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7995" activeTab="1"/>
  </bookViews>
  <sheets>
    <sheet name="Sommaire" sheetId="3" r:id="rId1"/>
    <sheet name="prev 19-28" sheetId="2" r:id="rId2"/>
  </sheets>
  <definedNames>
    <definedName name="DOCTETR" localSheetId="1">#REF!</definedName>
    <definedName name="DOCTETR">#REF!</definedName>
    <definedName name="Feuille2" localSheetId="1">#REF!</definedName>
    <definedName name="Feuille2">#REF!</definedName>
    <definedName name="POURS" localSheetId="1">#REF!</definedName>
    <definedName name="POURS">#REF!</definedName>
    <definedName name="_xlnm.Print_Area" localSheetId="1">'prev 19-28'!$A$1:$H$27</definedName>
    <definedName name="_xlnm.Print_Area" localSheetId="0">Sommaire!$A$1:$B$22</definedName>
  </definedNames>
  <calcPr calcId="145621"/>
</workbook>
</file>

<file path=xl/calcChain.xml><?xml version="1.0" encoding="utf-8"?>
<calcChain xmlns="http://schemas.openxmlformats.org/spreadsheetml/2006/main">
  <c r="F24" i="2" l="1"/>
  <c r="E24" i="2"/>
  <c r="D24" i="2"/>
  <c r="C24" i="2"/>
  <c r="B24" i="2"/>
  <c r="G8" i="2" l="1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6" i="2" l="1"/>
  <c r="G5" i="2"/>
  <c r="H5" i="2" s="1"/>
  <c r="G23" i="2"/>
  <c r="G24" i="2" l="1"/>
  <c r="H24" i="2" s="1"/>
  <c r="G16" i="2"/>
  <c r="G7" i="2"/>
  <c r="H16" i="2" l="1"/>
  <c r="H7" i="2"/>
  <c r="H6" i="2"/>
  <c r="H23" i="2" l="1"/>
</calcChain>
</file>

<file path=xl/sharedStrings.xml><?xml version="1.0" encoding="utf-8"?>
<sst xmlns="http://schemas.openxmlformats.org/spreadsheetml/2006/main" count="49" uniqueCount="43">
  <si>
    <t>%</t>
  </si>
  <si>
    <t>Effectif</t>
  </si>
  <si>
    <t>Source: MESRI-SIES.</t>
  </si>
  <si>
    <t>Rentrée universitaire</t>
  </si>
  <si>
    <t>Constat</t>
  </si>
  <si>
    <t>Projections</t>
  </si>
  <si>
    <t>L’état de l’emploi scientifique en France</t>
  </si>
  <si>
    <t>Contenu du classeur</t>
  </si>
  <si>
    <t>Feuille</t>
  </si>
  <si>
    <t>Définitions</t>
  </si>
  <si>
    <t>Signes conventionnels utilisés</t>
  </si>
  <si>
    <r>
      <rPr>
        <b/>
        <sz val="8"/>
        <rFont val="Arial"/>
        <family val="2"/>
      </rPr>
      <t>ε</t>
    </r>
    <r>
      <rPr>
        <sz val="8"/>
        <rFont val="Arial"/>
        <family val="2"/>
      </rPr>
      <t xml:space="preserve"> Résultat très petit mais non nul</t>
    </r>
  </si>
  <si>
    <r>
      <rPr>
        <b/>
        <sz val="8"/>
        <rFont val="Arial"/>
        <family val="2"/>
      </rPr>
      <t>n.s.</t>
    </r>
    <r>
      <rPr>
        <sz val="8"/>
        <rFont val="Arial"/>
        <family val="2"/>
      </rPr>
      <t xml:space="preserve"> Résultat non significatif</t>
    </r>
  </si>
  <si>
    <r>
      <rPr>
        <b/>
        <sz val="8"/>
        <rFont val="Arial"/>
        <family val="2"/>
      </rPr>
      <t xml:space="preserve">n.d. </t>
    </r>
    <r>
      <rPr>
        <sz val="8"/>
        <rFont val="Arial"/>
        <family val="2"/>
      </rPr>
      <t>Information non disponible</t>
    </r>
  </si>
  <si>
    <r>
      <rPr>
        <b/>
        <sz val="8"/>
        <rFont val="Arial"/>
        <family val="2"/>
      </rPr>
      <t>p</t>
    </r>
    <r>
      <rPr>
        <sz val="8"/>
        <rFont val="Arial"/>
        <family val="2"/>
      </rPr>
      <t xml:space="preserve"> Données provisoires</t>
    </r>
  </si>
  <si>
    <r>
      <rPr>
        <b/>
        <sz val="8"/>
        <rFont val="Arial"/>
        <family val="2"/>
      </rPr>
      <t>(r)</t>
    </r>
    <r>
      <rPr>
        <sz val="8"/>
        <rFont val="Arial"/>
        <family val="2"/>
      </rPr>
      <t xml:space="preserve"> Données révisées par rapport à l’édition précédente</t>
    </r>
  </si>
  <si>
    <t>Titre des tableaux ou graphiques</t>
  </si>
  <si>
    <t>Nous vous remercions d’adresser vos observations  
et suggestions éventuelles à : 
emploi.scientifique@recherche.gouv.fr</t>
  </si>
  <si>
    <t>II.2 Les Projections à dix ans des effectifs étudiants</t>
  </si>
  <si>
    <t>2.  yc formations universitaires d'ingénieurs, professions de santé, autres.</t>
  </si>
  <si>
    <r>
      <t xml:space="preserve">Publication biennale de l'Enseignement supérieur, de la Recherche et de l'Innovation [EES 2020]
</t>
    </r>
    <r>
      <rPr>
        <b/>
        <sz val="10"/>
        <rFont val="Arial"/>
        <family val="2"/>
      </rPr>
      <t>Pour plus d'information sur les notions et les sigles rencontrées, se reporter au rapport intégral.</t>
    </r>
  </si>
  <si>
    <t>prev 19-28</t>
  </si>
  <si>
    <t>Variation 2028 / 2018</t>
  </si>
  <si>
    <t xml:space="preserve">   dont Cursus Master (M)  (2)</t>
  </si>
  <si>
    <t xml:space="preserve">   dont Cursus Doctorat (D)  </t>
  </si>
  <si>
    <t>Ensemble de l'enseignement supérieur, dont :</t>
  </si>
  <si>
    <t xml:space="preserve">  Droit</t>
  </si>
  <si>
    <t xml:space="preserve">  Sc.économiques, AES</t>
  </si>
  <si>
    <t xml:space="preserve">  Lettres, Sc. humaines</t>
  </si>
  <si>
    <t xml:space="preserve">  Sciences</t>
  </si>
  <si>
    <t xml:space="preserve">  STAPS</t>
  </si>
  <si>
    <t xml:space="preserve">  Santé autres</t>
  </si>
  <si>
    <t xml:space="preserve">  Ingénieurs universitaires</t>
  </si>
  <si>
    <t>En avril 2020, le SIES a publié dans une note d’information des projections des effectifs de l’enseignement supérieur pour les rentrées 2019 à 2028. Le modèle de projection intègre et prolonge les prévisions réalisées par la DEPP d’effectifs de terminales, qui prennent notamment en compte les évolutions démographiques liées à la taille des générations, évolutions fortement orientées à la hausse à la rentrée 2018 avec l’arrivée des élèves nés en 2000, puis en croissance constante jusqu’à l'horizon 2028.
Le Sies a construit un scénario central fondé sur un modèle de projection dit « tendanciel » qui prolonge les comportements observés en matière d’orientation des nouveaux bacheliers et des étudiants dans les principales filières. Il ne peut tenir compte de l’impact de la pandémie du COVID19, à court, moyen et long terme.</t>
  </si>
  <si>
    <t>MESRI-SIES, EES 2020</t>
  </si>
  <si>
    <t>France métropolitaine + DOM yc Mayotte</t>
  </si>
  <si>
    <t xml:space="preserve">Ecoles d'ingénieur (EI hors universitaires)  </t>
  </si>
  <si>
    <t>Sous ensemble niveaux Master Doctorat (M+D+EI)</t>
  </si>
  <si>
    <t>Projections des effectifs du vivier de la recherche</t>
  </si>
  <si>
    <r>
      <rPr>
        <b/>
        <sz val="10"/>
        <color theme="1"/>
        <rFont val="Arial"/>
        <family val="2"/>
      </rPr>
      <t>01 :  Projections des effectifs du vivier de la recherche</t>
    </r>
    <r>
      <rPr>
        <b/>
        <sz val="9"/>
        <color theme="1"/>
        <rFont val="Arial"/>
        <family val="2"/>
      </rPr>
      <t/>
    </r>
  </si>
  <si>
    <t>Universités et établissements assimilés (1)</t>
  </si>
  <si>
    <t xml:space="preserve">1. établissements assimilés : les 2 INP, les 3 UT et les grands établissements (Observatoire de Paris, Inalco, IEP Paris, Paris-Dauphine et Institut de physique du globe de Paris.) ;  hors IUT, hors inscriptions simultanées en licence et en CPGE </t>
  </si>
  <si>
    <t xml:space="preserve">  Santé (médecine, pharmacie, odontologie,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</si>
</sst>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+#,##0;\-#,##0"/>
    <numFmt numFmtId="165" formatCode="\+0.0;\-0.0"/>
  </numFmts>
  <fonts count="26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sz val="10"/>
      <color theme="0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9"/>
      <color theme="1"/>
      <name val="Arial"/>
      <family val="2"/>
    </font>
    <font>
      <b/>
      <i/>
      <sz val="9"/>
      <color rgb="FF000000"/>
      <name val="Arial"/>
      <family val="2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666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  <xf numFmtId="0" fontId="13" fillId="0" borderId="0"/>
    <xf numFmtId="0" fontId="19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165" fontId="3" fillId="2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49" fontId="13" fillId="0" borderId="0" xfId="3" applyNumberFormat="1" applyFont="1"/>
    <xf numFmtId="0" fontId="18" fillId="0" borderId="2" xfId="4" applyFont="1" applyBorder="1"/>
    <xf numFmtId="0" fontId="20" fillId="0" borderId="2" xfId="5" applyFont="1" applyBorder="1"/>
    <xf numFmtId="49" fontId="21" fillId="0" borderId="0" xfId="3" applyNumberFormat="1" applyFont="1"/>
    <xf numFmtId="49" fontId="13" fillId="0" borderId="0" xfId="3" applyNumberFormat="1" applyFont="1" applyAlignment="1">
      <alignment wrapText="1"/>
    </xf>
    <xf numFmtId="0" fontId="18" fillId="0" borderId="2" xfId="4" applyFont="1" applyBorder="1" applyAlignment="1">
      <alignment horizontal="center"/>
    </xf>
    <xf numFmtId="0" fontId="21" fillId="0" borderId="2" xfId="4" applyFont="1" applyBorder="1" applyAlignment="1">
      <alignment vertical="center"/>
    </xf>
    <xf numFmtId="49" fontId="21" fillId="0" borderId="0" xfId="3" applyNumberFormat="1" applyFont="1" applyAlignment="1">
      <alignment horizontal="center" wrapText="1"/>
    </xf>
    <xf numFmtId="164" fontId="23" fillId="2" borderId="2" xfId="0" applyNumberFormat="1" applyFont="1" applyFill="1" applyBorder="1" applyAlignment="1">
      <alignment horizontal="right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165" fontId="24" fillId="2" borderId="2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3" fontId="25" fillId="0" borderId="0" xfId="0" applyNumberFormat="1" applyFont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5" fillId="4" borderId="2" xfId="0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/>
    </xf>
    <xf numFmtId="3" fontId="11" fillId="2" borderId="2" xfId="0" applyNumberFormat="1" applyFont="1" applyFill="1" applyBorder="1" applyAlignment="1">
      <alignment horizontal="right" vertical="center"/>
    </xf>
    <xf numFmtId="164" fontId="11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1"/>
    </xf>
    <xf numFmtId="0" fontId="2" fillId="2" borderId="2" xfId="0" applyFont="1" applyFill="1" applyBorder="1" applyAlignment="1">
      <alignment horizontal="left" vertical="center" wrapText="1" indent="1"/>
    </xf>
    <xf numFmtId="49" fontId="5" fillId="6" borderId="3" xfId="0" applyNumberFormat="1" applyFont="1" applyFill="1" applyBorder="1" applyAlignment="1">
      <alignment horizontal="left" vertical="center" wrapText="1"/>
    </xf>
    <xf numFmtId="49" fontId="23" fillId="6" borderId="3" xfId="0" applyNumberFormat="1" applyFont="1" applyFill="1" applyBorder="1" applyAlignment="1">
      <alignment horizontal="right" vertical="center"/>
    </xf>
    <xf numFmtId="49" fontId="12" fillId="0" borderId="0" xfId="3" applyNumberFormat="1" applyFont="1" applyAlignment="1">
      <alignment horizontal="center"/>
    </xf>
    <xf numFmtId="0" fontId="14" fillId="0" borderId="0" xfId="3" applyFont="1" applyAlignment="1">
      <alignment horizontal="center"/>
    </xf>
    <xf numFmtId="49" fontId="17" fillId="5" borderId="0" xfId="3" applyNumberFormat="1" applyFont="1" applyFill="1" applyAlignment="1">
      <alignment horizontal="left"/>
    </xf>
    <xf numFmtId="0" fontId="9" fillId="0" borderId="2" xfId="0" applyFont="1" applyBorder="1" applyAlignment="1">
      <alignment horizontal="left" vertical="top" wrapText="1"/>
    </xf>
    <xf numFmtId="49" fontId="13" fillId="0" borderId="0" xfId="3" applyNumberFormat="1" applyFont="1" applyAlignment="1">
      <alignment horizontal="center" wrapText="1"/>
    </xf>
    <xf numFmtId="49" fontId="16" fillId="0" borderId="0" xfId="3" applyNumberFormat="1" applyFont="1" applyAlignment="1">
      <alignment horizontal="center" vertical="center"/>
    </xf>
    <xf numFmtId="49" fontId="17" fillId="5" borderId="3" xfId="3" applyNumberFormat="1" applyFont="1" applyFill="1" applyBorder="1" applyAlignment="1">
      <alignment horizontal="left"/>
    </xf>
    <xf numFmtId="49" fontId="5" fillId="2" borderId="0" xfId="0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</cellXfs>
  <cellStyles count="6">
    <cellStyle name="Lien hypertexte" xfId="5" builtinId="8"/>
    <cellStyle name="Normal" xfId="0" builtinId="0"/>
    <cellStyle name="Normal 19" xfId="3"/>
    <cellStyle name="Normal 2" xfId="1"/>
    <cellStyle name="Normal 29" xfId="4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showGridLines="0" zoomScaleNormal="100" workbookViewId="0">
      <selection sqref="A1:B22"/>
    </sheetView>
  </sheetViews>
  <sheetFormatPr baseColWidth="10" defaultRowHeight="15" x14ac:dyDescent="0.25"/>
  <cols>
    <col min="1" max="1" width="8.85546875" customWidth="1"/>
    <col min="2" max="2" width="103.140625" customWidth="1"/>
  </cols>
  <sheetData>
    <row r="1" spans="1:9" x14ac:dyDescent="0.25">
      <c r="A1" s="42" t="s">
        <v>34</v>
      </c>
      <c r="B1" s="42"/>
    </row>
    <row r="2" spans="1:9" x14ac:dyDescent="0.25">
      <c r="A2" s="11"/>
      <c r="B2" s="11"/>
    </row>
    <row r="3" spans="1:9" x14ac:dyDescent="0.25">
      <c r="A3" s="43" t="s">
        <v>6</v>
      </c>
      <c r="B3" s="43"/>
    </row>
    <row r="4" spans="1:9" ht="21" customHeight="1" x14ac:dyDescent="0.25">
      <c r="A4" s="11"/>
      <c r="B4" s="15"/>
    </row>
    <row r="5" spans="1:9" ht="40.5" customHeight="1" x14ac:dyDescent="0.25">
      <c r="A5" s="46" t="s">
        <v>20</v>
      </c>
      <c r="B5" s="46"/>
    </row>
    <row r="6" spans="1:9" x14ac:dyDescent="0.25">
      <c r="A6" s="11"/>
      <c r="B6" s="11"/>
    </row>
    <row r="7" spans="1:9" ht="15.75" x14ac:dyDescent="0.25">
      <c r="A7" s="47" t="s">
        <v>18</v>
      </c>
      <c r="B7" s="47"/>
    </row>
    <row r="8" spans="1:9" x14ac:dyDescent="0.25">
      <c r="A8" s="11"/>
      <c r="B8" s="11"/>
    </row>
    <row r="9" spans="1:9" x14ac:dyDescent="0.25">
      <c r="A9" s="48" t="s">
        <v>7</v>
      </c>
      <c r="B9" s="48"/>
    </row>
    <row r="10" spans="1:9" x14ac:dyDescent="0.25">
      <c r="A10" s="12" t="s">
        <v>8</v>
      </c>
      <c r="B10" s="16" t="s">
        <v>16</v>
      </c>
    </row>
    <row r="11" spans="1:9" x14ac:dyDescent="0.25">
      <c r="A11" s="13" t="s">
        <v>21</v>
      </c>
      <c r="B11" s="17" t="s">
        <v>38</v>
      </c>
    </row>
    <row r="12" spans="1:9" x14ac:dyDescent="0.25">
      <c r="B12" s="22"/>
      <c r="C12" s="22"/>
      <c r="D12" s="22"/>
      <c r="E12" s="22"/>
      <c r="F12" s="22"/>
      <c r="G12" s="22"/>
      <c r="H12" s="22"/>
      <c r="I12" s="22"/>
    </row>
    <row r="13" spans="1:9" x14ac:dyDescent="0.25">
      <c r="A13" s="44" t="s">
        <v>9</v>
      </c>
      <c r="B13" s="44"/>
    </row>
    <row r="14" spans="1:9" ht="69" customHeight="1" x14ac:dyDescent="0.25">
      <c r="A14" s="45" t="s">
        <v>33</v>
      </c>
      <c r="B14" s="45"/>
    </row>
    <row r="15" spans="1:9" x14ac:dyDescent="0.25">
      <c r="A15" s="44" t="s">
        <v>10</v>
      </c>
      <c r="B15" s="44"/>
    </row>
    <row r="16" spans="1:9" x14ac:dyDescent="0.25">
      <c r="A16" s="14" t="s">
        <v>11</v>
      </c>
      <c r="B16" s="11"/>
    </row>
    <row r="17" spans="1:2" x14ac:dyDescent="0.25">
      <c r="A17" s="14" t="s">
        <v>12</v>
      </c>
      <c r="B17" s="11"/>
    </row>
    <row r="18" spans="1:2" x14ac:dyDescent="0.25">
      <c r="A18" s="14" t="s">
        <v>13</v>
      </c>
      <c r="B18" s="11"/>
    </row>
    <row r="19" spans="1:2" x14ac:dyDescent="0.25">
      <c r="A19" s="14" t="s">
        <v>14</v>
      </c>
      <c r="B19" s="11"/>
    </row>
    <row r="20" spans="1:2" x14ac:dyDescent="0.25">
      <c r="A20" s="14" t="s">
        <v>15</v>
      </c>
      <c r="B20" s="11"/>
    </row>
    <row r="21" spans="1:2" x14ac:dyDescent="0.25">
      <c r="A21" s="11"/>
      <c r="B21" s="14"/>
    </row>
    <row r="22" spans="1:2" ht="34.5" x14ac:dyDescent="0.25">
      <c r="A22" s="11"/>
      <c r="B22" s="18" t="s">
        <v>17</v>
      </c>
    </row>
  </sheetData>
  <mergeCells count="8">
    <mergeCell ref="A1:B1"/>
    <mergeCell ref="A3:B3"/>
    <mergeCell ref="A15:B15"/>
    <mergeCell ref="A14:B14"/>
    <mergeCell ref="A5:B5"/>
    <mergeCell ref="A7:B7"/>
    <mergeCell ref="A9:B9"/>
    <mergeCell ref="A13:B13"/>
  </mergeCells>
  <hyperlinks>
    <hyperlink ref="A11" location="'prev 15-26'!A1" display="prev 15-26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showGridLines="0" tabSelected="1" zoomScaleNormal="100" workbookViewId="0">
      <selection activeCell="A15" sqref="A15"/>
    </sheetView>
  </sheetViews>
  <sheetFormatPr baseColWidth="10" defaultColWidth="11.5703125" defaultRowHeight="12" x14ac:dyDescent="0.25"/>
  <cols>
    <col min="1" max="1" width="41" style="1" customWidth="1"/>
    <col min="2" max="7" width="8.5703125" style="1" customWidth="1"/>
    <col min="8" max="8" width="6.28515625" style="1" customWidth="1"/>
    <col min="9" max="16384" width="11.5703125" style="1"/>
  </cols>
  <sheetData>
    <row r="1" spans="1:11" x14ac:dyDescent="0.25">
      <c r="A1" s="49" t="s">
        <v>39</v>
      </c>
      <c r="B1" s="49"/>
      <c r="C1" s="49"/>
      <c r="D1" s="49"/>
      <c r="E1" s="49"/>
      <c r="F1" s="49"/>
      <c r="G1" s="49"/>
      <c r="H1" s="49"/>
      <c r="I1" s="7"/>
    </row>
    <row r="2" spans="1:11" x14ac:dyDescent="0.25">
      <c r="A2" s="21"/>
      <c r="B2" s="20"/>
      <c r="C2" s="20"/>
      <c r="D2" s="20"/>
      <c r="E2" s="20"/>
      <c r="F2" s="20"/>
      <c r="G2" s="40"/>
      <c r="H2" s="41" t="s">
        <v>35</v>
      </c>
      <c r="I2" s="7"/>
    </row>
    <row r="3" spans="1:11" ht="25.5" customHeight="1" x14ac:dyDescent="0.25">
      <c r="A3" s="32"/>
      <c r="B3" s="51" t="s">
        <v>4</v>
      </c>
      <c r="C3" s="51"/>
      <c r="D3" s="51" t="s">
        <v>5</v>
      </c>
      <c r="E3" s="51"/>
      <c r="F3" s="51"/>
      <c r="G3" s="50" t="s">
        <v>22</v>
      </c>
      <c r="H3" s="50"/>
    </row>
    <row r="4" spans="1:11" ht="14.45" customHeight="1" x14ac:dyDescent="0.25">
      <c r="A4" s="32" t="s">
        <v>3</v>
      </c>
      <c r="B4" s="33">
        <v>2017</v>
      </c>
      <c r="C4" s="33">
        <v>2018</v>
      </c>
      <c r="D4" s="33">
        <v>2019</v>
      </c>
      <c r="E4" s="33">
        <v>2023</v>
      </c>
      <c r="F4" s="33">
        <v>2028</v>
      </c>
      <c r="G4" s="6" t="s">
        <v>1</v>
      </c>
      <c r="H4" s="8" t="s">
        <v>0</v>
      </c>
    </row>
    <row r="5" spans="1:11" ht="15.75" customHeight="1" x14ac:dyDescent="0.25">
      <c r="A5" s="29" t="s">
        <v>25</v>
      </c>
      <c r="B5" s="24">
        <v>2622971.9999999995</v>
      </c>
      <c r="C5" s="24">
        <v>2678861.9999999995</v>
      </c>
      <c r="D5" s="24">
        <v>2714100</v>
      </c>
      <c r="E5" s="24">
        <v>2770000</v>
      </c>
      <c r="F5" s="24">
        <v>2812000</v>
      </c>
      <c r="G5" s="25">
        <f t="shared" ref="G5:G24" si="0">ROUND(F5-C5,-3)</f>
        <v>133000</v>
      </c>
      <c r="H5" s="26">
        <f t="shared" ref="H5:H24" si="1">G5/C5*100</f>
        <v>4.9647947523985945</v>
      </c>
    </row>
    <row r="6" spans="1:11" ht="15.75" customHeight="1" x14ac:dyDescent="0.25">
      <c r="A6" s="34" t="s">
        <v>40</v>
      </c>
      <c r="B6" s="24">
        <v>1467013.1619000002</v>
      </c>
      <c r="C6" s="24">
        <v>1494031.6</v>
      </c>
      <c r="D6" s="24">
        <v>1513300</v>
      </c>
      <c r="E6" s="24">
        <v>1542000</v>
      </c>
      <c r="F6" s="24">
        <v>1563000</v>
      </c>
      <c r="G6" s="25">
        <f t="shared" si="0"/>
        <v>69000</v>
      </c>
      <c r="H6" s="26">
        <f t="shared" si="1"/>
        <v>4.6183762110520288</v>
      </c>
    </row>
    <row r="7" spans="1:11" ht="15.75" customHeight="1" x14ac:dyDescent="0.25">
      <c r="A7" s="35" t="s">
        <v>23</v>
      </c>
      <c r="B7" s="36">
        <v>574018.13329999999</v>
      </c>
      <c r="C7" s="36">
        <v>579782.53330000001</v>
      </c>
      <c r="D7" s="36">
        <v>584300</v>
      </c>
      <c r="E7" s="36">
        <v>598000</v>
      </c>
      <c r="F7" s="36">
        <v>599000</v>
      </c>
      <c r="G7" s="37">
        <f t="shared" si="0"/>
        <v>19000</v>
      </c>
      <c r="H7" s="26">
        <f t="shared" si="1"/>
        <v>3.2770907898615023</v>
      </c>
    </row>
    <row r="8" spans="1:11" ht="15.75" customHeight="1" x14ac:dyDescent="0.25">
      <c r="A8" s="38" t="s">
        <v>26</v>
      </c>
      <c r="B8" s="31">
        <v>76797.733300000007</v>
      </c>
      <c r="C8" s="31">
        <v>76729.916700000002</v>
      </c>
      <c r="D8" s="31">
        <v>77400</v>
      </c>
      <c r="E8" s="31">
        <v>81000</v>
      </c>
      <c r="F8" s="31">
        <v>82000</v>
      </c>
      <c r="G8" s="19">
        <f t="shared" ref="G8:G15" si="2">ROUND(F8-C8,-3)</f>
        <v>5000</v>
      </c>
      <c r="H8" s="5">
        <f t="shared" ref="H8:H15" si="3">G8/C8*100</f>
        <v>6.5163631280209628</v>
      </c>
      <c r="J8"/>
      <c r="K8" s="10"/>
    </row>
    <row r="9" spans="1:11" ht="15.75" customHeight="1" x14ac:dyDescent="0.25">
      <c r="A9" s="38" t="s">
        <v>27</v>
      </c>
      <c r="B9" s="31">
        <v>65969.75</v>
      </c>
      <c r="C9" s="31">
        <v>67183</v>
      </c>
      <c r="D9" s="31">
        <v>68000</v>
      </c>
      <c r="E9" s="31">
        <v>69000</v>
      </c>
      <c r="F9" s="31">
        <v>70000</v>
      </c>
      <c r="G9" s="19">
        <f t="shared" si="2"/>
        <v>3000</v>
      </c>
      <c r="H9" s="5">
        <f t="shared" si="3"/>
        <v>4.4654153580518878</v>
      </c>
      <c r="J9"/>
      <c r="K9" s="10"/>
    </row>
    <row r="10" spans="1:11" ht="15.75" customHeight="1" x14ac:dyDescent="0.25">
      <c r="A10" s="38" t="s">
        <v>28</v>
      </c>
      <c r="B10" s="31">
        <v>167572.9167</v>
      </c>
      <c r="C10" s="31">
        <v>165153.4167</v>
      </c>
      <c r="D10" s="31">
        <v>164100</v>
      </c>
      <c r="E10" s="31">
        <v>169000</v>
      </c>
      <c r="F10" s="31">
        <v>170000</v>
      </c>
      <c r="G10" s="19">
        <f t="shared" si="2"/>
        <v>5000</v>
      </c>
      <c r="H10" s="5">
        <f t="shared" si="3"/>
        <v>3.027488077393194</v>
      </c>
      <c r="J10"/>
      <c r="K10" s="10"/>
    </row>
    <row r="11" spans="1:11" ht="15.75" customHeight="1" x14ac:dyDescent="0.25">
      <c r="A11" s="38" t="s">
        <v>29</v>
      </c>
      <c r="B11" s="31">
        <v>67603.833299999998</v>
      </c>
      <c r="C11" s="31">
        <v>69920.533299999996</v>
      </c>
      <c r="D11" s="31">
        <v>71000</v>
      </c>
      <c r="E11" s="31">
        <v>73000</v>
      </c>
      <c r="F11" s="31">
        <v>74000</v>
      </c>
      <c r="G11" s="19">
        <f t="shared" si="2"/>
        <v>4000</v>
      </c>
      <c r="H11" s="5">
        <f t="shared" si="3"/>
        <v>5.7207801645872181</v>
      </c>
      <c r="J11"/>
      <c r="K11" s="10"/>
    </row>
    <row r="12" spans="1:11" ht="15.75" customHeight="1" x14ac:dyDescent="0.25">
      <c r="A12" s="38" t="s">
        <v>30</v>
      </c>
      <c r="B12" s="31">
        <v>6063</v>
      </c>
      <c r="C12" s="31">
        <v>5637</v>
      </c>
      <c r="D12" s="31">
        <v>5500</v>
      </c>
      <c r="E12" s="31">
        <v>6000</v>
      </c>
      <c r="F12" s="31">
        <v>6000</v>
      </c>
      <c r="G12" s="19">
        <f t="shared" si="2"/>
        <v>0</v>
      </c>
      <c r="H12" s="5">
        <f t="shared" si="3"/>
        <v>0</v>
      </c>
      <c r="J12"/>
      <c r="K12" s="10"/>
    </row>
    <row r="13" spans="1:11" ht="15.75" customHeight="1" x14ac:dyDescent="0.25">
      <c r="A13" s="38" t="s">
        <v>31</v>
      </c>
      <c r="B13" s="31">
        <v>42181.333299999998</v>
      </c>
      <c r="C13" s="31">
        <v>44725.5</v>
      </c>
      <c r="D13" s="31">
        <v>45500</v>
      </c>
      <c r="E13" s="31">
        <v>46000</v>
      </c>
      <c r="F13" s="31">
        <v>46000</v>
      </c>
      <c r="G13" s="19">
        <f t="shared" si="2"/>
        <v>1000</v>
      </c>
      <c r="H13" s="5">
        <f t="shared" si="3"/>
        <v>2.2358609741646265</v>
      </c>
      <c r="J13"/>
      <c r="K13" s="10"/>
    </row>
    <row r="14" spans="1:11" ht="14.25" customHeight="1" x14ac:dyDescent="0.25">
      <c r="A14" s="39" t="s">
        <v>42</v>
      </c>
      <c r="B14" s="31">
        <v>114301</v>
      </c>
      <c r="C14" s="31">
        <v>115403</v>
      </c>
      <c r="D14" s="31">
        <v>116800</v>
      </c>
      <c r="E14" s="31">
        <v>117000</v>
      </c>
      <c r="F14" s="31">
        <v>113000</v>
      </c>
      <c r="G14" s="19">
        <f t="shared" si="2"/>
        <v>-2000</v>
      </c>
      <c r="H14" s="5">
        <f t="shared" si="3"/>
        <v>-1.7330571995528712</v>
      </c>
      <c r="J14"/>
      <c r="K14" s="10"/>
    </row>
    <row r="15" spans="1:11" ht="15.75" customHeight="1" x14ac:dyDescent="0.25">
      <c r="A15" s="38" t="s">
        <v>32</v>
      </c>
      <c r="B15" s="31">
        <v>33529</v>
      </c>
      <c r="C15" s="31">
        <v>35031</v>
      </c>
      <c r="D15" s="31">
        <v>36000</v>
      </c>
      <c r="E15" s="31">
        <v>37000</v>
      </c>
      <c r="F15" s="31">
        <v>38000</v>
      </c>
      <c r="G15" s="19">
        <f t="shared" si="2"/>
        <v>3000</v>
      </c>
      <c r="H15" s="5">
        <f t="shared" si="3"/>
        <v>8.5638434529416809</v>
      </c>
      <c r="J15"/>
      <c r="K15" s="10"/>
    </row>
    <row r="16" spans="1:11" ht="15.75" customHeight="1" x14ac:dyDescent="0.25">
      <c r="A16" s="35" t="s">
        <v>24</v>
      </c>
      <c r="B16" s="36">
        <v>57895.6</v>
      </c>
      <c r="C16" s="36">
        <v>56835</v>
      </c>
      <c r="D16" s="36">
        <v>56300</v>
      </c>
      <c r="E16" s="36">
        <v>56000</v>
      </c>
      <c r="F16" s="36">
        <v>56000</v>
      </c>
      <c r="G16" s="37">
        <f t="shared" si="0"/>
        <v>-1000</v>
      </c>
      <c r="H16" s="26">
        <f t="shared" si="1"/>
        <v>-1.759479194158529</v>
      </c>
    </row>
    <row r="17" spans="1:11" ht="15.75" customHeight="1" x14ac:dyDescent="0.25">
      <c r="A17" s="38" t="s">
        <v>26</v>
      </c>
      <c r="B17" s="31">
        <v>6891.6</v>
      </c>
      <c r="C17" s="31">
        <v>6732</v>
      </c>
      <c r="D17" s="31">
        <v>6600</v>
      </c>
      <c r="E17" s="31">
        <v>6400</v>
      </c>
      <c r="F17" s="31">
        <v>6500</v>
      </c>
      <c r="G17" s="19">
        <f t="shared" ref="G17:G22" si="4">ROUND(F17-C17,-3)</f>
        <v>0</v>
      </c>
      <c r="H17" s="5">
        <f t="shared" ref="H17:H22" si="5">G17/C17*100</f>
        <v>0</v>
      </c>
      <c r="J17"/>
      <c r="K17"/>
    </row>
    <row r="18" spans="1:11" ht="15.75" customHeight="1" x14ac:dyDescent="0.25">
      <c r="A18" s="38" t="s">
        <v>27</v>
      </c>
      <c r="B18" s="31">
        <v>3198</v>
      </c>
      <c r="C18" s="31">
        <v>3071</v>
      </c>
      <c r="D18" s="31">
        <v>3000</v>
      </c>
      <c r="E18" s="31">
        <v>3000</v>
      </c>
      <c r="F18" s="31">
        <v>3000</v>
      </c>
      <c r="G18" s="19">
        <f t="shared" si="4"/>
        <v>0</v>
      </c>
      <c r="H18" s="5">
        <f t="shared" si="5"/>
        <v>0</v>
      </c>
      <c r="J18"/>
      <c r="K18"/>
    </row>
    <row r="19" spans="1:11" ht="15.75" customHeight="1" x14ac:dyDescent="0.25">
      <c r="A19" s="38" t="s">
        <v>28</v>
      </c>
      <c r="B19" s="31">
        <v>19026.333299999998</v>
      </c>
      <c r="C19" s="31">
        <v>18468</v>
      </c>
      <c r="D19" s="31">
        <v>18200</v>
      </c>
      <c r="E19" s="31">
        <v>18000</v>
      </c>
      <c r="F19" s="31">
        <v>17500</v>
      </c>
      <c r="G19" s="19">
        <f t="shared" si="4"/>
        <v>-1000</v>
      </c>
      <c r="H19" s="5">
        <f t="shared" si="5"/>
        <v>-5.4147714966428415</v>
      </c>
      <c r="J19"/>
      <c r="K19"/>
    </row>
    <row r="20" spans="1:11" ht="15.75" customHeight="1" x14ac:dyDescent="0.25">
      <c r="A20" s="38" t="s">
        <v>29</v>
      </c>
      <c r="B20" s="31">
        <v>27068.666700000002</v>
      </c>
      <c r="C20" s="31">
        <v>27012.666700000002</v>
      </c>
      <c r="D20" s="31">
        <v>27000</v>
      </c>
      <c r="E20" s="31">
        <v>27000</v>
      </c>
      <c r="F20" s="31">
        <v>27500</v>
      </c>
      <c r="G20" s="19">
        <f t="shared" si="4"/>
        <v>0</v>
      </c>
      <c r="H20" s="5">
        <f t="shared" si="5"/>
        <v>0</v>
      </c>
      <c r="J20"/>
      <c r="K20"/>
    </row>
    <row r="21" spans="1:11" ht="15.75" customHeight="1" x14ac:dyDescent="0.25">
      <c r="A21" s="38" t="s">
        <v>30</v>
      </c>
      <c r="B21" s="31">
        <v>549.66669999999999</v>
      </c>
      <c r="C21" s="31">
        <v>548.33330000000001</v>
      </c>
      <c r="D21" s="31">
        <v>500</v>
      </c>
      <c r="E21" s="31">
        <v>500</v>
      </c>
      <c r="F21" s="31">
        <v>500</v>
      </c>
      <c r="G21" s="19">
        <f t="shared" si="4"/>
        <v>0</v>
      </c>
      <c r="H21" s="5">
        <f t="shared" si="5"/>
        <v>0</v>
      </c>
      <c r="J21"/>
      <c r="K21"/>
    </row>
    <row r="22" spans="1:11" ht="15.75" customHeight="1" x14ac:dyDescent="0.25">
      <c r="A22" s="38" t="s">
        <v>31</v>
      </c>
      <c r="B22" s="31">
        <v>1161.3333</v>
      </c>
      <c r="C22" s="31">
        <v>1003</v>
      </c>
      <c r="D22" s="31">
        <v>1000</v>
      </c>
      <c r="E22" s="31">
        <v>1000</v>
      </c>
      <c r="F22" s="31">
        <v>1000</v>
      </c>
      <c r="G22" s="19">
        <f t="shared" si="4"/>
        <v>0</v>
      </c>
      <c r="H22" s="5">
        <f t="shared" si="5"/>
        <v>0</v>
      </c>
      <c r="J22"/>
      <c r="K22"/>
    </row>
    <row r="23" spans="1:11" ht="15.75" customHeight="1" x14ac:dyDescent="0.25">
      <c r="A23" s="30" t="s">
        <v>36</v>
      </c>
      <c r="B23" s="24">
        <v>137400</v>
      </c>
      <c r="C23" s="24">
        <v>142671.46669999999</v>
      </c>
      <c r="D23" s="24">
        <v>146300</v>
      </c>
      <c r="E23" s="24">
        <v>157000</v>
      </c>
      <c r="F23" s="24">
        <v>161000</v>
      </c>
      <c r="G23" s="25">
        <f t="shared" si="0"/>
        <v>18000</v>
      </c>
      <c r="H23" s="26">
        <f t="shared" si="1"/>
        <v>12.616397950018413</v>
      </c>
      <c r="K23" s="10"/>
    </row>
    <row r="24" spans="1:11" s="27" customFormat="1" ht="15.75" customHeight="1" x14ac:dyDescent="0.25">
      <c r="A24" s="23" t="s">
        <v>37</v>
      </c>
      <c r="B24" s="24">
        <f>B23+B16+B7</f>
        <v>769313.73329999996</v>
      </c>
      <c r="C24" s="24">
        <f>C23+C16+C7</f>
        <v>779289</v>
      </c>
      <c r="D24" s="24">
        <f>D23+D16+D7</f>
        <v>786900</v>
      </c>
      <c r="E24" s="24">
        <f>E23+E16+E7</f>
        <v>811000</v>
      </c>
      <c r="F24" s="24">
        <f>F23+F16+F7</f>
        <v>816000</v>
      </c>
      <c r="G24" s="25">
        <f t="shared" si="0"/>
        <v>37000</v>
      </c>
      <c r="H24" s="26">
        <f t="shared" si="1"/>
        <v>4.7479176531428005</v>
      </c>
      <c r="K24" s="28"/>
    </row>
    <row r="25" spans="1:11" ht="25.5" customHeight="1" x14ac:dyDescent="0.25">
      <c r="A25" s="52" t="s">
        <v>41</v>
      </c>
      <c r="B25" s="52"/>
      <c r="C25" s="52"/>
      <c r="D25" s="52"/>
      <c r="E25" s="52"/>
      <c r="F25" s="52"/>
      <c r="G25" s="52"/>
      <c r="H25" s="52"/>
      <c r="K25" s="10"/>
    </row>
    <row r="26" spans="1:11" ht="12" customHeight="1" x14ac:dyDescent="0.25">
      <c r="A26" s="2" t="s">
        <v>19</v>
      </c>
      <c r="B26" s="3"/>
      <c r="C26" s="3"/>
      <c r="D26" s="3"/>
      <c r="E26" s="3"/>
      <c r="F26" s="3"/>
      <c r="G26" s="3"/>
      <c r="H26" s="3"/>
    </row>
    <row r="27" spans="1:11" ht="12.75" customHeight="1" x14ac:dyDescent="0.25">
      <c r="A27" s="4" t="s">
        <v>2</v>
      </c>
      <c r="B27" s="3"/>
      <c r="C27" s="3"/>
      <c r="D27" s="3"/>
      <c r="E27" s="3"/>
      <c r="F27" s="3"/>
      <c r="G27" s="9"/>
      <c r="H27" s="3"/>
    </row>
    <row r="31" spans="1:11" x14ac:dyDescent="0.25">
      <c r="D31" s="10"/>
    </row>
  </sheetData>
  <mergeCells count="5">
    <mergeCell ref="A1:H1"/>
    <mergeCell ref="G3:H3"/>
    <mergeCell ref="B3:C3"/>
    <mergeCell ref="D3:F3"/>
    <mergeCell ref="A25:H2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Sommaire</vt:lpstr>
      <vt:lpstr>prev 19-28</vt:lpstr>
      <vt:lpstr>'prev 19-28'!Zone_d_impression</vt:lpstr>
      <vt:lpstr>Sommaire!Zone_d_impression</vt:lpstr>
    </vt:vector>
  </TitlesOfParts>
  <Company>Ministere de l'Education Nationale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Administration centrale</dc:creator>
  <cp:lastModifiedBy>Administration centrale</cp:lastModifiedBy>
  <cp:lastPrinted>2020-07-13T14:50:14Z</cp:lastPrinted>
  <dcterms:created xsi:type="dcterms:W3CDTF">2017-11-20T18:03:33Z</dcterms:created>
  <dcterms:modified xsi:type="dcterms:W3CDTF">2020-07-17T15:51:48Z</dcterms:modified>
</cp:coreProperties>
</file>