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240" yWindow="30" windowWidth="11580" windowHeight="6795" tabRatio="815" activeTab="0"/>
  </bookViews>
  <sheets>
    <sheet name="1ERE PAGE " sheetId="34" r:id="rId1"/>
    <sheet name="CADRAGE &amp; DEFINITION" sheetId="33" r:id="rId2"/>
    <sheet name="CONTACTS" sheetId="30" r:id="rId3"/>
    <sheet name="INFORMATIONS GENERALES" sheetId="32" r:id="rId4"/>
    <sheet name="LISTE DES TABLEAUX" sheetId="56" r:id="rId5"/>
    <sheet name="A - B" sheetId="36" r:id="rId6"/>
    <sheet name="C1 - C2" sheetId="10" r:id="rId7"/>
    <sheet name="C3 - C4  - D1.1" sheetId="49" r:id="rId8"/>
    <sheet name="D1.1" sheetId="51" r:id="rId9"/>
    <sheet name="D1.2" sheetId="52" r:id="rId10"/>
    <sheet name="D1.2 - D1.3" sheetId="38" r:id="rId11"/>
    <sheet name="D1.4" sheetId="40" r:id="rId12"/>
    <sheet name="D1.5 - D2" sheetId="42" r:id="rId13"/>
    <sheet name="E1 - E2" sheetId="16" r:id="rId14"/>
    <sheet name="E3.1" sheetId="53" r:id="rId15"/>
    <sheet name="E3.1 bis" sheetId="54" r:id="rId16"/>
    <sheet name="E3.1 ter" sheetId="55" r:id="rId17"/>
    <sheet name="E3.2" sheetId="43" r:id="rId18"/>
    <sheet name="E3.2 - E3.3" sheetId="45" r:id="rId19"/>
    <sheet name="E3.4" sheetId="44" r:id="rId20"/>
    <sheet name="E3.5 - E4" sheetId="46" r:id="rId21"/>
    <sheet name="F" sheetId="60" r:id="rId22"/>
    <sheet name="G1 - G2 - G3 - G4" sheetId="25" r:id="rId23"/>
    <sheet name="G5a" sheetId="23" r:id="rId24"/>
    <sheet name="G5b" sheetId="47" r:id="rId25"/>
    <sheet name="G6 - G7" sheetId="20" r:id="rId26"/>
    <sheet name="H1" sheetId="19" r:id="rId27"/>
    <sheet name="H2a" sheetId="26" r:id="rId28"/>
    <sheet name="H2b" sheetId="48" r:id="rId29"/>
    <sheet name="I - J" sheetId="21" r:id="rId30"/>
  </sheets>
  <definedNames>
    <definedName name="_xlnm.Print_Area" localSheetId="6">'C1 - C2'!$A$1:$C$51</definedName>
    <definedName name="_xlnm.Print_Area" localSheetId="1">'CADRAGE &amp; DEFINITION'!$A$1:$A$20</definedName>
    <definedName name="_xlnm.Print_Area" localSheetId="2">'CONTACTS'!$A$1:$B$31</definedName>
    <definedName name="_xlnm.Print_Area" localSheetId="21">'F'!$A$1:$D$86</definedName>
    <definedName name="_xlnm.Print_Area" localSheetId="24">'G5b'!$A$2:$G$65</definedName>
    <definedName name="_xlnm.Print_Area" localSheetId="27">'H2a'!$A$1:$H$35</definedName>
    <definedName name="_xlnm.Print_Area" localSheetId="28">'H2b'!$A$1:$H$39</definedName>
    <definedName name="_xlnm.Print_Area" localSheetId="29">'I - J'!$A$1:$H$29</definedName>
    <definedName name="_xlnm.Print_Area" localSheetId="3">'INFORMATIONS GENERALES'!$A$1:$B$15</definedName>
    <definedName name="_xlnm.Print_Area" localSheetId="4">'LISTE DES TABLEAUX'!$A$1:$B$85</definedName>
    <definedName name="_xlnm.Print_Titles" localSheetId="4">'LISTE DES TABLEAUX'!$1:$2</definedName>
  </definedNames>
  <calcPr calcId="162913"/>
</workbook>
</file>

<file path=xl/sharedStrings.xml><?xml version="1.0" encoding="utf-8"?>
<sst xmlns="http://schemas.openxmlformats.org/spreadsheetml/2006/main" count="1084" uniqueCount="708">
  <si>
    <t>Total  (PP)</t>
  </si>
  <si>
    <r>
      <t xml:space="preserve">personnel </t>
    </r>
    <r>
      <rPr>
        <i/>
        <u val="single"/>
        <sz val="10"/>
        <rFont val="Arial"/>
        <family val="2"/>
      </rPr>
      <t>rémunéré directement</t>
    </r>
    <r>
      <rPr>
        <i/>
        <sz val="10"/>
        <rFont val="Arial"/>
        <family val="2"/>
      </rPr>
      <t xml:space="preserve"> par :</t>
    </r>
  </si>
  <si>
    <t>A1.</t>
  </si>
  <si>
    <t>A2.</t>
  </si>
  <si>
    <t xml:space="preserve">B1. </t>
  </si>
  <si>
    <t xml:space="preserve">B2. </t>
  </si>
  <si>
    <t>Dépenses et redevances liées aux titres de propriété intellectuelle</t>
  </si>
  <si>
    <t>C1.</t>
  </si>
  <si>
    <t>C2.</t>
  </si>
  <si>
    <t>D1.</t>
  </si>
  <si>
    <t>D1.1</t>
  </si>
  <si>
    <t>D1.1a</t>
  </si>
  <si>
    <t>D1.1b</t>
  </si>
  <si>
    <t>D1.2</t>
  </si>
  <si>
    <t>D1.2a</t>
  </si>
  <si>
    <t>D1.2b</t>
  </si>
  <si>
    <t>D1.2c</t>
  </si>
  <si>
    <t>D1.3</t>
  </si>
  <si>
    <t>D1.4</t>
  </si>
  <si>
    <t>D1.5</t>
  </si>
  <si>
    <t xml:space="preserve">Les organisations internationales et l'étranger </t>
  </si>
  <si>
    <t>D1.5a</t>
  </si>
  <si>
    <t>D1.5b</t>
  </si>
  <si>
    <t xml:space="preserve"> Secteur militaire</t>
  </si>
  <si>
    <t xml:space="preserve">L'État, les organismes publics </t>
  </si>
  <si>
    <t>D1.5c</t>
  </si>
  <si>
    <t>Entreprises implantées à l'étranger</t>
  </si>
  <si>
    <t>E. Ressources consacrées/affectées à la R&amp;D
Ressources consacrées/affectées aux travaux de R&amp;D exécutés en interne ou sous-traités</t>
  </si>
  <si>
    <t>E1.</t>
  </si>
  <si>
    <t>E2.</t>
  </si>
  <si>
    <t>E3.</t>
  </si>
  <si>
    <t>E3.1</t>
  </si>
  <si>
    <t>L'État, les organismes publics et les organismes financeurs</t>
  </si>
  <si>
    <t>E3.1a</t>
  </si>
  <si>
    <t>E3.1b</t>
  </si>
  <si>
    <t>E3.2</t>
  </si>
  <si>
    <t>E3.2a</t>
  </si>
  <si>
    <t>E3.2b</t>
  </si>
  <si>
    <t>E3.2c</t>
  </si>
  <si>
    <t>E3.3</t>
  </si>
  <si>
    <t>E3.4</t>
  </si>
  <si>
    <t>E3.5</t>
  </si>
  <si>
    <t>Les organisations internationales et l'étranger</t>
  </si>
  <si>
    <t>E3.5a</t>
  </si>
  <si>
    <t>Fonds de l'Union européenne</t>
  </si>
  <si>
    <t>E3.5b</t>
  </si>
  <si>
    <t>Organisations internationales (y compris celles présentes sur le territoire national)</t>
  </si>
  <si>
    <t>E3.5c</t>
  </si>
  <si>
    <t>E3.5d</t>
  </si>
  <si>
    <t>G1.</t>
  </si>
  <si>
    <t>G2.</t>
  </si>
  <si>
    <t xml:space="preserve">G3. </t>
  </si>
  <si>
    <t>Répartition par nationalité</t>
  </si>
  <si>
    <t xml:space="preserve">G4. </t>
  </si>
  <si>
    <t>Répartition par lieu de travail</t>
  </si>
  <si>
    <t>G5a.</t>
  </si>
  <si>
    <t xml:space="preserve">G5b. </t>
  </si>
  <si>
    <t xml:space="preserve">G6. </t>
  </si>
  <si>
    <t xml:space="preserve">Répartition du personnel de recherche par discipline d'activité exercée </t>
  </si>
  <si>
    <t>H1.</t>
  </si>
  <si>
    <t xml:space="preserve">H2a. </t>
  </si>
  <si>
    <t>H2b.</t>
  </si>
  <si>
    <r>
      <t xml:space="preserve">Répartition des </t>
    </r>
    <r>
      <rPr>
        <u val="single"/>
        <sz val="10"/>
        <rFont val="Arial"/>
        <family val="2"/>
      </rPr>
      <t>hommes</t>
    </r>
    <r>
      <rPr>
        <sz val="10"/>
        <rFont val="Arial"/>
        <family val="2"/>
      </rPr>
      <t xml:space="preserve"> par région (lieu de travail)</t>
    </r>
  </si>
  <si>
    <t>c. Regroupements d'établissements d'enseignement supérieur</t>
  </si>
  <si>
    <t>vérification (C2 = C1) :</t>
  </si>
  <si>
    <t xml:space="preserve">G6. Répartition du personnel de recherche par discipline d'activité exercée </t>
  </si>
  <si>
    <t>Autres collectivités territoriales* , préciser :</t>
  </si>
  <si>
    <t>Raison sociale</t>
  </si>
  <si>
    <r>
      <t xml:space="preserve">Dotations budgétaires d'exploitation et d'investissement (crédits de paiement) inscrites au budget de l’État </t>
    </r>
    <r>
      <rPr>
        <u val="single"/>
        <sz val="10"/>
        <rFont val="Arial"/>
        <family val="2"/>
      </rPr>
      <t>hors MIRES</t>
    </r>
  </si>
  <si>
    <t xml:space="preserve">Montant HT
en milliers d'euros </t>
  </si>
  <si>
    <t>vérification (G1 = G2 = G3 = G4)</t>
  </si>
  <si>
    <t>Dépenses de fonctionnement*</t>
  </si>
  <si>
    <t>Ressources consacrées/affectées aux travaux de R&amp;D exécutés en interne ou sous-traités</t>
  </si>
  <si>
    <t>Total  (ETP)</t>
  </si>
  <si>
    <t>-&gt; Ministères</t>
  </si>
  <si>
    <t>-&gt; Autres administrations</t>
  </si>
  <si>
    <r>
      <t xml:space="preserve">b. </t>
    </r>
    <r>
      <rPr>
        <b/>
        <sz val="10"/>
        <rFont val="Arial"/>
        <family val="2"/>
      </rPr>
      <t>É</t>
    </r>
    <r>
      <rPr>
        <b/>
        <sz val="10"/>
        <rFont val="Arial"/>
        <family val="2"/>
      </rPr>
      <t>tablissements d'enseignement supérieur et organismes d’État implantés à l'étranger*</t>
    </r>
  </si>
  <si>
    <t>-&gt; Organismes financeurs</t>
  </si>
  <si>
    <t>Total personnel de recherche (PP)</t>
  </si>
  <si>
    <t>Total hommes + femmes  (ETP)
(H2a+H2b)</t>
  </si>
  <si>
    <t>ONERA (office national d'études et de recherches aérospatiales)</t>
  </si>
  <si>
    <t xml:space="preserve">Ministère de la défense - hors DGA </t>
  </si>
  <si>
    <t>IRBA (institut de recherche biomédicale des armées)</t>
  </si>
  <si>
    <t>ISL (institut de recherches de Saint-Louis)</t>
  </si>
  <si>
    <t>Le personnel rémunéré par un tiers correspond au personnel dont la fiche de paye est établie par un autre organisme/établissement que le vôtre.</t>
  </si>
  <si>
    <t>B2. Dépenses et redevances liées aux titres de propriété intellectuelle</t>
  </si>
  <si>
    <t>ESA (agence spatiale européenne)</t>
  </si>
  <si>
    <t>Avertissement :</t>
  </si>
  <si>
    <r>
      <t xml:space="preserve">b. Dépenses en capital de R&amp;D </t>
    </r>
    <r>
      <rPr>
        <b/>
        <u val="single"/>
        <sz val="10"/>
        <rFont val="Arial"/>
        <family val="2"/>
      </rPr>
      <t>avant amortissements</t>
    </r>
  </si>
  <si>
    <t xml:space="preserve">CNRS </t>
  </si>
  <si>
    <t xml:space="preserve">IGN </t>
  </si>
  <si>
    <t xml:space="preserve">INED </t>
  </si>
  <si>
    <t xml:space="preserve">INERIS </t>
  </si>
  <si>
    <t xml:space="preserve">INRIA </t>
  </si>
  <si>
    <t xml:space="preserve">IRSN </t>
  </si>
  <si>
    <t>CLCC (centre de lutte contre le cancer)</t>
  </si>
  <si>
    <t>PCRD (programme cadre de recherche et développement)</t>
  </si>
  <si>
    <t>INTS (institut national de transfusion sanguine)</t>
  </si>
  <si>
    <t>ARTS (association de recherche technologie et sciences)</t>
  </si>
  <si>
    <t>INRS (institut national de recherche et de sécurité)</t>
  </si>
  <si>
    <t>ECOFOR (écosystèmes forestiers)</t>
  </si>
  <si>
    <t>ONF (office national des forêts)</t>
  </si>
  <si>
    <t>CNOUS / CROUS (centre national/régional des œuvres universitaires et scolaires)</t>
  </si>
  <si>
    <t>ADEME (agence de l'environnement et de la maîtrise de l'énergie)</t>
  </si>
  <si>
    <t>ANR (agence nationale de la recherche)</t>
  </si>
  <si>
    <t>INCA (institut national du cancer)</t>
  </si>
  <si>
    <t>AFM (association française contre les myopathies)</t>
  </si>
  <si>
    <t>ARC (association pour la recherche sur le cancer)</t>
  </si>
  <si>
    <t>LNCC (ligue nationale contre le cancer)</t>
  </si>
  <si>
    <t>FNRAE (fondation de recherche pour l'aéronautique et l'espace)</t>
  </si>
  <si>
    <t>Fonds structurels (FEDER, etc.)</t>
  </si>
  <si>
    <t>SHOM (service hydrographique et océanographique de la marine)</t>
  </si>
  <si>
    <t>DGA (direction générale de l'armement)</t>
  </si>
  <si>
    <t>IRSEM (institut de recherche stratégique de l'école militaire)</t>
  </si>
  <si>
    <t>CEA - DAM (commissariat à l'énergie atomique et aux énergies alternatives - direction des applications militaires)</t>
  </si>
  <si>
    <t>C3.</t>
  </si>
  <si>
    <t xml:space="preserve">C4. </t>
  </si>
  <si>
    <t>-&gt; Organismes publics de recherche (EPIC, EPST, EPA…)</t>
  </si>
  <si>
    <t>-&gt; Collectivités territoriales</t>
  </si>
  <si>
    <t xml:space="preserve"> Secteur civil :</t>
  </si>
  <si>
    <t>(*) Les dépenses de fonctionnement incluent les prestations de services en informatique, expertises, études, etc. ayant pour but de promouvoir des travaux intérieurs de R&amp;D, mais que l'exécutant (le sous-traitant) ne pourra considérer comme une dépense de recherche.</t>
  </si>
  <si>
    <t>a. Organisations internationales (y compris celles présentes sur le territoire national)</t>
  </si>
  <si>
    <t>b. Organisations internationales (y compris celles présentes sur le territoire national)</t>
  </si>
  <si>
    <t>a. Fonds de l'Union européenne</t>
  </si>
  <si>
    <r>
      <t>1.1 L'</t>
    </r>
    <r>
      <rPr>
        <b/>
        <sz val="10"/>
        <rFont val="Arial"/>
        <family val="2"/>
      </rPr>
      <t>É</t>
    </r>
    <r>
      <rPr>
        <b/>
        <sz val="10"/>
        <rFont val="Arial"/>
        <family val="2"/>
      </rPr>
      <t xml:space="preserve">tat, les organismes publics </t>
    </r>
  </si>
  <si>
    <t xml:space="preserve">1.5 Les organisations internationales et l'étranger </t>
  </si>
  <si>
    <t>Dépenses de personnel de R&amp;D (y.c. charges sociales et fiscales)</t>
  </si>
  <si>
    <t>3.5 Les organisations internationales et l'étranger</t>
  </si>
  <si>
    <r>
      <t>1.1 L'</t>
    </r>
    <r>
      <rPr>
        <b/>
        <sz val="10"/>
        <rFont val="Arial"/>
        <family val="2"/>
      </rPr>
      <t>É</t>
    </r>
    <r>
      <rPr>
        <b/>
        <sz val="10"/>
        <rFont val="Arial"/>
        <family val="2"/>
      </rPr>
      <t>tat, les organismes publics</t>
    </r>
  </si>
  <si>
    <r>
      <t>3.1 L'</t>
    </r>
    <r>
      <rPr>
        <b/>
        <sz val="10"/>
        <rFont val="Arial"/>
        <family val="2"/>
      </rPr>
      <t>É</t>
    </r>
    <r>
      <rPr>
        <b/>
        <sz val="10"/>
        <rFont val="Arial"/>
        <family val="2"/>
      </rPr>
      <t>tat, les organismes publics et les organismes financeurs</t>
    </r>
  </si>
  <si>
    <t>Total (PP)</t>
  </si>
  <si>
    <t>Total hommes titulaires (PP)</t>
  </si>
  <si>
    <t>Total femmes titulaires (PP)</t>
  </si>
  <si>
    <t>Total (ETP)</t>
  </si>
  <si>
    <t>Total hommes (ETP)</t>
  </si>
  <si>
    <t>Total femmes (ETP)</t>
  </si>
  <si>
    <r>
      <t>Total des ressources pour travaux de R&amp;D en provenance du secteur de l'</t>
    </r>
    <r>
      <rPr>
        <b/>
        <sz val="10"/>
        <rFont val="Arial"/>
        <family val="2"/>
      </rPr>
      <t>É</t>
    </r>
    <r>
      <rPr>
        <b/>
        <sz val="10"/>
        <rFont val="Arial"/>
        <family val="2"/>
      </rPr>
      <t>tat, des organismes publics et des organismes financeurs</t>
    </r>
  </si>
  <si>
    <t>Total des ressources pour travaux de R&amp;D en provenance du secteur des ISBL (en France)</t>
  </si>
  <si>
    <t>Total des ressources pour travaux de R&amp;D en provenance du secteur des entreprises (en France)</t>
  </si>
  <si>
    <t>Total des ressources pour travaux de R&amp;D en provenance du secteur des organisations internationales et de l'étranger</t>
  </si>
  <si>
    <t xml:space="preserve">Montant HT 
en milliers d'euros </t>
  </si>
  <si>
    <t>a. Dépenses courantes de R&amp;D hors amortissements</t>
  </si>
  <si>
    <t>a. Secteur militaire</t>
  </si>
  <si>
    <t>c. Entreprises implantées à l'étranger</t>
  </si>
  <si>
    <t>b. Secteur civil</t>
  </si>
  <si>
    <t>d. Entreprises implantées à l'étranger</t>
  </si>
  <si>
    <t xml:space="preserve">Mathématiques et informatique (conception de logiciel) </t>
  </si>
  <si>
    <t>G1. Répartition titulaire/non titulaire</t>
  </si>
  <si>
    <t>G2. Répartition par sexe</t>
  </si>
  <si>
    <t>G3. Répartition par nationalité</t>
  </si>
  <si>
    <t>G4. Répartition par lieu de travail</t>
  </si>
  <si>
    <t>H1. Répartition par lieu de travail</t>
  </si>
  <si>
    <t>Nombre de brevets déposés</t>
  </si>
  <si>
    <t xml:space="preserve">Recherche fondamentale </t>
  </si>
  <si>
    <t>Recherche appliquée</t>
  </si>
  <si>
    <t>Développement expérimental</t>
  </si>
  <si>
    <t xml:space="preserve">Opérations immobilières propres à la R&amp;D </t>
  </si>
  <si>
    <t xml:space="preserve">Sciences physiques </t>
  </si>
  <si>
    <t xml:space="preserve">Chimie </t>
  </si>
  <si>
    <t>Sciences des milieux naturels ou de l’univers (terre, océan, atmosphère, espace)</t>
  </si>
  <si>
    <t xml:space="preserve">Sciences de l’agriculture et alimentation </t>
  </si>
  <si>
    <t>Sciences médicales et odontologie</t>
  </si>
  <si>
    <t xml:space="preserve">Sciences de la vie et biologie fondamentale </t>
  </si>
  <si>
    <t>Gestion de la R&amp;D : fonction de gestion et d'encadrement des activités de R&amp;D exclusivement</t>
  </si>
  <si>
    <t xml:space="preserve"> </t>
  </si>
  <si>
    <t>Autres Outre-mer</t>
  </si>
  <si>
    <t>Fondation Pierre-Gilles de Gennes pour la recherche</t>
  </si>
  <si>
    <t>Fondation sécurité routière</t>
  </si>
  <si>
    <t>Classification EPST, EPA et autres</t>
  </si>
  <si>
    <t>Classification EPIC</t>
  </si>
  <si>
    <t>Homme</t>
  </si>
  <si>
    <t>Femme</t>
  </si>
  <si>
    <t>Afrique</t>
  </si>
  <si>
    <t>Asie</t>
  </si>
  <si>
    <t>Amérique du Sud et centrale</t>
  </si>
  <si>
    <t>Amérique du Nord</t>
  </si>
  <si>
    <t>France</t>
  </si>
  <si>
    <t>Titulaire (fonctionnaires, CDI)</t>
  </si>
  <si>
    <t>Non titulaire (CDD, contractuel, vacataire, post-doc)</t>
  </si>
  <si>
    <t>Entreprises</t>
  </si>
  <si>
    <t>Institutions sans but lucratif</t>
  </si>
  <si>
    <t xml:space="preserve">Organisations internationales </t>
  </si>
  <si>
    <t xml:space="preserve">Enseignement supérieur </t>
  </si>
  <si>
    <t>État (ministères, organismes yc CNRS, autres)</t>
  </si>
  <si>
    <t>Prestations de services</t>
  </si>
  <si>
    <t>Ventes de produits</t>
  </si>
  <si>
    <t>Dons et legs</t>
  </si>
  <si>
    <t>Champagne-Ardenne</t>
  </si>
  <si>
    <t>Picardie</t>
  </si>
  <si>
    <t>Haute-Normandie</t>
  </si>
  <si>
    <t>Centre</t>
  </si>
  <si>
    <t>Basse-Normandie</t>
  </si>
  <si>
    <t>Bourgogne</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</si>
  <si>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</si>
  <si>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</si>
  <si>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</si>
  <si>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</si>
  <si>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</si>
  <si>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</si>
  <si>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</si>
  <si>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</si>
  <si>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</si>
  <si>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</si>
  <si>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</si>
  <si>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</si>
  <si>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</si>
  <si>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</si>
  <si>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</si>
  <si>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</si>
  <si>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</si>
  <si>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</si>
  <si>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</si>
  <si>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</si>
  <si>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Nord-Pas-de-Calais</t>
  </si>
  <si>
    <t>Conseils régionaux</t>
  </si>
  <si>
    <t>Conseils généraux</t>
  </si>
  <si>
    <t>Communes et groupements de communes</t>
  </si>
  <si>
    <t>AgroSup Dijon</t>
  </si>
  <si>
    <t>Oniris</t>
  </si>
  <si>
    <t>Montpellier SupAgro</t>
  </si>
  <si>
    <t>Ensp Versailles Marseille</t>
  </si>
  <si>
    <t>Agro ParisTech</t>
  </si>
  <si>
    <t>Engees Strasbourg</t>
  </si>
  <si>
    <t>Ensta Bretagne</t>
  </si>
  <si>
    <t>Espci ParisTech</t>
  </si>
  <si>
    <t>Isae</t>
  </si>
  <si>
    <r>
      <t xml:space="preserve">Répartition des </t>
    </r>
    <r>
      <rPr>
        <u val="single"/>
        <sz val="10"/>
        <rFont val="Arial"/>
        <family val="2"/>
      </rPr>
      <t>femmes titulaires</t>
    </r>
    <r>
      <rPr>
        <sz val="10"/>
        <rFont val="Arial"/>
        <family val="2"/>
      </rPr>
      <t xml:space="preserve"> par année de naissance </t>
    </r>
  </si>
  <si>
    <t>Total des dépenses extérieures de R&amp;D exécutées par le secteur des organisations internationales et de l'étranger (1.5a +1.5b +1.5c)</t>
  </si>
  <si>
    <t>Total des ressources pour travaux de R&amp;D en provenance du secteur de l'enseignement supérieur (en France)
(3.2a+3.2b+3.2c)</t>
  </si>
  <si>
    <t>Total des dépenses extérieures de R&amp;D : c. Entreprises implantées à l'étranger</t>
  </si>
  <si>
    <t>Institut Pasteur Paris</t>
  </si>
  <si>
    <t>Institut Curie</t>
  </si>
  <si>
    <t>Mercator Océan</t>
  </si>
  <si>
    <t>SIREN 
(9 positions)</t>
  </si>
  <si>
    <t>Total des dépenses extérieures de R&amp;D exécutées dans le secteur des ISBL (en France)</t>
  </si>
  <si>
    <t>Total des dépenses extérieures de R&amp;D exécutées dans le secteur des entreprises (en France)</t>
  </si>
  <si>
    <t>Autres pays européens</t>
  </si>
  <si>
    <t>Autres</t>
  </si>
  <si>
    <r>
      <t xml:space="preserve">Rattachement administratif ou tutelle
</t>
    </r>
    <r>
      <rPr>
        <sz val="10"/>
        <rFont val="Arial"/>
        <family val="2"/>
      </rPr>
      <t>Indiquer le nom du Ministère, de la Direction ou de l'Organisme
pour l'année enquêtée</t>
    </r>
  </si>
  <si>
    <t>CADRAGE</t>
  </si>
  <si>
    <t>A. Données générales</t>
  </si>
  <si>
    <t>Montant HT en milliers d'euros</t>
  </si>
  <si>
    <t>Équipements propres à la R&amp;D</t>
  </si>
  <si>
    <t xml:space="preserve">Montant HT en milliers d'euros </t>
  </si>
  <si>
    <t>Montant HT en %</t>
  </si>
  <si>
    <t>Total</t>
  </si>
  <si>
    <t>Autres entreprises</t>
  </si>
  <si>
    <t>16.</t>
  </si>
  <si>
    <t>17.</t>
  </si>
  <si>
    <t>18.</t>
  </si>
  <si>
    <t>19.</t>
  </si>
  <si>
    <t>20.</t>
  </si>
  <si>
    <t>21.</t>
  </si>
  <si>
    <t>22.</t>
  </si>
  <si>
    <t>23.</t>
  </si>
  <si>
    <t>24.</t>
  </si>
  <si>
    <t>25.</t>
  </si>
  <si>
    <t>26.</t>
  </si>
  <si>
    <t>27.</t>
  </si>
  <si>
    <t>28.</t>
  </si>
  <si>
    <t>29.</t>
  </si>
  <si>
    <t>30.</t>
  </si>
  <si>
    <t>Ingénieur de recherche (IR)</t>
  </si>
  <si>
    <t>Ingénieur d’études, assistant ingénieur, technicien</t>
  </si>
  <si>
    <t xml:space="preserve">Autre personnel </t>
  </si>
  <si>
    <t>Personnel de soutien technique</t>
  </si>
  <si>
    <t>Personnel de soutien administratif et de service</t>
  </si>
  <si>
    <t xml:space="preserve">Nom et prénom :  </t>
  </si>
  <si>
    <t xml:space="preserve">Fonction et service :  </t>
  </si>
  <si>
    <t xml:space="preserve">Téléphone :  </t>
  </si>
  <si>
    <t>Doctorant bénéficiant d'un financement pour conduire une thèse</t>
  </si>
  <si>
    <t>INFORMATIONS GÉNÉRALES</t>
  </si>
  <si>
    <t xml:space="preserve">Direction générale </t>
  </si>
  <si>
    <t xml:space="preserve">et l’innovation </t>
  </si>
  <si>
    <t>Études statistiques</t>
  </si>
  <si>
    <t>et l’insertion professionnelle</t>
  </si>
  <si>
    <t>l’enseignement supérieur</t>
  </si>
  <si>
    <t>Affaire suivie par</t>
  </si>
  <si>
    <t>Téléphone</t>
  </si>
  <si>
    <t>Mél.</t>
  </si>
  <si>
    <t>recherche.publique</t>
  </si>
  <si>
    <t>Total des ressources pour travaux de R&amp;D en provenance du secteur de  L'État, les organismes publics et les organismes financeurs : Organismes publics de recherche</t>
  </si>
  <si>
    <t>Total des ressources pour travaux de R&amp;D en provenance du secteur de  L'État, les organismes publics et les organismes financeurs : Autres administrations</t>
  </si>
  <si>
    <t>Total des ressources pour travaux de R&amp;D en provenance du secteur de  L'État, les organismes publics et les organismes financeurs : Organismes financeurs</t>
  </si>
  <si>
    <t>(*) Sont comptées ici les 5 écoles françaises à l'étranger : Casa de Velazquez de Madrid, École française d'archéologie d'Athènes, École française de Rome, École française d'Extrême-Orient et Institut français d'archéologie orientale du Caire.</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</si>
  <si>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</si>
  <si>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</si>
  <si>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r>
      <t xml:space="preserve">En équivalent temps plein recherche (ETP) = au prorata du temps consacré aux activités de R&amp;D.
</t>
    </r>
    <r>
      <rPr>
        <i/>
        <u val="single"/>
        <sz val="10"/>
        <rFont val="Arial"/>
        <family val="2"/>
      </rPr>
      <t xml:space="preserve">Exemples </t>
    </r>
    <r>
      <rPr>
        <i/>
        <sz val="10"/>
        <rFont val="Arial"/>
        <family val="2"/>
      </rPr>
      <t>:
 - 2 personnes à plein temps qui consacrent 100 % de leur temps de travail à la R&amp;D sur l’année : 2 x 1,00 -&gt; 2,00 ETP (et 2 PP)
 - 1 personne à mi-temps qui consacre 25 % de son temps de travail à la R&amp;D sur l’année : 1 x 0,50 x 0,25 -&gt; 0,125 ETP (et 1 PP)
 - 4 personnes à plein temps qui consacrent 50 % de leur temps de travail à la R&amp;D pendant 3 mois : 4 x 0,50 x 3/12 -&gt; 0,5 ETP (et 4 PP)</t>
    </r>
  </si>
  <si>
    <t>1 rue Descartes</t>
  </si>
  <si>
    <t>75231 Paris cedex 05</t>
  </si>
  <si>
    <t>Systèmes d’information 
et études statistiques</t>
  </si>
  <si>
    <t>15.</t>
  </si>
  <si>
    <t>Adresse :</t>
  </si>
  <si>
    <t>Partie du questionnaire remplie :</t>
  </si>
  <si>
    <t xml:space="preserve">Mèl :  </t>
  </si>
  <si>
    <t>CONTACTS</t>
  </si>
  <si>
    <t xml:space="preserve">Sigle </t>
  </si>
  <si>
    <t>Total des dépenses intérieures de R&amp;D hors amortissements</t>
  </si>
  <si>
    <t>INSERM</t>
  </si>
  <si>
    <t>IRD</t>
  </si>
  <si>
    <t>ANDRA</t>
  </si>
  <si>
    <t>BRGM</t>
  </si>
  <si>
    <t>CEA civil</t>
  </si>
  <si>
    <t>CIRAD</t>
  </si>
  <si>
    <t>CNES</t>
  </si>
  <si>
    <t>CSTB</t>
  </si>
  <si>
    <t>IFREMER</t>
  </si>
  <si>
    <t>LNE</t>
  </si>
  <si>
    <t>CEE</t>
  </si>
  <si>
    <t>CEPII</t>
  </si>
  <si>
    <t>CNAF</t>
  </si>
  <si>
    <t>CNRM</t>
  </si>
  <si>
    <t>INSEE</t>
  </si>
  <si>
    <t>IRCAM</t>
  </si>
  <si>
    <t xml:space="preserve">IPEV </t>
  </si>
  <si>
    <t xml:space="preserve">IRDES </t>
  </si>
  <si>
    <t>ANSES</t>
  </si>
  <si>
    <t>Autres, préciser :</t>
  </si>
  <si>
    <t xml:space="preserve">Agrocampus Ouest </t>
  </si>
  <si>
    <t>Ecole nationale vétérinaire Toulouse</t>
  </si>
  <si>
    <t>CERN (organisation européenne pour la recherche nucléaire)</t>
  </si>
  <si>
    <t>LEBM (laboratoire européen de biologie moléculaire)</t>
  </si>
  <si>
    <t>CIRC (centre international de recherche sur le cancer)</t>
  </si>
  <si>
    <t>ESO (european southern observatory)</t>
  </si>
  <si>
    <t>CEPMMT (centre européen pour les prévisions météorologiques à moyen terme)</t>
  </si>
  <si>
    <t>EUMETSAT (european organisation for the exploitation of meteorological satellites)</t>
  </si>
  <si>
    <t>ESRF (european synchrotron radiation facility)</t>
  </si>
  <si>
    <t>- les collectivités territoriales</t>
  </si>
  <si>
    <t>Le critère le plus général permettant de distinguer la R&amp;D des activités connexes est l'existence d'une capacité créative fondée sur des méthodes scientifiques et techniques.</t>
  </si>
  <si>
    <t>Établissements d'enseignement supérieur et organismes d’État implantés à l'étranger</t>
  </si>
  <si>
    <t>G5.</t>
  </si>
  <si>
    <t xml:space="preserve">H2. </t>
  </si>
  <si>
    <t>CERAH / INI (centre d'études et de recherche sur l'appareillage des handicapés - Institution Nationale des Invalides)</t>
  </si>
  <si>
    <r>
      <t xml:space="preserve">b. Secteur civil </t>
    </r>
    <r>
      <rPr>
        <sz val="8"/>
        <rFont val="Arial"/>
        <family val="2"/>
      </rPr>
      <t>(voir sigles en annexe de la notice explicative)</t>
    </r>
  </si>
  <si>
    <t>Ecole Polytechnique</t>
  </si>
  <si>
    <t>Total des dépenses extérieures de R&amp;D : a. Organisations internationales</t>
  </si>
  <si>
    <t>Total des dépenses extérieures de R&amp;D : b. Établissements d'enseignement supérieur et organismes d’État implantés à l'étranger</t>
  </si>
  <si>
    <t>Autres (locations immobilières, cessions d’actifs, etc.)</t>
  </si>
  <si>
    <t>-&gt; Ministères en charge :</t>
  </si>
  <si>
    <t>Agences de l'eau</t>
  </si>
  <si>
    <t>Parcs nationaux et régionaux</t>
  </si>
  <si>
    <t>E. Ressources consacrées/affectées à la R&amp;D</t>
  </si>
  <si>
    <t>Autres redevances</t>
  </si>
  <si>
    <t>DÉFINITION DE LA R&amp;D</t>
  </si>
  <si>
    <t>FRM (fondation pour la recherche médicale)</t>
  </si>
  <si>
    <t>B. Brevets et titres de propriété</t>
  </si>
  <si>
    <t>c. Établissements d'enseignement supérieur et organismes d’État implantés à l'étranger*</t>
  </si>
  <si>
    <t>Service de la coordination</t>
  </si>
  <si>
    <t>des stratégies de l’enseignement supérieur et de la recherche</t>
  </si>
  <si>
    <t>Département des</t>
  </si>
  <si>
    <r>
      <t>Répartition des personnels</t>
    </r>
    <r>
      <rPr>
        <u val="single"/>
        <sz val="10"/>
        <rFont val="Arial"/>
        <family val="2"/>
      </rPr>
      <t xml:space="preserve"> titulaires</t>
    </r>
    <r>
      <rPr>
        <sz val="10"/>
        <rFont val="Arial"/>
        <family val="2"/>
      </rPr>
      <t xml:space="preserve"> par année de naissance et par sexe</t>
    </r>
  </si>
  <si>
    <r>
      <t xml:space="preserve">Répartition des </t>
    </r>
    <r>
      <rPr>
        <u val="single"/>
        <sz val="10"/>
        <rFont val="Arial"/>
        <family val="2"/>
      </rPr>
      <t>hommes titulaires</t>
    </r>
    <r>
      <rPr>
        <sz val="10"/>
        <rFont val="Arial"/>
        <family val="2"/>
      </rPr>
      <t xml:space="preserve"> par année de naissance </t>
    </r>
  </si>
  <si>
    <t>Répartition titulaire/non titulaire</t>
  </si>
  <si>
    <t>Répartition par sexe</t>
  </si>
  <si>
    <r>
      <t xml:space="preserve">Répartition des </t>
    </r>
    <r>
      <rPr>
        <u val="single"/>
        <sz val="10"/>
        <rFont val="Arial"/>
        <family val="2"/>
      </rPr>
      <t>femmes</t>
    </r>
    <r>
      <rPr>
        <sz val="10"/>
        <rFont val="Arial"/>
        <family val="2"/>
      </rPr>
      <t xml:space="preserve"> par région (lieu de travail)</t>
    </r>
  </si>
  <si>
    <r>
      <t>3.1ter L'</t>
    </r>
    <r>
      <rPr>
        <b/>
        <sz val="10"/>
        <rFont val="Arial"/>
        <family val="2"/>
      </rPr>
      <t>É</t>
    </r>
    <r>
      <rPr>
        <b/>
        <sz val="10"/>
        <rFont val="Arial"/>
        <family val="2"/>
      </rPr>
      <t>tat, les organismes publics et les organismes financeurs</t>
    </r>
  </si>
  <si>
    <t xml:space="preserve">- les ministères </t>
  </si>
  <si>
    <t>- les organisations internationales</t>
  </si>
  <si>
    <t>vérification : (H2 = H1)</t>
  </si>
  <si>
    <t>Sous-direction des</t>
  </si>
  <si>
    <t>D2.</t>
  </si>
  <si>
    <t>vérification de la cohérence des totaux : total tableau G6 = total tableau G1. Titulaire/Non titulaire (catégories chercheurs)</t>
  </si>
  <si>
    <t>CDC (caisse des dépôts)</t>
  </si>
  <si>
    <t>Correspondant principal ou responsable de la coordination des réponses à ce questionnaire :</t>
  </si>
  <si>
    <t>Sinon :</t>
  </si>
  <si>
    <t>Cette question peut être indépendante des questions concernant les ressources consacrées à la R&amp;D (cf. onglet E3.1ter sur les ressources externes de R&amp;D en provenance des organismes financeurs)
Vous pouvez dupliquer les lignes autant de fois qu'il y a de projets différents au sein d'une même action si vous possédez le détail du projet</t>
  </si>
  <si>
    <t>Mission / Programme / Intitulé de l'action</t>
  </si>
  <si>
    <r>
      <t xml:space="preserve">Nom(s) du (ou des) projet(s) 
</t>
    </r>
    <r>
      <rPr>
        <sz val="8"/>
        <rFont val="Arial"/>
        <family val="2"/>
      </rPr>
      <t>(vous pouvez dupliquer les lignes autant de fois qu'il y a de projets différents pour une même action)</t>
    </r>
  </si>
  <si>
    <t>Mission « Recherche et enseignement supérieur »</t>
  </si>
  <si>
    <t xml:space="preserve">      Pôles d’excellence</t>
  </si>
  <si>
    <t xml:space="preserve">            Initiatives d’excellence - IDEX</t>
  </si>
  <si>
    <t xml:space="preserve">            Laboratoires d’excellence - LABEX</t>
  </si>
  <si>
    <t xml:space="preserve">            Initiatives d’excellence en formations innovantes - IDEFI</t>
  </si>
  <si>
    <t xml:space="preserve">            Fonds national de valorisation</t>
  </si>
  <si>
    <t xml:space="preserve">            France Brevets</t>
  </si>
  <si>
    <t xml:space="preserve">            Instituts Carnot</t>
  </si>
  <si>
    <t xml:space="preserve">            Instituts hospitalo-universitaires - IHU</t>
  </si>
  <si>
    <t xml:space="preserve">      Projets thématiques d’excellence</t>
  </si>
  <si>
    <t xml:space="preserve">            Santé et biotechnologies</t>
  </si>
  <si>
    <t xml:space="preserve">            Equipements d’excellence - EQUIPEX</t>
  </si>
  <si>
    <t xml:space="preserve">            Espace</t>
  </si>
  <si>
    <t xml:space="preserve">      Instituts d’excellence en matière d’énergies décarbonées</t>
  </si>
  <si>
    <t xml:space="preserve">            Instituts d’excellence en matière d’énergies décarbonées</t>
  </si>
  <si>
    <t xml:space="preserve">      Recherche dans le domaine de l’aéronautique</t>
  </si>
  <si>
    <t xml:space="preserve">            Recherche dans le domaine de l’aéronautique</t>
  </si>
  <si>
    <t xml:space="preserve">      Nucléaire de demain</t>
  </si>
  <si>
    <t xml:space="preserve">            Réacteur de 4è génération - ASTRID</t>
  </si>
  <si>
    <t xml:space="preserve">            Réacteur Jules Horowitz</t>
  </si>
  <si>
    <t xml:space="preserve">            Recherche en matière de traitement et de stockage des déchets radioactifs</t>
  </si>
  <si>
    <t xml:space="preserve">            Recherche en matière de sûreté nucléaire</t>
  </si>
  <si>
    <t>- les pays étrangers (État, 
  enseignement sup et entreprises)</t>
  </si>
  <si>
    <t xml:space="preserve">de la recherche </t>
  </si>
  <si>
    <t>Direction générale de</t>
  </si>
  <si>
    <t>INSERM/ANRS (agence nationale de recherche sur le sida et les hépatites virales)</t>
  </si>
  <si>
    <r>
      <rPr>
        <sz val="10"/>
        <rFont val="Arial"/>
        <family val="2"/>
      </rPr>
      <t>Responsable de la coordination des réponses de la</t>
    </r>
    <r>
      <rPr>
        <b/>
        <sz val="10"/>
        <rFont val="Arial"/>
        <family val="2"/>
      </rPr>
      <t xml:space="preserve"> partie financière et/ou de la valorisation des brevets :</t>
    </r>
  </si>
  <si>
    <r>
      <rPr>
        <sz val="10"/>
        <rFont val="Arial"/>
        <family val="2"/>
      </rPr>
      <t>Responsable de la coordination des réponses de la</t>
    </r>
    <r>
      <rPr>
        <b/>
        <sz val="10"/>
        <rFont val="Arial"/>
        <family val="2"/>
      </rPr>
      <t xml:space="preserve"> partie des personnels R&amp;D :</t>
    </r>
  </si>
  <si>
    <t>Les institutions sans but lucratif (ISBL) implantées en France (y compris outre-mer)</t>
  </si>
  <si>
    <t>Les entreprises implantées en France (y compris outre-mer)</t>
  </si>
  <si>
    <t>Des institutions sans but lucratif (ISBL) implantées en France (y compris outre-mer)</t>
  </si>
  <si>
    <t>Secteur militaire</t>
  </si>
  <si>
    <t>Secteur civil</t>
  </si>
  <si>
    <t>Répartition des effectifs par région (lieu de travail) et par sexe</t>
  </si>
  <si>
    <t>C. Dépenses intérieures de R&amp;D (voir notice §C)</t>
  </si>
  <si>
    <t>IRENav (institut de recherche de l'école navale)</t>
  </si>
  <si>
    <t>D. Dépenses extérieures de R&amp;D par secteur d'exécution (voir notice §D)</t>
  </si>
  <si>
    <r>
      <t xml:space="preserve">1.3 Les institutions sans but lucratif (ISBL) implantées en France (y compris outre-mer)
</t>
    </r>
    <r>
      <rPr>
        <sz val="9"/>
        <rFont val="Arial"/>
        <family val="2"/>
      </rPr>
      <t>(voir notice explicative §D1.3)</t>
    </r>
  </si>
  <si>
    <t>1.</t>
  </si>
  <si>
    <t>2.</t>
  </si>
  <si>
    <t>3.</t>
  </si>
  <si>
    <t>4.</t>
  </si>
  <si>
    <t>5.</t>
  </si>
  <si>
    <t>6.</t>
  </si>
  <si>
    <t>7.</t>
  </si>
  <si>
    <t>8.</t>
  </si>
  <si>
    <t>9.</t>
  </si>
  <si>
    <t>10.</t>
  </si>
  <si>
    <t>11.</t>
  </si>
  <si>
    <t>12.</t>
  </si>
  <si>
    <t>13.</t>
  </si>
  <si>
    <t>14.</t>
  </si>
  <si>
    <t>1.4 Les entreprises implantées en France (y compris outre-mer)</t>
  </si>
  <si>
    <r>
      <t xml:space="preserve">-&gt; Organismes publics de recherche (EPIC, EPST, EPA…)
</t>
    </r>
    <r>
      <rPr>
        <sz val="9"/>
        <rFont val="Arial"/>
        <family val="2"/>
      </rPr>
      <t>(voir sigles en annexe de la notice)</t>
    </r>
  </si>
  <si>
    <r>
      <t>Avertissement :</t>
    </r>
    <r>
      <rPr>
        <sz val="10"/>
        <color indexed="10"/>
        <rFont val="Arial"/>
        <family val="2"/>
      </rPr>
      <t xml:space="preserve">
Si vous recevez des financements en provenance d'un organisme de recherche (ex. CNRS) agissant en tant que structure support d’un appel à projet (ex. ANR), vous ne devez pas reporter cette somme sur la ligne CNRS. Ces montants doivent être inscrits dans l'onglet E3.1ter à la partie "Organismes financeurs" sur la ligne ANR.</t>
    </r>
  </si>
  <si>
    <r>
      <t xml:space="preserve">Universités publiques, grandes écoles et grands établissements 
</t>
    </r>
    <r>
      <rPr>
        <sz val="9"/>
        <rFont val="Arial"/>
        <family val="2"/>
      </rPr>
      <t>(voir liste complète en annexe de la notice)</t>
    </r>
  </si>
  <si>
    <r>
      <t xml:space="preserve">3.3 Des institutions sans but lucratif (ISBL) implantées en France (y compris outre-mer)
</t>
    </r>
    <r>
      <rPr>
        <sz val="9"/>
        <rFont val="Arial"/>
        <family val="2"/>
      </rPr>
      <t>(voir notice §D1.3)</t>
    </r>
  </si>
  <si>
    <t>3.4 Les entreprises implantées en France (y compris outre-mer)</t>
  </si>
  <si>
    <r>
      <rPr>
        <b/>
        <sz val="10"/>
        <color indexed="62"/>
        <rFont val="Arial"/>
        <family val="2"/>
      </rPr>
      <t xml:space="preserve">Autres missions </t>
    </r>
    <r>
      <rPr>
        <b/>
        <sz val="10"/>
        <rFont val="Arial"/>
        <family val="2"/>
      </rPr>
      <t xml:space="preserve">
           </t>
    </r>
    <r>
      <rPr>
        <sz val="10"/>
        <rFont val="Arial"/>
        <family val="2"/>
      </rPr>
      <t xml:space="preserve"> Autres actions, précisez :</t>
    </r>
  </si>
  <si>
    <r>
      <t xml:space="preserve">En personnes physiques (PP) = </t>
    </r>
    <r>
      <rPr>
        <i/>
        <u val="single"/>
        <sz val="10"/>
        <rFont val="Arial"/>
        <family val="2"/>
      </rPr>
      <t>toute personne présente au 31 décembre et participant à des travaux de R&amp;D</t>
    </r>
    <r>
      <rPr>
        <i/>
        <sz val="10"/>
        <rFont val="Arial"/>
        <family val="2"/>
      </rPr>
      <t xml:space="preserve">, que ce soit exclusivement ou partiellement (y compris les personnes n’ayant pas travaillé à plein temps ou n’ayant consacré qu’une partie de leur temps à la R&amp;D), </t>
    </r>
    <r>
      <rPr>
        <i/>
        <u val="single"/>
        <sz val="10"/>
        <rFont val="Arial"/>
        <family val="2"/>
      </rPr>
      <t>compte pour 1</t>
    </r>
  </si>
  <si>
    <t>Merci de nous signaler les changements éventuels de mode de réponse ainsi que les principaux événements qui expliquent les variations importantes de l’année et de joindre tout document explicatif.</t>
  </si>
  <si>
    <t>Mission « Ecologie, développement et mobilité durable »</t>
  </si>
  <si>
    <t xml:space="preserve">      Démonstrateurs et plateformes en énergies renouvelables et décarbonées et chimie verte</t>
  </si>
  <si>
    <t xml:space="preserve">            Démonstrateurs énergies renouvelables</t>
  </si>
  <si>
    <t xml:space="preserve">            Transports de demain</t>
  </si>
  <si>
    <t xml:space="preserve">            Démonstrateurs de la transition écologique et énergétique</t>
  </si>
  <si>
    <t xml:space="preserve">      Innovation pour la transition écologique et énergétique</t>
  </si>
  <si>
    <t>Mission « Economie »</t>
  </si>
  <si>
    <t xml:space="preserve">      Véhicule du futur</t>
  </si>
  <si>
    <t xml:space="preserve">            Recherche dans le domaine des transports</t>
  </si>
  <si>
    <t xml:space="preserve">      Croissance des petites et moyennes entreprises</t>
  </si>
  <si>
    <t xml:space="preserve">            Projets de recherche et développement des pôles de compétitivité</t>
  </si>
  <si>
    <t xml:space="preserve">            Plate-formes mutualisées d'innovation</t>
  </si>
  <si>
    <t xml:space="preserve">      Développement de l'économie numérique</t>
  </si>
  <si>
    <t xml:space="preserve">            Soutien aux usages, services et contenus numériques innovants</t>
  </si>
  <si>
    <t xml:space="preserve">            Réseaux électriques intelligents</t>
  </si>
  <si>
    <t xml:space="preserve">      Innovation</t>
  </si>
  <si>
    <t xml:space="preserve">            Projets structurants des pôles de compétitivité</t>
  </si>
  <si>
    <t xml:space="preserve">      Economie numérique</t>
  </si>
  <si>
    <t xml:space="preserve">            Usages et technologie du numérique</t>
  </si>
  <si>
    <t xml:space="preserve">            Opération du plateau de Saclay</t>
  </si>
  <si>
    <t xml:space="preserve">            Opération Campus</t>
  </si>
  <si>
    <t xml:space="preserve">            Instituts de recherche technologique - IRT</t>
  </si>
  <si>
    <t xml:space="preserve">      Recherche dans le domaine de l'aéronautique</t>
  </si>
  <si>
    <t xml:space="preserve">            Démonstrateurs technologiques aéronautiques</t>
  </si>
  <si>
    <t xml:space="preserve">      Ecosystèmes d'excellence</t>
  </si>
  <si>
    <t xml:space="preserve">            Equipements d'excellence</t>
  </si>
  <si>
    <t xml:space="preserve">            IDEX</t>
  </si>
  <si>
    <t xml:space="preserve">            Technologies clés génériques</t>
  </si>
  <si>
    <t xml:space="preserve">            Espace, lanceurs, satellites</t>
  </si>
  <si>
    <t xml:space="preserve">            Recherche hospitalo-universitaire en santé</t>
  </si>
  <si>
    <t xml:space="preserve">            Calcul intensif</t>
  </si>
  <si>
    <t>(*) Programmes n°142 - 150 (actions 6 à 12) - 172 - 186 - 190 - 191 - 192 - 193</t>
  </si>
  <si>
    <t>EFS</t>
  </si>
  <si>
    <t>CTSA (centre de transfusion sanguine des armées)</t>
  </si>
  <si>
    <t>Esa Angers</t>
  </si>
  <si>
    <t>HEC</t>
  </si>
  <si>
    <t>INSEAD</t>
  </si>
  <si>
    <t>de la recherche</t>
  </si>
  <si>
    <t>CHU et CHRU (centre hospitalier [régional] universitaire)</t>
  </si>
  <si>
    <t>Pays de l'Union européenne (UE 28)</t>
  </si>
  <si>
    <t>Autres pays de l’Union européenne (UE 28)</t>
  </si>
  <si>
    <t>Frais de scolarité (quote-part affectée à la R&amp;D)</t>
  </si>
  <si>
    <t xml:space="preserve">E3.T </t>
  </si>
  <si>
    <r>
      <t xml:space="preserve">G5. Répartition des </t>
    </r>
    <r>
      <rPr>
        <b/>
        <sz val="10"/>
        <color rgb="FFFF0000"/>
        <rFont val="Arial"/>
        <family val="2"/>
      </rPr>
      <t xml:space="preserve">personnels </t>
    </r>
    <r>
      <rPr>
        <b/>
        <u val="single"/>
        <sz val="10"/>
        <color rgb="FFFF0000"/>
        <rFont val="Arial"/>
        <family val="2"/>
      </rPr>
      <t>titulaires</t>
    </r>
    <r>
      <rPr>
        <b/>
        <sz val="10"/>
        <rFont val="Arial"/>
        <family val="2"/>
      </rPr>
      <t xml:space="preserve"> par année de naissance et par sexe</t>
    </r>
  </si>
  <si>
    <r>
      <t xml:space="preserve">-&gt; Collectivités territoriales </t>
    </r>
    <r>
      <rPr>
        <sz val="8"/>
        <rFont val="Arial"/>
        <family val="2"/>
      </rPr>
      <t>(voir notice explicative §E3.1)</t>
    </r>
  </si>
  <si>
    <t>CCI (chambres de commerce et d'industrie)</t>
  </si>
  <si>
    <t>-&gt; Autres administrations et chambres/organismes consulaires</t>
  </si>
  <si>
    <t>Autres chambres ou organismes consulaires, préciser :</t>
  </si>
  <si>
    <t xml:space="preserve">Redevances sur titres de propriété intellectuelle
(brevets, licences, certificats d’obtention végétale ou animale, etc.) </t>
  </si>
  <si>
    <r>
      <t xml:space="preserve">Universités publiques, grandes écoles et grands établissements 
</t>
    </r>
    <r>
      <rPr>
        <i/>
        <sz val="8"/>
        <rFont val="Arial"/>
        <family val="2"/>
      </rPr>
      <t>(voir liste complète en annexe de la notice)</t>
    </r>
  </si>
  <si>
    <t>Total des dépenses extérieures de R&amp;D :
État, organismes publics - a. Secteur militaire</t>
  </si>
  <si>
    <t>Total des dépenses extérieures de R&amp;D :
État, organismes publics - b. Secteur civil</t>
  </si>
  <si>
    <t>Total des dépenses extérieures de R&amp;D exécutées dans le secteur de l'État (militaire + civil) et des organismes publics (1.1a + 1.1b)</t>
  </si>
  <si>
    <t>Total des ressources pour travaux de R&amp;D en provenance du secteur de l'État, les organismes publics et les organismes financeurs : a. Secteur militaire</t>
  </si>
  <si>
    <t>Total des ressources pour travaux de R&amp;D en provenance du secteur de l'État, les organismes publics et les organismes financeurs : b. Secteur civil</t>
  </si>
  <si>
    <t>Total des ressources pour travaux de R&amp;D en provenance du secteur de l'État, les organismes publics et les organismes financeurs : Collectivités territoriales</t>
  </si>
  <si>
    <t>Total des ressources pour travaux de R&amp;D en provenance des organisations internationales et de l'étranger :
  a. Fonds de l'Union européenne</t>
  </si>
  <si>
    <t>Total des ressources pour travaux de R&amp;D en provenance des organisations internationales et de l'étranger :
  b. Organisations internationales</t>
  </si>
  <si>
    <t>Total des ressources pour travaux de R&amp;D en provenance des organisations internationales et de l'étranger :
  d. Entreprises implantées à l'étranger</t>
  </si>
  <si>
    <t>Étranger</t>
  </si>
  <si>
    <r>
      <t xml:space="preserve">G5a. Répartition des </t>
    </r>
    <r>
      <rPr>
        <b/>
        <u val="single"/>
        <sz val="10"/>
        <color rgb="FFFF0000"/>
        <rFont val="Arial"/>
        <family val="2"/>
      </rPr>
      <t>hommes</t>
    </r>
    <r>
      <rPr>
        <b/>
        <u val="single"/>
        <sz val="10"/>
        <rFont val="Arial"/>
        <family val="2"/>
      </rPr>
      <t xml:space="preserve"> titulaires</t>
    </r>
    <r>
      <rPr>
        <b/>
        <sz val="10"/>
        <rFont val="Arial"/>
        <family val="2"/>
      </rPr>
      <t xml:space="preserve"> par année de naissance </t>
    </r>
  </si>
  <si>
    <r>
      <t xml:space="preserve">G5b. Répartition des </t>
    </r>
    <r>
      <rPr>
        <b/>
        <u val="single"/>
        <sz val="10"/>
        <color rgb="FFFF0000"/>
        <rFont val="Arial"/>
        <family val="2"/>
      </rPr>
      <t>femmes</t>
    </r>
    <r>
      <rPr>
        <b/>
        <u val="single"/>
        <sz val="10"/>
        <rFont val="Arial"/>
        <family val="2"/>
      </rPr>
      <t xml:space="preserve"> titulaires</t>
    </r>
    <r>
      <rPr>
        <b/>
        <sz val="10"/>
        <rFont val="Arial"/>
        <family val="2"/>
      </rPr>
      <t xml:space="preserve"> par année de naissance </t>
    </r>
  </si>
  <si>
    <t>Total hommes + femmes titulaires
(G5a. + G5b.) (PP)</t>
  </si>
  <si>
    <r>
      <t xml:space="preserve">Personnel de recherche 
</t>
    </r>
    <r>
      <rPr>
        <b/>
        <sz val="10"/>
        <rFont val="Arial"/>
        <family val="2"/>
      </rPr>
      <t>titulaire</t>
    </r>
  </si>
  <si>
    <r>
      <t xml:space="preserve">Personnel de recherche 
</t>
    </r>
    <r>
      <rPr>
        <b/>
        <sz val="10"/>
        <rFont val="Arial"/>
        <family val="2"/>
      </rPr>
      <t>non titulaire</t>
    </r>
  </si>
  <si>
    <r>
      <t xml:space="preserve">H2. Répartition des effectifs par région (lieu de travail) et par sexe </t>
    </r>
    <r>
      <rPr>
        <b/>
        <sz val="11"/>
        <color rgb="FF0070C0"/>
        <rFont val="Arial"/>
        <family val="2"/>
      </rPr>
      <t>(ETP)</t>
    </r>
  </si>
  <si>
    <r>
      <t xml:space="preserve">Vérification de la cohérence des totaux : totaux tableaux G5.a + G5.b = totaux tableau G1. Titulaire </t>
    </r>
    <r>
      <rPr>
        <i/>
        <sz val="8"/>
        <rFont val="Arial"/>
        <family val="2"/>
      </rPr>
      <t>(fonctionnaires, CDI)</t>
    </r>
  </si>
  <si>
    <r>
      <t xml:space="preserve">H2b. Répartition des </t>
    </r>
    <r>
      <rPr>
        <b/>
        <u val="single"/>
        <sz val="10"/>
        <color rgb="FF0070C0"/>
        <rFont val="Arial"/>
        <family val="2"/>
      </rPr>
      <t>femmes</t>
    </r>
    <r>
      <rPr>
        <b/>
        <sz val="10"/>
        <rFont val="Arial"/>
        <family val="2"/>
      </rPr>
      <t xml:space="preserve"> par région (lieu de travail)</t>
    </r>
  </si>
  <si>
    <r>
      <t xml:space="preserve">H2a. Répartition des </t>
    </r>
    <r>
      <rPr>
        <b/>
        <u val="single"/>
        <sz val="10"/>
        <color rgb="FF0070C0"/>
        <rFont val="Arial"/>
        <family val="2"/>
      </rPr>
      <t>hommes</t>
    </r>
    <r>
      <rPr>
        <b/>
        <sz val="10"/>
        <rFont val="Arial"/>
        <family val="2"/>
      </rPr>
      <t xml:space="preserve"> par région (lieu de travail) (ETP)</t>
    </r>
  </si>
  <si>
    <r>
      <t xml:space="preserve">H2. Répartition des effectis par région (lieu de travail) et par sexe </t>
    </r>
    <r>
      <rPr>
        <b/>
        <sz val="11"/>
        <color rgb="FF0070C0"/>
        <rFont val="Arial"/>
        <family val="2"/>
      </rPr>
      <t>(ETP)</t>
    </r>
  </si>
  <si>
    <t>CERAH / INI (centre d'études et de recherche sur l'appareillage des handicapés - Institution nationale des invalides)</t>
  </si>
  <si>
    <r>
      <t xml:space="preserve">Les amortissements des dépenses en capital </t>
    </r>
    <r>
      <rPr>
        <i/>
        <u val="single"/>
        <sz val="10"/>
        <color indexed="10"/>
        <rFont val="Arial"/>
        <family val="2"/>
      </rPr>
      <t xml:space="preserve">ne sont pas pris en compte
</t>
    </r>
    <r>
      <rPr>
        <i/>
        <sz val="10"/>
        <color indexed="10"/>
        <rFont val="Arial"/>
        <family val="2"/>
      </rPr>
      <t>dans le calcul des dépenses intérieures de R&amp;D de l'année considérée.</t>
    </r>
  </si>
  <si>
    <t>calcul automatique</t>
  </si>
  <si>
    <t>Montants HT en milliers d'euros</t>
  </si>
  <si>
    <t>Île-de-France</t>
  </si>
  <si>
    <t xml:space="preserve">Autres administrations, préciser : </t>
  </si>
  <si>
    <t>NB : le découpage est relatif aux anciennes régions administratives, correspondant au niveau NUTS2 pour Eurostat.</t>
  </si>
  <si>
    <t>G7. Étudiants en Master, réalisant des travaux de R&amp;D</t>
  </si>
  <si>
    <t xml:space="preserve">  Si oui, combien ?</t>
  </si>
  <si>
    <t xml:space="preserve">G7. </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</si>
  <si>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</si>
  <si>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</si>
  <si>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Votre établissement rémunère-t-il des étudiants en cours de préparation d'un Master (1ère ou 2ème année) pour des travaux de R&amp;D ?</t>
  </si>
  <si>
    <t>@recherche.gouv.fr</t>
  </si>
  <si>
    <t>Total des ressources pour travaux de R&amp;D en provenance des organisations internationales et de l'étranger :
  c. Établissements d'ens. sup. et organismes d’État implantés à l'étranger</t>
  </si>
  <si>
    <t>(*) voir notice explicative</t>
  </si>
  <si>
    <r>
      <t xml:space="preserve">        TOTAL DES DÉPENSES DE R&amp;D</t>
    </r>
    <r>
      <rPr>
        <sz val="11"/>
        <color rgb="FFFF0000"/>
        <rFont val="Arial"/>
        <family val="2"/>
      </rPr>
      <t xml:space="preserve"> …….………………</t>
    </r>
  </si>
  <si>
    <t>3.1bis  L'État, les organismes publics et les organismes financeurs</t>
  </si>
  <si>
    <r>
      <t xml:space="preserve">               Écart par rapport aux dépenses de R&amp;D (en %)</t>
    </r>
    <r>
      <rPr>
        <b/>
        <sz val="8"/>
        <color rgb="FFFF0000"/>
        <rFont val="Arial"/>
        <family val="2"/>
      </rPr>
      <t xml:space="preserve">  …………………</t>
    </r>
  </si>
  <si>
    <t>Synthèse Dépenses</t>
  </si>
  <si>
    <r>
      <t xml:space="preserve">        Total des dépenses</t>
    </r>
    <r>
      <rPr>
        <b/>
        <sz val="11"/>
        <color rgb="FFFF0000"/>
        <rFont val="Arial"/>
        <family val="2"/>
      </rPr>
      <t xml:space="preserve"> intérieures</t>
    </r>
    <r>
      <rPr>
        <sz val="11"/>
        <color rgb="FFFF0000"/>
        <rFont val="Arial"/>
        <family val="2"/>
      </rPr>
      <t xml:space="preserve"> de R&amp;D ……………..</t>
    </r>
  </si>
  <si>
    <r>
      <t xml:space="preserve">        Total des dépenses </t>
    </r>
    <r>
      <rPr>
        <b/>
        <sz val="11"/>
        <color rgb="FFFF0000"/>
        <rFont val="Arial"/>
        <family val="2"/>
      </rPr>
      <t>extérieures</t>
    </r>
    <r>
      <rPr>
        <sz val="11"/>
        <color rgb="FFFF0000"/>
        <rFont val="Arial"/>
        <family val="2"/>
      </rPr>
      <t xml:space="preserve"> de R&amp;D …………….</t>
    </r>
  </si>
  <si>
    <t>Synthèse Ressources</t>
  </si>
  <si>
    <r>
      <t>Étudiants en master réalisant des travaux de R&amp;D (</t>
    </r>
    <r>
      <rPr>
        <u val="single"/>
        <sz val="10"/>
        <rFont val="Arial"/>
        <family val="2"/>
      </rPr>
      <t>nouveauté</t>
    </r>
    <r>
      <rPr>
        <sz val="10"/>
        <rFont val="Arial"/>
        <family val="2"/>
      </rPr>
      <t>)</t>
    </r>
  </si>
  <si>
    <t>LISTE DES TABLEAUX À RENSEIGNER</t>
  </si>
  <si>
    <r>
      <t xml:space="preserve"> </t>
    </r>
    <r>
      <rPr>
        <b/>
        <sz val="11"/>
        <color theme="3" tint="-0.24997000396251678"/>
        <rFont val="Arial"/>
        <family val="2"/>
      </rPr>
      <t>Synthèse sur les dépenses</t>
    </r>
    <r>
      <rPr>
        <sz val="11"/>
        <color theme="3" tint="-0.24997000396251678"/>
        <rFont val="Arial"/>
        <family val="2"/>
      </rPr>
      <t xml:space="preserve"> de R&amp;D</t>
    </r>
    <r>
      <rPr>
        <sz val="11"/>
        <rFont val="Arial"/>
        <family val="2"/>
      </rPr>
      <t xml:space="preserve"> </t>
    </r>
    <r>
      <rPr>
        <i/>
        <sz val="11"/>
        <rFont val="Arial"/>
        <family val="2"/>
      </rPr>
      <t>(calculs automatiques)</t>
    </r>
  </si>
  <si>
    <r>
      <t xml:space="preserve">Montant HT en milliers d'euros - </t>
    </r>
    <r>
      <rPr>
        <i/>
        <u val="single"/>
        <sz val="10"/>
        <rFont val="Arial"/>
        <family val="2"/>
      </rPr>
      <t>Ne reporter que les montants effectivement affectés aux travaux de R&amp;D</t>
    </r>
  </si>
  <si>
    <r>
      <t xml:space="preserve">Montant HT en milliers d'euros - </t>
    </r>
    <r>
      <rPr>
        <i/>
        <u val="single"/>
        <sz val="10"/>
        <rFont val="Arial"/>
        <family val="2"/>
      </rPr>
      <t>Ne reporter que les montants effectivements affectés aux travaux de R&amp;D</t>
    </r>
  </si>
  <si>
    <r>
      <t xml:space="preserve">Dotations budgétaires d'exploitation et d'investissement (crédits de paiement) inscrites au budget de l’État au titre de la </t>
    </r>
    <r>
      <rPr>
        <u val="single"/>
        <sz val="10"/>
        <rFont val="Arial"/>
        <family val="2"/>
      </rPr>
      <t xml:space="preserve">MIRES
</t>
    </r>
    <r>
      <rPr>
        <sz val="10"/>
        <rFont val="Arial"/>
        <family val="2"/>
      </rPr>
      <t>(Mission Interministérielle Recherche et Enseignement Supérieur)*</t>
    </r>
  </si>
  <si>
    <r>
      <rPr>
        <b/>
        <sz val="11"/>
        <color theme="3" tint="-0.24997000396251678"/>
        <rFont val="Arial"/>
        <family val="2"/>
      </rPr>
      <t>Synthèse RESSOURCES</t>
    </r>
    <r>
      <rPr>
        <b/>
        <sz val="11"/>
        <rFont val="Arial"/>
        <family val="2"/>
      </rPr>
      <t xml:space="preserve"> </t>
    </r>
    <r>
      <rPr>
        <sz val="11"/>
        <rFont val="Arial"/>
        <family val="2"/>
      </rPr>
      <t xml:space="preserve">- </t>
    </r>
    <r>
      <rPr>
        <i/>
        <sz val="11"/>
        <rFont val="Arial"/>
        <family val="2"/>
      </rPr>
      <t>Calculs automatiques :</t>
    </r>
  </si>
  <si>
    <r>
      <t xml:space="preserve">       Total des ressources consacrées à la R&amp;D :
            </t>
    </r>
    <r>
      <rPr>
        <i/>
        <sz val="11"/>
        <rFont val="Arial"/>
        <family val="2"/>
      </rPr>
      <t>(</t>
    </r>
    <r>
      <rPr>
        <i/>
        <u val="single"/>
        <sz val="11"/>
        <rFont val="Arial"/>
        <family val="2"/>
      </rPr>
      <t>totaux des 3 tableaux E1., E2. et E3.T</t>
    </r>
    <r>
      <rPr>
        <i/>
        <sz val="11"/>
        <rFont val="Arial"/>
        <family val="2"/>
      </rPr>
      <t>) - en milliers d'euros HT</t>
    </r>
  </si>
  <si>
    <r>
      <t>ACTIVIT</t>
    </r>
    <r>
      <rPr>
        <b/>
        <sz val="16"/>
        <rFont val="Arial"/>
        <family val="2"/>
      </rPr>
      <t>É</t>
    </r>
    <r>
      <rPr>
        <b/>
        <sz val="16"/>
        <rFont val="Arial"/>
        <family val="2"/>
      </rPr>
      <t xml:space="preserve"> D'OPÉRATEUR DE R&amp;D</t>
    </r>
  </si>
  <si>
    <t xml:space="preserve">   Total des ressources consacrées/affectées à la R&amp;D. Écart par rapport aux dépenses (calculs automatiques)</t>
  </si>
  <si>
    <t xml:space="preserve">   Synthèse des dépenses de R&amp;D (calculs automatiques)</t>
  </si>
  <si>
    <r>
      <t xml:space="preserve">Le questionnaire doit être rempli </t>
    </r>
    <r>
      <rPr>
        <b/>
        <sz val="10"/>
        <color rgb="FF002060"/>
        <rFont val="Arial"/>
        <family val="2"/>
      </rPr>
      <t>en MILLIERS d'EUROS</t>
    </r>
    <r>
      <rPr>
        <sz val="10"/>
        <color rgb="FF002060"/>
        <rFont val="Arial"/>
        <family val="2"/>
      </rPr>
      <t xml:space="preserve"> : saisir un nombre entier arrondi au millier d'euros le plus proche.</t>
    </r>
  </si>
  <si>
    <r>
      <t xml:space="preserve">Ce fichier </t>
    </r>
    <r>
      <rPr>
        <i/>
        <sz val="10"/>
        <rFont val="Arial"/>
        <family val="2"/>
      </rPr>
      <t>Excel</t>
    </r>
    <r>
      <rPr>
        <sz val="10"/>
        <rFont val="Arial"/>
        <family val="2"/>
      </rPr>
      <t xml:space="preserve"> est à compléter directement puis à retourner en pièce jointe. Si nécessaire, il peut être imprimé et renvoyé par voie postale. </t>
    </r>
  </si>
  <si>
    <t>Les cellules TOTAL se calculent automatiquement. Il est donc demandé de ne pas modifier les tableaux.</t>
  </si>
  <si>
    <r>
      <t xml:space="preserve">La </t>
    </r>
    <r>
      <rPr>
        <b/>
        <sz val="10"/>
        <rFont val="Arial"/>
        <family val="2"/>
      </rPr>
      <t>recherche et le développement expérimental</t>
    </r>
    <r>
      <rPr>
        <sz val="10"/>
        <rFont val="Arial"/>
        <family val="2"/>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t>
    </r>
  </si>
  <si>
    <r>
      <t xml:space="preserve">- </t>
    </r>
    <r>
      <rPr>
        <b/>
        <u val="single"/>
        <sz val="10"/>
        <rFont val="Arial"/>
        <family val="2"/>
      </rPr>
      <t>la recherche fondamentale :</t>
    </r>
  </si>
  <si>
    <t>consiste en des travaux de recherche expérimentaux ou théoriques entrepris en vue d’acquérir de nouvelles connaissances sur les fondements des phénomènes et des faits observables, sans envisager une application ou une utilisation particulière.</t>
  </si>
  <si>
    <r>
      <t xml:space="preserve">- </t>
    </r>
    <r>
      <rPr>
        <b/>
        <u val="single"/>
        <sz val="10"/>
        <rFont val="Arial"/>
        <family val="2"/>
      </rPr>
      <t>la recherche appliquée :</t>
    </r>
  </si>
  <si>
    <t>consiste en des travaux de recherche originaux entrepris en vue d’acquérir de nouvelles connaissances et dirigés principalement vers un but ou un objectif pratique déterminé. Elle est entreprise pour déterminer les utilisations possibles des résultats de la recherche fondamentale, ou pour établir des méthodes ou modalités nouvelles permettant d’atteindre des objectifs précis et déterminés à l’avance. Elle implique de prendre en compte les connaissances existantes et de les approfondir afin de résoudre des problèmes concrets. Les résultats de la recherche appliquée sont censés, en premier lieu, pouvoir être appliqués à des produits, opérations, méthodes ou systèmes. La recherche appliquée permet la mise en forme opérationnelle d’idées. Les applications des connaissances ainsi obtenues peuvent être protégées par les instruments de propriété intellectuelle.</t>
  </si>
  <si>
    <r>
      <t xml:space="preserve">- </t>
    </r>
    <r>
      <rPr>
        <b/>
        <u val="single"/>
        <sz val="10"/>
        <rFont val="Arial"/>
        <family val="2"/>
      </rPr>
      <t>le développement expérimental :</t>
    </r>
  </si>
  <si>
    <t>consiste en des travaux systématiques – fondés sur les connaissances tirées de la recherche et l’expérience pratique et produisant de nouvelles connaissances techniques – visant à déboucher sur de nouveaux produits ou procédés ou à améliorer les produits ou procédés existants. La mise au point de nouveaux produits ou procédés est qualifiée de développement expérimental dès lors qu’elle satisfait aux critères qui caractérisent une activité de R&amp;D.</t>
  </si>
  <si>
    <t>Ces dépenses doivent être à destination d'un exécutant de R&amp;D.</t>
  </si>
  <si>
    <t>Les prestations de services en informatique, expertises, études, etc. ayant pour but de promouvoir des travaux intérieurs de R&amp;D, mais que l'exécutant (le sous-traitant) ne pourra considérer comme une dépense de recherche ne sont pas des dépenses extérieures de R&amp;D. Ce sont des dépenses intérieures de fonctionnement (voir §C).</t>
  </si>
  <si>
    <t>1.2 Les établissements d'enseignement supérieur et de recherche implantés en France (y. c. outre-mer)</t>
  </si>
  <si>
    <t>a. Établissements d'enseignement supérieur et de recherche sous contrat avec le Ministère en charge de l'enseignement supérieur et de la recherche (ESR)</t>
  </si>
  <si>
    <t>Total des dépenses extérieures de R&amp;D :
a. Établissements d'enseignement supérieur et de recherche sous contrat avec le Minsitère en charge de l'ESR</t>
  </si>
  <si>
    <r>
      <t>b. Autres établissements d'enseignement supérieur et de recherche</t>
    </r>
    <r>
      <rPr>
        <i/>
        <sz val="8"/>
        <rFont val="Arial"/>
        <family val="2"/>
      </rPr>
      <t xml:space="preserve"> </t>
    </r>
  </si>
  <si>
    <t>Total des dépenses extérieures de R&amp;D :
b. Autres établissements d'enseignement supérieur et de recherche</t>
  </si>
  <si>
    <t>c. Regroupements d'établissements d'enseignement supérieur et de recherche</t>
  </si>
  <si>
    <t>Total des dépenses extérieures de R&amp;D :
c. Regroupements d'établissements d'enseignement supérieur et de recherche</t>
  </si>
  <si>
    <t>Total des dépenses extérieures de R&amp;D exécutées dans le secteur de l'enseignement supérieur (en France)
(1.2a + 1.2b + 1.2c)</t>
  </si>
  <si>
    <t>Afin de faciliter votre réponse, une liste détaillée d'organismes publics, d'établissements d'enseignement supérieur et de recherche, d'institutions sans but lucratif, etc. a été pré-établie (voir §E3.1 à §E3.5).</t>
  </si>
  <si>
    <t>3.2 Les établissements d'enseignement supérieur et de recherche implantés en France</t>
  </si>
  <si>
    <t>Total des ressources pour travaux de R&amp;D en provenance des établissements d'enseignement supérieur et de recherche :
a. Établissements d'enseignement supérieur sous contrat avec le Ministère en charge de l'ESR</t>
  </si>
  <si>
    <t>b. Autres établissements d'enseignement supérieur et de recherche</t>
  </si>
  <si>
    <t>Total des ressources pour travaux de R&amp;D en provenance des établissements d'enseignement supérieur et de recherche :
b. Autres établissements d'enseignement supérieur et de recherche</t>
  </si>
  <si>
    <t>3.2 Des établissements d'enseignement supérieur implantés et de recherche en France (y compris outre-mer)</t>
  </si>
  <si>
    <t>Total des ressources pour travaux de R&amp;D en provenance des établissements d'enseignement supérieur : c. Regroupements d'établissements d'enseignement supérieur et de recherche</t>
  </si>
  <si>
    <t>Dotations inscrites au budget des Chambres de Commerce et d'Industrie et autres organismes consulaires, ou au budget des collectivités territoriales</t>
  </si>
  <si>
    <t xml:space="preserve">  Total des dotations budgétaires</t>
  </si>
  <si>
    <t xml:space="preserve">  Total des ressources propres</t>
  </si>
  <si>
    <r>
      <t>Avertissement :</t>
    </r>
    <r>
      <rPr>
        <u val="single"/>
        <sz val="10"/>
        <color indexed="10"/>
        <rFont val="Arial"/>
        <family val="2"/>
      </rPr>
      <t xml:space="preserve">
</t>
    </r>
    <r>
      <rPr>
        <sz val="10"/>
        <color indexed="10"/>
        <rFont val="Arial"/>
        <family val="2"/>
      </rPr>
      <t>Les montants à indiquer ici incluent :</t>
    </r>
    <r>
      <rPr>
        <u val="single"/>
        <sz val="10"/>
        <color indexed="10"/>
        <rFont val="Arial"/>
        <family val="2"/>
      </rPr>
      <t xml:space="preserve">
</t>
    </r>
    <r>
      <rPr>
        <sz val="10"/>
        <color indexed="10"/>
        <rFont val="Arial"/>
        <family val="2"/>
      </rPr>
      <t>- les ressources reçues directement d'un organisme financeur ;
- les ressources reçues d'un organisme financeur par l'intermédiaire d'un organisme support ; 
- les ressources reçues au titre des rémunérations pour la gestion de projet (ne concerne que les structures support).</t>
    </r>
    <r>
      <rPr>
        <u val="single"/>
        <sz val="10"/>
        <color indexed="10"/>
        <rFont val="Arial"/>
        <family val="2"/>
      </rPr>
      <t xml:space="preserve">
</t>
    </r>
    <r>
      <rPr>
        <sz val="10"/>
        <color indexed="10"/>
        <rFont val="Arial"/>
        <family val="2"/>
      </rPr>
      <t>Ces montants n'incluent pas</t>
    </r>
    <r>
      <rPr>
        <sz val="10"/>
        <color indexed="10"/>
        <rFont val="Arial"/>
        <family val="2"/>
      </rPr>
      <t xml:space="preserve"> les fonds reçus en tant que structure support et redistribués à un organisme tiers.</t>
    </r>
  </si>
  <si>
    <t xml:space="preserve">
Cette enquête a pour objectif d’évaluer la part des établissements d'enseignement supérieur et de recherche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établissement. Il peut concerner plusieurs responsables de la direction générale ou du service R&amp;D.</t>
  </si>
  <si>
    <t>Ce questionnaire d'enquête s'adresse aux établissements d'enseignement supérieur et de recherche. Son objectif est de recenser les moyens financiers et humains qu'ils consacrent chaque année à la R&amp;D.</t>
  </si>
  <si>
    <t>L'activité d'opérateur de la R&amp;D correspond aux travaux de R&amp;D exécutés par les établissements pour leur propre compte ou pour le compte de tiers. Cela inclut également les achats de R&amp;D et les travaux de recherche donnés en sous-traitance à un tiers.</t>
  </si>
  <si>
    <t xml:space="preserve">Nom de l'établissement </t>
  </si>
  <si>
    <r>
      <t xml:space="preserve">Statut juridique de l’établissement 
</t>
    </r>
    <r>
      <rPr>
        <sz val="10"/>
        <rFont val="Arial"/>
        <family val="2"/>
      </rPr>
      <t>(EPST, EPIC, EPA, service ministériel, GIP, association, etc.)</t>
    </r>
  </si>
  <si>
    <t>Définition de la part de l'activité de R&amp;D dans l’établissement</t>
  </si>
  <si>
    <t xml:space="preserve">C. Dépenses intérieures de R&amp;D  
Dépenses réelles engagées pour les travaux de R&amp;D exécutés par votre établissement </t>
  </si>
  <si>
    <t>D. Dépenses extérieures de R&amp;D par secteur d'exécution 
Dépenses engagées pour les travaux de R&amp;D financés par votre établissement et exécutés par un tiers</t>
  </si>
  <si>
    <r>
      <t xml:space="preserve">A1. Définition de la part de l'activité de R&amp;D dans l’établissement :
</t>
    </r>
    <r>
      <rPr>
        <sz val="10"/>
        <rFont val="Arial"/>
        <family val="2"/>
      </rPr>
      <t>Si l'activité de votre établissement n'est pas exclusivement consacrée à la R&amp;D, indiquez la part R&amp;D et les critères qui vous permettent d'estimer cette part dans l'ensemble de votre budget (effectifs de R&amp;D, service et budget individualisés, programmation, etc.).</t>
    </r>
  </si>
  <si>
    <t>Dépenses réelles engagées pour les travaux de R&amp;D exécutés par votre établissement 
(pour votre propre compte ou pour le compte d'un tiers)</t>
  </si>
  <si>
    <t>Dépenses engagées pour les travaux de R&amp;D financés par votre établissement 
et exécutés par un tiers</t>
  </si>
  <si>
    <t>Il s'agit ici de recenser les ressources correspondantes aux dépenses intérieures et extérieures de R&amp;D de votre établissement.</t>
  </si>
  <si>
    <t>Inclut tout le personnel rémunéré, que celui-ci travaille à l'intérieur ou à l'extérieur de votre établissement</t>
  </si>
  <si>
    <t>Personnel travaillant dans l’établissement</t>
  </si>
  <si>
    <t>Personnel travaillant à l'extérieur de l’établissement :</t>
  </si>
  <si>
    <t>Personnel travaillant à l'extérieur de l’établissement</t>
  </si>
  <si>
    <t>Les établissements d'enseignement supérieur et de recherche implantés en France (y compris outre-mer)</t>
  </si>
  <si>
    <t>Établissements d'enseignement supérieur et de recherche sous contrat avec le Ministère en charge de l'enseignement sup. et de la recherche</t>
  </si>
  <si>
    <r>
      <t>Autres établissements d'enseignement supérieur et de recherche</t>
    </r>
    <r>
      <rPr>
        <i/>
        <sz val="8"/>
        <rFont val="Arial"/>
        <family val="2"/>
      </rPr>
      <t xml:space="preserve"> </t>
    </r>
  </si>
  <si>
    <t>Regroupements d'établissements d'enseignement supérieur et de recherche</t>
  </si>
  <si>
    <r>
      <t>Définition du personnel de recherche :</t>
    </r>
    <r>
      <rPr>
        <b/>
        <sz val="10"/>
        <color indexed="10"/>
        <rFont val="Arial"/>
        <family val="2"/>
      </rPr>
      <t xml:space="preserve">
 </t>
    </r>
    <r>
      <rPr>
        <sz val="10"/>
        <color indexed="10"/>
        <rFont val="Arial"/>
        <family val="2"/>
      </rPr>
      <t xml:space="preserve">- </t>
    </r>
    <r>
      <rPr>
        <sz val="10"/>
        <color indexed="10"/>
        <rFont val="Arial"/>
        <family val="2"/>
      </rPr>
      <t>chercheur (DR, PR, CR et MCF) +  ingénieur de recherche (IR) + doctorant bénéficiant d'un financement pour conduire une thèse</t>
    </r>
  </si>
  <si>
    <r>
      <t xml:space="preserve">Il s'agit des entreprises privées et publiques ainsi que des centres techniques professionnels. 
</t>
    </r>
    <r>
      <rPr>
        <i/>
        <sz val="10"/>
        <color rgb="FFFF0000"/>
        <rFont val="Arial"/>
        <family val="2"/>
      </rPr>
      <t>La somme des montants détaillés doit couvrir au moins 75 % des dépenses vers les entreprises ou au minimum 30 entreprises.</t>
    </r>
  </si>
  <si>
    <r>
      <t xml:space="preserve">Il s'agit des entreprises privées et publiques ainsi que des centres techniques professionnels. 
</t>
    </r>
    <r>
      <rPr>
        <i/>
        <sz val="10"/>
        <color rgb="FFFF0000"/>
        <rFont val="Arial"/>
        <family val="2"/>
      </rPr>
      <t>La somme des montants détaillés doit couvrir au moins 75 % des ressources en provenance des entreprises ou au minimum 30 entreprises.</t>
    </r>
  </si>
  <si>
    <t>- autres (ANRT, conventions Cifre, Armines…)</t>
  </si>
  <si>
    <t>- les organismes financeurs de R&amp;D (ANR, 
  Adème, Bpifrance, CDC, Inca…)</t>
  </si>
  <si>
    <t xml:space="preserve">INRAP </t>
  </si>
  <si>
    <t>IRSTEA</t>
  </si>
  <si>
    <t>Institut Mines Telecom (IMT)  (tous sites agrégés)</t>
  </si>
  <si>
    <t>Mines ParisTech</t>
  </si>
  <si>
    <r>
      <t>Ecole nationale des Travaux Publics d'</t>
    </r>
    <r>
      <rPr>
        <sz val="10"/>
        <rFont val="Arial"/>
        <family val="2"/>
      </rPr>
      <t>État</t>
    </r>
  </si>
  <si>
    <t>Ensta ParisTech</t>
  </si>
  <si>
    <t>ESSEC</t>
  </si>
  <si>
    <t>Bpifrance</t>
  </si>
  <si>
    <t>École nationale de l'Aviation Civile</t>
  </si>
  <si>
    <t>Questionnaire Établissements d'ESR</t>
  </si>
  <si>
    <t>Au sein de la R&amp;D, trois types d'activités sont distinguées :</t>
  </si>
  <si>
    <t>Ecole nationale vétérinaire Alfort</t>
  </si>
  <si>
    <t>ENSFEA Toulouse</t>
  </si>
  <si>
    <t>Bordeaux Sciences Agro</t>
  </si>
  <si>
    <t xml:space="preserve">Vet AgroSup </t>
  </si>
  <si>
    <t>Ecole des Ponts ParisTech</t>
  </si>
  <si>
    <t>Esiee Paris</t>
  </si>
  <si>
    <t>Chercheur :
DR, PR</t>
  </si>
  <si>
    <t>Chercheur :
CR, MCF</t>
  </si>
  <si>
    <t>Chercheur :
Ingénieur et cadre confirmé</t>
  </si>
  <si>
    <t>Chercheur :
Ingénieur et cadre non confirmé</t>
  </si>
  <si>
    <r>
      <t>Pour plus de renseignements</t>
    </r>
    <r>
      <rPr>
        <sz val="10"/>
        <rFont val="Arial"/>
        <family val="2"/>
      </rPr>
      <t>, vous pouvez contacter :</t>
    </r>
    <r>
      <rPr>
        <u val="single"/>
        <sz val="10"/>
        <rFont val="Arial"/>
        <family val="2"/>
      </rPr>
      <t xml:space="preserve">
</t>
    </r>
    <r>
      <rPr>
        <sz val="10"/>
        <rFont val="Arial"/>
        <family val="2"/>
      </rPr>
      <t>Constance Boulard - 01.55.55.76.50 - recherche.publique@recherche.gouv.fr</t>
    </r>
  </si>
  <si>
    <t>Constance Boulard</t>
  </si>
  <si>
    <t>01 55 55 76 50</t>
  </si>
  <si>
    <t>Total des dépenses extérieures de R&amp;D estimées en 2021</t>
  </si>
  <si>
    <t>Estimation 2021</t>
  </si>
  <si>
    <t>D2. Total des dépenses extérieures de R&amp;D estimées en 2021</t>
  </si>
  <si>
    <t>Estimation 2021
(à renseigner)</t>
  </si>
  <si>
    <t>ENQUÊTE ANNUELLE SUR LES MOYENS CONSACRÉS
À LA RECHERCHE ET AU DÉVELOPPEMENT
DANS LES ÉTABLISSEMENTS D'ENSEIGNEMENT SUPÉRIEUR
ET DE RECHERCHE EN 2020</t>
  </si>
  <si>
    <t>Effectif total rémunéré en PP (recherche et hors recherche) au 31/12/2020</t>
  </si>
  <si>
    <t>Budget total de l’établissement (recherche et hors recherche) en 2020
(montant HT en milliers d’euros)</t>
  </si>
  <si>
    <t>Commentaires sur l'année 2020</t>
  </si>
  <si>
    <t>Brevets déposés en 2020 par votre établissement (en pleine propriété ou en copropriété) et issus de votre activité de R&amp;D</t>
  </si>
  <si>
    <t>Répartition des dépenses intérieures de R&amp;D par nature de charge en 2020 et estimation 2021</t>
  </si>
  <si>
    <t>Répartition des dépenses intérieures de R&amp;D par région (y compris outre-mer) en 2020</t>
  </si>
  <si>
    <t>Répartition des dépenses intérieures de R&amp;D par catégorie de recherche en 2020 - en % -</t>
  </si>
  <si>
    <t>Amortissements des dépenses en capital de R&amp;D en 2020</t>
  </si>
  <si>
    <t>Sous-traitances (y compris collaborations) de travaux de R&amp;D exécutés pour le compte de votre établissement en 2020 par  :</t>
  </si>
  <si>
    <t>Dotations budgétaires en 2020 et estimations 2021</t>
  </si>
  <si>
    <t>Ressources propres en 2020 et estimation 2021</t>
  </si>
  <si>
    <t>Ressources externes pour des travaux de R&amp;D en 2020 en provenance de :</t>
  </si>
  <si>
    <t>Total des ressources externes pour travaux de R&amp;D en 2020 (calcul automatique) et estimation 2021</t>
  </si>
  <si>
    <t xml:space="preserve">G. Effectifs de R&amp;D rémunérés par votre établissement au 31/12/2020 en personnes physiques (PP) </t>
  </si>
  <si>
    <t xml:space="preserve">H. Effectifs de R&amp;D rémunérés par votre établissement en 2020 en équivalent temps plein recherche (ETP) </t>
  </si>
  <si>
    <t xml:space="preserve"> I. Effectifs de R&amp;D travaillant dans votre établissement au 31/12/2020 et rémunérés par un tiers, en personnes physiques (PP)</t>
  </si>
  <si>
    <t>J. Effectifs de R&amp;D travaillant dans votre établissement en 2020 et rémunérés par un tiers, en équivalents temps plein recherche (ETP)</t>
  </si>
  <si>
    <t>A2. Commentaires sur l'année 2020</t>
  </si>
  <si>
    <t>B1. Brevets déposés en 2020 par votre établissement (en pleine propriété ou en copropriété) et issus de votre activité de R&amp;D (voir notice explicative §B1)</t>
  </si>
  <si>
    <t>Dépenses liées au dépôt et à la maintenance de titres de propriété intellectuelle en 2020</t>
  </si>
  <si>
    <t>Redevances sur titres de propriété intellectuelle (brevets, licences, certificats d’obtention végétale ou animale…) en 2020</t>
  </si>
  <si>
    <t>C1. Répartition des dépenses intérieures de R&amp;D par nature de charge en 2020 et estimation 2021
(voir notice explicative §C1)</t>
  </si>
  <si>
    <t>en 2020</t>
  </si>
  <si>
    <t>C3. Répartition des dépenses intérieures de R&amp;D par catégorie de recherche en 2020
(voir notice explicative § C3)</t>
  </si>
  <si>
    <t>C4. Amortissements des dépenses en capital de R&amp;D en 2020</t>
  </si>
  <si>
    <t>D1. Sous-traitances (y compris collaborations) de travaux de R&amp;D exécutés pour le compte de votre établissement en 2020 par  :</t>
  </si>
  <si>
    <t>D1. Sous-traitances (y compris collaborations) de travaux de R&amp;D exécutés pour le compte de votre établissement en 2020 par :</t>
  </si>
  <si>
    <t>D1. Sous-traitances de travaux de R&amp;D exécutés pour le compte de votre établissement en 2020 par :</t>
  </si>
  <si>
    <t>Total des dépenses extérieures de R&amp;D en 2020
(1.1 + 1.2 + 1.3 + 1.4 + 1.5)</t>
  </si>
  <si>
    <t>E1. Dotations budgétaires en 2020 et estimations 2021
(voir notice §E1)</t>
  </si>
  <si>
    <t>E2. Ressources propres en 2020 et estimation 2021</t>
  </si>
  <si>
    <t>E3. Ressources externes pour des travaux de R&amp;D en 2020 en provenance de :</t>
  </si>
  <si>
    <t>E3. Ressources externes pour des travaux de R&amp;D en 2020 en provenance :</t>
  </si>
  <si>
    <t>E3.T   Total des ressources externes pour travaux de R&amp;D en 2020
               (E3.T = E3.1 + E3.2 + E3.3 + E3.4 + E3.5)</t>
  </si>
  <si>
    <t>Montant total du projet 
(pour lequel votre établissement a reçu un encaissement en 2020)
(en k€)</t>
  </si>
  <si>
    <t>Part effectivement encaissée par votre établissement en 2020 (en k€)</t>
  </si>
  <si>
    <t>G. Effectifs de R&amp;D rémunérés par votre établissement au 31/12/2020 en personnes physiques (PP) 
(voir notice §G)</t>
  </si>
  <si>
    <t>Répondre en nombre d'individus (et non en pourcentage) - Personnes physiques (PP) au 31/12/2020</t>
  </si>
  <si>
    <t xml:space="preserve">Personnes physiques (PP) au 31/12/2020 - Ce tableau concerne uniquement le personnel de recherche </t>
  </si>
  <si>
    <t xml:space="preserve">             Personnes physiques (PP) au 31/12/2020</t>
  </si>
  <si>
    <t xml:space="preserve">             ETP R&amp;D en 2020</t>
  </si>
  <si>
    <t>Inclut tout le personnel rémunéré, que celui-ci travaille à l'intérieur ou à l'extérieur de votre établissement - Équivalents temps plein recherche (ETP) en 2020</t>
  </si>
  <si>
    <t>I. Effectifs de R&amp;D travaillant dans votre établissement au 31/12/2020 et rémunérés par un tiers, en personnes physiques (PP)</t>
  </si>
  <si>
    <t>&lt; ou = 1945</t>
  </si>
  <si>
    <t>&gt; ou = 1996</t>
  </si>
  <si>
    <t xml:space="preserve">INRAE </t>
  </si>
  <si>
    <t>- des Solidarités et de la Santé</t>
  </si>
  <si>
    <t>- de l'Enseignement Supérieur de la Recherche et de l'Innovation</t>
  </si>
  <si>
    <t>- de l'Education Nationale, de la Jeunesse et des Sports</t>
  </si>
  <si>
    <t>- de l'Europe et des Affaires Etrangères</t>
  </si>
  <si>
    <t>- de l'Agriculture et de l'Alimentation</t>
  </si>
  <si>
    <t>- de l'Économie, des Finances et de la Relance</t>
  </si>
  <si>
    <t>- de la Culture</t>
  </si>
  <si>
    <t>- de la Transition écologique</t>
  </si>
  <si>
    <t>-du Travail, de l'Emploi et de l'Insertion</t>
  </si>
  <si>
    <t>- de la Justice</t>
  </si>
  <si>
    <t>- de l'Intérieur</t>
  </si>
  <si>
    <t>- de la Cohésion des territoires et des Relations avec les collectivités territoriales</t>
  </si>
  <si>
    <t xml:space="preserve">            Territoires d'innovation pédagogique</t>
  </si>
  <si>
    <t xml:space="preserve">            Nouveaux cursus à l'université</t>
  </si>
  <si>
    <t xml:space="preserve">            Programmes prioritaires de recherche</t>
  </si>
  <si>
    <t xml:space="preserve">            Equipements structurants pour la recherche</t>
  </si>
  <si>
    <t xml:space="preserve">            Soutien des Grandes universités de recherche</t>
  </si>
  <si>
    <t xml:space="preserve">            Constitution d'Écoles universitaires de recherche</t>
  </si>
  <si>
    <t xml:space="preserve">            Création expérimentale de « sociétés universitaires et scientifiques »</t>
  </si>
  <si>
    <t xml:space="preserve">            Nouveaux écosystèmes d'innovation</t>
  </si>
  <si>
    <t xml:space="preserve">            Démonstrateurs et territoires d'innovation de grande ambition</t>
  </si>
  <si>
    <t xml:space="preserve">            Accélérer le développement des écosystèmes d'innovation</t>
  </si>
  <si>
    <t xml:space="preserve">            Intégration des SATT, incubateurs et accélérateurs</t>
  </si>
  <si>
    <t xml:space="preserve">            Fonds national post-maturation Frontier venture</t>
  </si>
  <si>
    <t xml:space="preserve">            Soutien à l'innovation collaborative</t>
  </si>
  <si>
    <t xml:space="preserve">            Accompagnement et transformation des filières</t>
  </si>
  <si>
    <t xml:space="preserve">            Industrie du futur</t>
  </si>
  <si>
    <t xml:space="preserve">            Adaptation et qualification de la main d'œuvre</t>
  </si>
  <si>
    <t xml:space="preserve">            Concours d'innovation</t>
  </si>
  <si>
    <t xml:space="preserve">            Fonds national d'amorçage 2</t>
  </si>
  <si>
    <t xml:space="preserve">            Multi-cap-croissance 2</t>
  </si>
  <si>
    <t xml:space="preserve">            Fonds à l'internationalisation des PME</t>
  </si>
  <si>
    <t xml:space="preserve">            Grands défis (soutien à des opérations en fonds propres hors norme)</t>
  </si>
  <si>
    <t xml:space="preserve">      Programme « Soutenir les progrès de l'enseignement et de la recherche » </t>
  </si>
  <si>
    <t xml:space="preserve">      Programme « Valorisation de la recherche » </t>
  </si>
  <si>
    <t xml:space="preserve">      Programme « Accélération de la modernisation des entreprises » </t>
  </si>
  <si>
    <t>COMUE (communautés d'universités et établissements)</t>
  </si>
  <si>
    <r>
      <t xml:space="preserve">Pour répondre à l'enquête :
</t>
    </r>
    <r>
      <rPr>
        <sz val="10"/>
        <rFont val="Arial"/>
        <family val="2"/>
      </rPr>
      <t xml:space="preserve">
→ le questionnaire (qEnSup20.xls) est à télécharger à l'adresse :
</t>
    </r>
    <r>
      <rPr>
        <sz val="10"/>
        <color indexed="12"/>
        <rFont val="Arial"/>
        <family val="2"/>
      </rPr>
      <t xml:space="preserve"> http://www.enseignementsup-recherche.gouv.fr/reperes/public/formul/default.htm
</t>
    </r>
    <r>
      <rPr>
        <sz val="10"/>
        <rFont val="Arial"/>
        <family val="2"/>
      </rPr>
      <t xml:space="preserve">
→ le questionnaire est à renvoyer à : recherche.publique@recherche.gouv.fr</t>
    </r>
  </si>
  <si>
    <t>Réponse attendue avant le 17 décembre 2021</t>
  </si>
  <si>
    <t>C2. Répartition des dépenses intérieures de R&amp;D par région (y compris outre-mer) en 2020
(Voir notice explicative § C2)</t>
  </si>
  <si>
    <t>Montants HT en milliers d'euros.</t>
  </si>
  <si>
    <r>
      <t xml:space="preserve">Montant HT en milliers d'euros - </t>
    </r>
    <r>
      <rPr>
        <i/>
        <u val="single"/>
        <sz val="10"/>
        <rFont val="Arial"/>
        <family val="2"/>
      </rPr>
      <t>Ne reporter que les montants affectés aux travaux de R&amp;D</t>
    </r>
  </si>
  <si>
    <t>F. Participation aux programmes Investissements d'Avenir dans le cadre d'activités de R&amp;D - PIA1, PIA2 et PIA3</t>
  </si>
  <si>
    <t>F. Participation aux programmes Investissements d'Avenir dans le cadre d'activités de R&amp;D - PIA1, PIA2 et PIA3(voir notice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</si>
</sst>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quot;F&quot;_-;\-* #,##0.00\ &quot;F&quot;_-;_-* &quot;-&quot;??\ &quot;F&quot;_-;_-@_-"/>
    <numFmt numFmtId="165" formatCode="_-* #,##0.00\ _F_-;\-* #,##0.00\ _F_-;_-* &quot;-&quot;??\ _F_-;_-@_-"/>
    <numFmt numFmtId="166" formatCode="000,000,000"/>
    <numFmt numFmtId="167" formatCode="_-* #,##0\ _F_-;\-* #,##0\ _F_-;_-* &quot;-&quot;??\ _F_-;_-@_-"/>
    <numFmt numFmtId="168" formatCode="0.0%"/>
  </numFmts>
  <fonts count="74">
    <font>
      <sz val="10"/>
      <name val="Arial"/>
      <family val="2"/>
    </font>
    <font>
      <b/>
      <sz val="10"/>
      <name val="Arial"/>
      <family val="2"/>
    </font>
    <font>
      <b/>
      <sz val="12"/>
      <name val="Arial"/>
      <family val="2"/>
    </font>
    <font>
      <sz val="12"/>
      <name val="Arial"/>
      <family val="2"/>
    </font>
    <font>
      <i/>
      <sz val="10"/>
      <name val="Arial"/>
      <family val="2"/>
    </font>
    <font>
      <b/>
      <i/>
      <sz val="10"/>
      <name val="Arial"/>
      <family val="2"/>
    </font>
    <font>
      <sz val="8"/>
      <name val="Arial"/>
      <family val="2"/>
    </font>
    <font>
      <u val="single"/>
      <sz val="10"/>
      <color indexed="12"/>
      <name val="Arial"/>
      <family val="2"/>
    </font>
    <font>
      <b/>
      <sz val="8"/>
      <name val="Arial"/>
      <family val="2"/>
    </font>
    <font>
      <sz val="11"/>
      <name val="Arial"/>
      <family val="2"/>
    </font>
    <font>
      <b/>
      <sz val="14"/>
      <name val="Arial"/>
      <family val="2"/>
    </font>
    <font>
      <i/>
      <sz val="9"/>
      <name val="Arial"/>
      <family val="2"/>
    </font>
    <font>
      <sz val="6"/>
      <name val="Arial"/>
      <family val="2"/>
    </font>
    <font>
      <sz val="10"/>
      <color indexed="8"/>
      <name val="Arial"/>
      <family val="2"/>
    </font>
    <font>
      <sz val="4"/>
      <name val="Arial"/>
      <family val="2"/>
    </font>
    <font>
      <b/>
      <sz val="16"/>
      <name val="Arial"/>
      <family val="2"/>
    </font>
    <font>
      <b/>
      <sz val="10"/>
      <name val="Arial Narrow"/>
      <family val="2"/>
    </font>
    <font>
      <b/>
      <sz val="9"/>
      <name val="Arial Narrow"/>
      <family val="2"/>
    </font>
    <font>
      <b/>
      <sz val="8"/>
      <name val="Arial Narrow"/>
      <family val="2"/>
    </font>
    <font>
      <sz val="8"/>
      <name val="Arial Narrow"/>
      <family val="2"/>
    </font>
    <font>
      <i/>
      <sz val="10"/>
      <color indexed="8"/>
      <name val="Arial"/>
      <family val="2"/>
    </font>
    <font>
      <sz val="10"/>
      <color indexed="12"/>
      <name val="Arial"/>
      <family val="2"/>
    </font>
    <font>
      <b/>
      <sz val="10"/>
      <color indexed="17"/>
      <name val="Arial"/>
      <family val="2"/>
    </font>
    <font>
      <b/>
      <sz val="12"/>
      <color indexed="10"/>
      <name val="Arial"/>
      <family val="2"/>
    </font>
    <font>
      <i/>
      <sz val="8"/>
      <name val="Arial"/>
      <family val="2"/>
    </font>
    <font>
      <b/>
      <sz val="10"/>
      <color indexed="8"/>
      <name val="Arial"/>
      <family val="2"/>
    </font>
    <font>
      <b/>
      <u val="single"/>
      <sz val="10"/>
      <name val="Arial"/>
      <family val="2"/>
    </font>
    <font>
      <b/>
      <u val="single"/>
      <sz val="12"/>
      <name val="Arial"/>
      <family val="2"/>
    </font>
    <font>
      <b/>
      <sz val="9"/>
      <name val="Arial"/>
      <family val="2"/>
    </font>
    <font>
      <u val="single"/>
      <sz val="10"/>
      <name val="Arial"/>
      <family val="2"/>
    </font>
    <font>
      <i/>
      <u val="single"/>
      <sz val="10"/>
      <name val="Arial"/>
      <family val="2"/>
    </font>
    <font>
      <b/>
      <sz val="10"/>
      <color indexed="10"/>
      <name val="Arial"/>
      <family val="2"/>
    </font>
    <font>
      <sz val="10"/>
      <color indexed="10"/>
      <name val="Arial"/>
      <family val="2"/>
    </font>
    <font>
      <b/>
      <u val="single"/>
      <sz val="10"/>
      <color indexed="10"/>
      <name val="Arial"/>
      <family val="2"/>
    </font>
    <font>
      <i/>
      <sz val="10"/>
      <color indexed="10"/>
      <name val="Arial"/>
      <family val="2"/>
    </font>
    <font>
      <u val="single"/>
      <sz val="10"/>
      <color indexed="10"/>
      <name val="Arial"/>
      <family val="2"/>
    </font>
    <font>
      <b/>
      <sz val="11"/>
      <name val="Arial"/>
      <family val="2"/>
    </font>
    <font>
      <b/>
      <sz val="10"/>
      <color indexed="57"/>
      <name val="Arial"/>
      <family val="2"/>
    </font>
    <font>
      <sz val="9"/>
      <name val="Arial"/>
      <family val="2"/>
    </font>
    <font>
      <b/>
      <sz val="10"/>
      <color indexed="62"/>
      <name val="Arial"/>
      <family val="2"/>
    </font>
    <font>
      <b/>
      <sz val="8"/>
      <color indexed="17"/>
      <name val="Arial"/>
      <family val="2"/>
    </font>
    <font>
      <b/>
      <sz val="8"/>
      <color indexed="57"/>
      <name val="Arial"/>
      <family val="2"/>
    </font>
    <font>
      <b/>
      <sz val="10"/>
      <color theme="4"/>
      <name val="Arial"/>
      <family val="2"/>
    </font>
    <font>
      <b/>
      <u val="single"/>
      <sz val="10"/>
      <color rgb="FFFF0000"/>
      <name val="Arial"/>
      <family val="2"/>
    </font>
    <font>
      <sz val="10"/>
      <color rgb="FFFF0000"/>
      <name val="Arial"/>
      <family val="2"/>
    </font>
    <font>
      <b/>
      <sz val="11"/>
      <color rgb="FFFF0000"/>
      <name val="Arial"/>
      <family val="2"/>
    </font>
    <font>
      <b/>
      <i/>
      <sz val="10"/>
      <color theme="3" tint="-0.24997000396251678"/>
      <name val="Arial"/>
      <family val="2"/>
    </font>
    <font>
      <i/>
      <sz val="10"/>
      <color theme="3" tint="-0.24997000396251678"/>
      <name val="Arial"/>
      <family val="2"/>
    </font>
    <font>
      <sz val="10"/>
      <color theme="3" tint="-0.24997000396251678"/>
      <name val="Arial"/>
      <family val="2"/>
    </font>
    <font>
      <b/>
      <sz val="11"/>
      <color theme="3" tint="-0.24997000396251678"/>
      <name val="Arial"/>
      <family val="2"/>
    </font>
    <font>
      <b/>
      <sz val="10"/>
      <color theme="3" tint="-0.24997000396251678"/>
      <name val="Arial"/>
      <family val="2"/>
    </font>
    <font>
      <b/>
      <sz val="12"/>
      <color rgb="FFFF0000"/>
      <name val="Arial"/>
      <family val="2"/>
    </font>
    <font>
      <b/>
      <sz val="10"/>
      <color rgb="FFFF0000"/>
      <name val="Arial"/>
      <family val="2"/>
    </font>
    <font>
      <sz val="11"/>
      <color rgb="FFFF0000"/>
      <name val="Arial"/>
      <family val="2"/>
    </font>
    <font>
      <i/>
      <sz val="9"/>
      <color theme="3" tint="-0.24997000396251678"/>
      <name val="Arial"/>
      <family val="2"/>
    </font>
    <font>
      <b/>
      <sz val="11"/>
      <color rgb="FF0070C0"/>
      <name val="Arial"/>
      <family val="2"/>
    </font>
    <font>
      <b/>
      <u val="single"/>
      <sz val="10"/>
      <color rgb="FF0070C0"/>
      <name val="Arial"/>
      <family val="2"/>
    </font>
    <font>
      <i/>
      <u val="single"/>
      <sz val="10"/>
      <color indexed="10"/>
      <name val="Arial"/>
      <family val="2"/>
    </font>
    <font>
      <b/>
      <i/>
      <sz val="9"/>
      <color theme="3" tint="-0.24997000396251678"/>
      <name val="Arial"/>
      <family val="2"/>
    </font>
    <font>
      <sz val="8"/>
      <color rgb="FF000000"/>
      <name val="Tahoma"/>
      <family val="2"/>
    </font>
    <font>
      <b/>
      <sz val="8"/>
      <color rgb="FFFF0000"/>
      <name val="Arial"/>
      <family val="2"/>
    </font>
    <font>
      <i/>
      <sz val="11"/>
      <name val="Arial"/>
      <family val="2"/>
    </font>
    <font>
      <b/>
      <i/>
      <sz val="11"/>
      <name val="Arial"/>
      <family val="2"/>
    </font>
    <font>
      <sz val="11"/>
      <color theme="3" tint="-0.24997000396251678"/>
      <name val="Arial"/>
      <family val="2"/>
    </font>
    <font>
      <b/>
      <sz val="10"/>
      <color theme="4" tint="-0.4999699890613556"/>
      <name val="Arial"/>
      <family val="2"/>
    </font>
    <font>
      <i/>
      <u val="single"/>
      <sz val="11"/>
      <name val="Arial"/>
      <family val="2"/>
    </font>
    <font>
      <u val="single"/>
      <sz val="8"/>
      <color indexed="12"/>
      <name val="Arial"/>
      <family val="2"/>
    </font>
    <font>
      <sz val="10"/>
      <color rgb="FF002060"/>
      <name val="Arial"/>
      <family val="2"/>
    </font>
    <font>
      <b/>
      <sz val="10"/>
      <color rgb="FF002060"/>
      <name val="Arial"/>
      <family val="2"/>
    </font>
    <font>
      <sz val="12"/>
      <color rgb="FFFF0000"/>
      <name val="Arial"/>
      <family val="2"/>
    </font>
    <font>
      <b/>
      <sz val="12"/>
      <color rgb="FF002060"/>
      <name val="Arial"/>
      <family val="2"/>
    </font>
    <font>
      <sz val="12"/>
      <color rgb="FF002060"/>
      <name val="Arial"/>
      <family val="2"/>
    </font>
    <font>
      <b/>
      <i/>
      <sz val="10"/>
      <color rgb="FF002060"/>
      <name val="Arial"/>
      <family val="2"/>
    </font>
    <font>
      <i/>
      <sz val="10"/>
      <color rgb="FFFF0000"/>
      <name val="Arial"/>
      <family val="2"/>
    </font>
  </fonts>
  <fills count="17">
    <fill>
      <patternFill/>
    </fill>
    <fill>
      <patternFill patternType="gray125"/>
    </fill>
    <fill>
      <patternFill patternType="solid">
        <fgColor theme="4" tint="0.5999900102615356"/>
        <bgColor indexed="64"/>
      </patternFill>
    </fill>
    <fill>
      <patternFill patternType="solid">
        <fgColor indexed="22"/>
        <bgColor indexed="64"/>
      </patternFill>
    </fill>
    <fill>
      <patternFill patternType="solid">
        <fgColor theme="5" tint="0.5999600291252136"/>
        <bgColor indexed="64"/>
      </patternFill>
    </fill>
    <fill>
      <patternFill patternType="solid">
        <fgColor theme="8" tint="0.5999600291252136"/>
        <bgColor indexed="64"/>
      </pattern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8" tint="0.40000998973846436"/>
        </stop>
      </gradientFill>
    </fill>
    <fill>
      <patternFill patternType="solid">
        <fgColor theme="4" tint="0.5999600291252136"/>
        <bgColor indexed="64"/>
      </patternFill>
    </fill>
    <fill>
      <patternFill patternType="solid">
        <fgColor theme="0" tint="-0.24997000396251678"/>
        <bgColor indexed="64"/>
      </pattern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8" tint="0.40000998973846436"/>
        </stop>
      </gradientFill>
    </fill>
    <fill>
      <patternFill patternType="solid">
        <fgColor indexed="8"/>
        <bgColor indexed="64"/>
      </patternFill>
    </fill>
  </fills>
  <borders count="45">
    <border>
      <left/>
      <right/>
      <top/>
      <bottom/>
      <diagonal/>
    </border>
    <border>
      <left/>
      <right/>
      <top/>
      <bottom style="thick"/>
    </border>
    <border>
      <left/>
      <right/>
      <top style="thin"/>
      <bottom style="thin"/>
    </border>
    <border>
      <left style="thin"/>
      <right style="thin"/>
      <top style="thin"/>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bottom style="thin"/>
    </border>
    <border>
      <left/>
      <right/>
      <top style="thin"/>
      <bottom/>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hair"/>
    </border>
    <border>
      <left style="thin"/>
      <right/>
      <top style="hair"/>
      <bottom/>
    </border>
    <border>
      <left style="thin"/>
      <right style="thin"/>
      <top style="hair"/>
      <bottom/>
    </border>
    <border>
      <left style="thin"/>
      <right/>
      <top/>
      <bottom style="thin"/>
    </border>
    <border>
      <left style="thin"/>
      <right style="thin"/>
      <top style="hair"/>
      <bottom style="thin"/>
    </border>
    <border>
      <left/>
      <right style="thin"/>
      <top style="hair"/>
      <bottom style="hair"/>
    </border>
    <border>
      <left/>
      <right style="thin"/>
      <top style="hair"/>
      <bottom/>
    </border>
    <border>
      <left/>
      <right style="thin"/>
      <top style="hair"/>
      <bottom style="thin"/>
    </border>
    <border>
      <left/>
      <right style="thin"/>
      <top style="thin"/>
      <bottom style="hair"/>
    </border>
    <border>
      <left style="thin"/>
      <right/>
      <top style="thin"/>
      <bottom style="hair"/>
    </border>
    <border>
      <left style="thin"/>
      <right/>
      <top style="hair"/>
      <bottom style="hair"/>
    </border>
    <border>
      <left/>
      <right/>
      <top/>
      <bottom style="thin"/>
    </border>
    <border>
      <left/>
      <right style="thin"/>
      <top/>
      <bottom/>
    </border>
    <border>
      <left/>
      <right style="thin"/>
      <top/>
      <bottom style="thin"/>
    </border>
    <border>
      <left/>
      <right style="thin"/>
      <top style="thin"/>
      <bottom style="thin"/>
    </border>
    <border>
      <left/>
      <right/>
      <top style="hair"/>
      <bottom style="hair"/>
    </border>
    <border>
      <left style="thin"/>
      <right/>
      <top style="thin"/>
      <bottom style="thin"/>
    </border>
    <border>
      <left/>
      <right style="thin"/>
      <top/>
      <bottom style="hair"/>
    </border>
    <border>
      <left style="thin"/>
      <right/>
      <top style="hair"/>
      <bottom style="thin"/>
    </border>
    <border>
      <left/>
      <right/>
      <top/>
      <bottom style="hair"/>
    </border>
    <border>
      <left style="thin">
        <color indexed="10"/>
      </left>
      <right/>
      <top/>
      <bottom/>
    </border>
    <border>
      <left/>
      <right style="thin">
        <color indexed="10"/>
      </right>
      <top/>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right/>
      <top style="thin"/>
      <bottom style="hair"/>
    </border>
    <border>
      <left/>
      <right style="thin">
        <color indexed="8"/>
      </right>
      <top style="thin"/>
      <bottom style="thin"/>
    </border>
    <border>
      <left/>
      <right/>
      <top style="hair"/>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0" fontId="7" fillId="0" borderId="0" applyNumberFormat="0" applyFill="0" applyBorder="0">
      <alignment/>
      <protection locked="0"/>
    </xf>
    <xf numFmtId="165" fontId="0" fillId="0" borderId="0" applyFont="0" applyFill="0" applyBorder="0" applyAlignment="0" applyProtection="0"/>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614">
    <xf numFmtId="0" fontId="0" fillId="0" borderId="0" xfId="0"/>
    <xf numFmtId="0" fontId="1" fillId="0" borderId="0" xfId="0" applyFont="1"/>
    <xf numFmtId="0" fontId="2" fillId="0" borderId="0" xfId="0" applyFont="1"/>
    <xf numFmtId="0" fontId="3" fillId="0" borderId="0" xfId="0" applyFont="1"/>
    <xf numFmtId="0" fontId="0" fillId="0" borderId="0" xfId="0" applyFont="1"/>
    <xf numFmtId="0" fontId="0" fillId="0" borderId="0" xfId="0" applyFont="1" applyBorder="1"/>
    <xf numFmtId="0" fontId="0" fillId="0" borderId="0" xfId="0" applyBorder="1"/>
    <xf numFmtId="0" fontId="0" fillId="0" borderId="0" xfId="0" applyBorder="1" applyAlignment="1">
      <alignment horizontal="justify" vertical="center" wrapText="1"/>
    </xf>
    <xf numFmtId="0" fontId="6" fillId="0" borderId="0" xfId="0" applyFont="1"/>
    <xf numFmtId="0" fontId="2" fillId="0" borderId="0" xfId="0" applyFont="1" applyAlignment="1">
      <alignment horizontal="right"/>
    </xf>
    <xf numFmtId="0" fontId="0" fillId="0" borderId="0" xfId="0" applyAlignment="1">
      <alignment horizontal="center"/>
    </xf>
    <xf numFmtId="0" fontId="15" fillId="0" borderId="1" xfId="0" applyFont="1" applyBorder="1" applyAlignment="1">
      <alignment vertical="top"/>
    </xf>
    <xf numFmtId="0" fontId="0" fillId="0" borderId="1" xfId="0" applyFont="1" applyBorder="1"/>
    <xf numFmtId="0" fontId="16" fillId="0" borderId="0" xfId="0" applyFont="1"/>
    <xf numFmtId="0" fontId="17" fillId="0" borderId="0" xfId="0" applyFont="1"/>
    <xf numFmtId="0" fontId="18" fillId="0" borderId="0" xfId="0" applyFont="1"/>
    <xf numFmtId="0" fontId="10" fillId="0" borderId="0" xfId="0" applyFont="1" applyAlignment="1">
      <alignment horizontal="right" vertical="center" wrapText="1"/>
    </xf>
    <xf numFmtId="0" fontId="19" fillId="0" borderId="0" xfId="0" applyFont="1"/>
    <xf numFmtId="0" fontId="0"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Alignment="1">
      <alignment/>
    </xf>
    <xf numFmtId="0" fontId="0" fillId="0" borderId="0" xfId="0" applyFont="1" applyAlignment="1">
      <alignment vertical="center"/>
    </xf>
    <xf numFmtId="0" fontId="1" fillId="0" borderId="0" xfId="0" applyFont="1" applyFill="1" applyAlignment="1">
      <alignment horizontal="center"/>
    </xf>
    <xf numFmtId="0" fontId="15" fillId="0" borderId="0" xfId="0" applyFont="1" applyBorder="1" applyAlignment="1">
      <alignment vertical="top"/>
    </xf>
    <xf numFmtId="0" fontId="1" fillId="0" borderId="0" xfId="0" applyFont="1" applyBorder="1" applyAlignment="1">
      <alignment vertical="center" wrapText="1"/>
    </xf>
    <xf numFmtId="0" fontId="0" fillId="0" borderId="0" xfId="0" applyFill="1" applyAlignment="1">
      <alignment vertical="top"/>
    </xf>
    <xf numFmtId="0" fontId="17" fillId="0" borderId="0" xfId="0" applyFont="1" applyAlignment="1">
      <alignment wrapText="1"/>
    </xf>
    <xf numFmtId="0" fontId="1" fillId="0" borderId="0" xfId="0" applyFont="1" applyFill="1" applyBorder="1" applyAlignment="1">
      <alignment horizontal="left" vertical="center" wrapText="1"/>
    </xf>
    <xf numFmtId="0" fontId="9" fillId="0" borderId="0" xfId="0" applyFont="1"/>
    <xf numFmtId="0" fontId="2" fillId="0" borderId="0" xfId="0" applyFont="1" applyAlignment="1">
      <alignment horizontal="center" vertical="center" wrapText="1"/>
    </xf>
    <xf numFmtId="0" fontId="21" fillId="0" borderId="0" xfId="0" applyFont="1"/>
    <xf numFmtId="0" fontId="28" fillId="0" borderId="0" xfId="0" applyFont="1"/>
    <xf numFmtId="0" fontId="8" fillId="0" borderId="0" xfId="0" applyFont="1"/>
    <xf numFmtId="0" fontId="0" fillId="0" borderId="0" xfId="0" applyAlignment="1">
      <alignment horizontal="left" vertical="justify" wrapText="1"/>
    </xf>
    <xf numFmtId="0" fontId="4" fillId="0" borderId="0" xfId="20" applyFont="1" applyAlignment="1" applyProtection="1">
      <alignment horizontal="left" vertical="justify" wrapText="1"/>
      <protection/>
    </xf>
    <xf numFmtId="0" fontId="1" fillId="0" borderId="0" xfId="0" applyFont="1" applyFill="1" applyAlignment="1">
      <alignment vertical="top"/>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0" fillId="0" borderId="1" xfId="0" applyBorder="1"/>
    <xf numFmtId="0" fontId="0" fillId="0" borderId="0" xfId="0" applyFill="1" applyBorder="1" applyAlignment="1">
      <alignment/>
    </xf>
    <xf numFmtId="0" fontId="0" fillId="0" borderId="0" xfId="0" applyFont="1" applyFill="1" applyBorder="1" applyAlignment="1">
      <alignment/>
    </xf>
    <xf numFmtId="0" fontId="0" fillId="0" borderId="0" xfId="0" applyFill="1"/>
    <xf numFmtId="0" fontId="1" fillId="0" borderId="0" xfId="0" applyFont="1" applyFill="1" applyBorder="1" applyAlignment="1">
      <alignment vertical="top" wrapText="1"/>
    </xf>
    <xf numFmtId="0" fontId="2" fillId="0" borderId="0" xfId="0" applyFont="1" applyAlignment="1">
      <alignment horizontal="left" vertical="justify" wrapText="1"/>
    </xf>
    <xf numFmtId="0" fontId="23" fillId="0" borderId="0" xfId="0" applyFont="1" applyFill="1" applyBorder="1" applyAlignment="1">
      <alignment horizontal="left" vertical="justify" wrapText="1"/>
    </xf>
    <xf numFmtId="0" fontId="13" fillId="0" borderId="0" xfId="0" applyFont="1" applyBorder="1" applyAlignment="1">
      <alignment horizontal="left" vertical="center" wrapText="1" indent="1"/>
    </xf>
    <xf numFmtId="3" fontId="0" fillId="0" borderId="0" xfId="0" applyNumberFormat="1" applyFont="1" applyBorder="1" applyAlignment="1">
      <alignment horizontal="center" vertical="center" wrapText="1"/>
    </xf>
    <xf numFmtId="0" fontId="20" fillId="0" borderId="0" xfId="0" applyFont="1" applyAlignment="1">
      <alignment horizontal="left"/>
    </xf>
    <xf numFmtId="0" fontId="1" fillId="0" borderId="0" xfId="0" applyFont="1" applyAlignment="1">
      <alignment/>
    </xf>
    <xf numFmtId="0" fontId="26" fillId="0" borderId="0" xfId="0" applyFont="1" applyFill="1" applyAlignment="1">
      <alignment horizontal="left" vertical="top" wrapText="1"/>
    </xf>
    <xf numFmtId="0" fontId="0" fillId="0" borderId="0" xfId="0" applyFill="1" applyAlignment="1">
      <alignment horizontal="left" vertical="top"/>
    </xf>
    <xf numFmtId="0" fontId="0" fillId="0" borderId="0" xfId="0" applyAlignment="1">
      <alignment wrapText="1"/>
    </xf>
    <xf numFmtId="0" fontId="0" fillId="0" borderId="0" xfId="0" applyFont="1" applyAlignment="1">
      <alignment horizontal="left"/>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3" xfId="0" applyFont="1" applyBorder="1" applyAlignment="1">
      <alignment horizontal="left" wrapText="1"/>
    </xf>
    <xf numFmtId="167" fontId="0" fillId="0" borderId="3" xfId="22" applyNumberFormat="1" applyFont="1" applyBorder="1" applyAlignment="1">
      <alignment horizontal="right" wrapText="1"/>
    </xf>
    <xf numFmtId="0" fontId="0" fillId="0" borderId="0" xfId="0" applyFont="1" applyAlignment="1">
      <alignment horizontal="right"/>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8" xfId="0" applyFill="1" applyBorder="1" applyAlignment="1">
      <alignment horizontal="left" vertical="top" wrapText="1"/>
    </xf>
    <xf numFmtId="0" fontId="15" fillId="0" borderId="1" xfId="0" applyFont="1" applyBorder="1" applyAlignment="1">
      <alignment vertical="top" wrapText="1"/>
    </xf>
    <xf numFmtId="0" fontId="0" fillId="0" borderId="0" xfId="0" applyAlignment="1" quotePrefix="1">
      <alignment wrapText="1"/>
    </xf>
    <xf numFmtId="0" fontId="0" fillId="0" borderId="0" xfId="0" applyFill="1" applyBorder="1" applyAlignment="1">
      <alignment horizontal="center"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wrapText="1"/>
    </xf>
    <xf numFmtId="0" fontId="1" fillId="0" borderId="0" xfId="0" applyFont="1" applyAlignment="1">
      <alignment horizontal="left" vertical="center" indent="1"/>
    </xf>
    <xf numFmtId="0" fontId="1" fillId="0" borderId="0" xfId="0" applyFont="1"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0" fillId="0" borderId="0" xfId="0" applyFont="1" applyBorder="1" applyAlignment="1">
      <alignment vertical="center" wrapText="1"/>
    </xf>
    <xf numFmtId="164" fontId="0" fillId="0" borderId="0" xfId="23" applyFont="1" applyAlignment="1">
      <alignment vertical="center"/>
    </xf>
    <xf numFmtId="164" fontId="1" fillId="0" borderId="0" xfId="23" applyFont="1" applyAlignment="1">
      <alignment vertical="center" wrapText="1"/>
    </xf>
    <xf numFmtId="0" fontId="2" fillId="0" borderId="0" xfId="0" applyFont="1" applyFill="1" applyBorder="1" applyAlignment="1">
      <alignment horizontal="left" vertical="center" wrapText="1"/>
    </xf>
    <xf numFmtId="0" fontId="1" fillId="0" borderId="0" xfId="0" applyFont="1" applyAlignment="1">
      <alignment horizontal="left" vertical="center" wrapText="1" indent="3"/>
    </xf>
    <xf numFmtId="0" fontId="2" fillId="0" borderId="0" xfId="0" applyFont="1" applyFill="1" applyBorder="1" applyAlignment="1">
      <alignment horizontal="left" vertical="center"/>
    </xf>
    <xf numFmtId="0" fontId="0" fillId="0" borderId="0" xfId="0" applyFont="1" applyAlignment="1">
      <alignment horizontal="left" vertical="center"/>
    </xf>
    <xf numFmtId="44" fontId="0" fillId="0" borderId="0" xfId="0" applyNumberFormat="1" applyFont="1" applyAlignment="1">
      <alignment horizontal="left" vertical="center" indent="3"/>
    </xf>
    <xf numFmtId="0" fontId="0" fillId="0" borderId="0" xfId="0" applyFont="1" applyAlignment="1">
      <alignment horizontal="left" vertical="center" indent="3"/>
    </xf>
    <xf numFmtId="164" fontId="0" fillId="0" borderId="0" xfId="23" applyFont="1" applyAlignment="1">
      <alignment horizontal="left" vertical="center" indent="3"/>
    </xf>
    <xf numFmtId="0" fontId="1" fillId="0" borderId="0" xfId="0" applyFont="1" applyAlignment="1">
      <alignment horizontal="left" vertical="center" indent="2"/>
    </xf>
    <xf numFmtId="0" fontId="0" fillId="0" borderId="0" xfId="0" applyAlignment="1">
      <alignment/>
    </xf>
    <xf numFmtId="0" fontId="2" fillId="0" borderId="0" xfId="0" applyFont="1" applyAlignment="1">
      <alignment horizontal="center" vertical="center"/>
    </xf>
    <xf numFmtId="0" fontId="28" fillId="0" borderId="0" xfId="0" applyFont="1" applyAlignment="1">
      <alignment horizontal="left" wrapText="1"/>
    </xf>
    <xf numFmtId="0" fontId="0" fillId="0" borderId="3" xfId="0" applyFont="1" applyFill="1" applyBorder="1" applyAlignment="1">
      <alignment horizontal="left" vertical="center" wrapText="1"/>
    </xf>
    <xf numFmtId="0" fontId="1" fillId="0" borderId="0" xfId="0" applyFont="1" applyBorder="1" applyAlignment="1">
      <alignment vertical="top" wrapText="1"/>
    </xf>
    <xf numFmtId="0" fontId="7" fillId="0" borderId="0" xfId="20" applyAlignment="1" applyProtection="1">
      <alignment horizontal="left" vertical="center" indent="1"/>
      <protection/>
    </xf>
    <xf numFmtId="0" fontId="7" fillId="0" borderId="0" xfId="20" applyAlignment="1" applyProtection="1">
      <alignment horizontal="left" vertical="center" indent="2"/>
      <protection/>
    </xf>
    <xf numFmtId="0" fontId="7" fillId="0" borderId="0" xfId="20" applyAlignment="1" applyProtection="1">
      <alignment horizontal="left"/>
      <protection/>
    </xf>
    <xf numFmtId="0" fontId="7" fillId="0" borderId="0" xfId="20" applyAlignment="1" applyProtection="1">
      <alignment vertical="center" wrapText="1"/>
      <protection/>
    </xf>
    <xf numFmtId="0" fontId="6" fillId="0" borderId="0" xfId="0" applyFont="1" quotePrefix="1"/>
    <xf numFmtId="0" fontId="30" fillId="0" borderId="0" xfId="0" applyFont="1"/>
    <xf numFmtId="0" fontId="29" fillId="0" borderId="0" xfId="0" applyFont="1"/>
    <xf numFmtId="0" fontId="64" fillId="0" borderId="0" xfId="0" applyFont="1" applyAlignment="1">
      <alignment vertical="center"/>
    </xf>
    <xf numFmtId="0" fontId="64" fillId="0" borderId="0" xfId="0" applyFont="1" applyAlignment="1">
      <alignment/>
    </xf>
    <xf numFmtId="0" fontId="0" fillId="0" borderId="0" xfId="0" applyFont="1" applyAlignment="1">
      <alignment horizontal="left" vertical="center"/>
    </xf>
    <xf numFmtId="0" fontId="66" fillId="0" borderId="0" xfId="20" applyFont="1" applyAlignment="1" applyProtection="1">
      <alignment horizontal="left" vertical="center" wrapText="1"/>
      <protection/>
    </xf>
    <xf numFmtId="164" fontId="0" fillId="0" borderId="0" xfId="23" applyFont="1" applyAlignment="1">
      <alignment horizontal="left" vertical="center"/>
    </xf>
    <xf numFmtId="0" fontId="0" fillId="0" borderId="0" xfId="0" applyAlignment="1">
      <alignment wrapText="1"/>
    </xf>
    <xf numFmtId="0" fontId="0" fillId="0" borderId="0" xfId="0" applyFont="1" applyBorder="1" applyAlignment="1">
      <alignment horizontal="justify" vertical="top" wrapText="1"/>
    </xf>
    <xf numFmtId="0" fontId="0" fillId="0" borderId="0" xfId="0" applyNumberFormat="1" applyFont="1" applyAlignment="1">
      <alignment horizontal="justify" vertical="center" wrapText="1"/>
    </xf>
    <xf numFmtId="0" fontId="0" fillId="0" borderId="0" xfId="0" applyFont="1" applyAlignment="1">
      <alignment horizontal="justify" wrapText="1"/>
    </xf>
    <xf numFmtId="0" fontId="1" fillId="0" borderId="0" xfId="0" applyFont="1" applyAlignment="1" quotePrefix="1">
      <alignment horizontal="justify" wrapText="1"/>
    </xf>
    <xf numFmtId="0" fontId="0" fillId="0" borderId="0" xfId="0" applyNumberFormat="1" applyFont="1" applyAlignment="1">
      <alignment horizontal="justify" wrapText="1"/>
    </xf>
    <xf numFmtId="0" fontId="0" fillId="0" borderId="0" xfId="0" applyFont="1" applyAlignment="1">
      <alignment horizontal="justify" vertical="top" wrapText="1"/>
    </xf>
    <xf numFmtId="0" fontId="66" fillId="0" borderId="0" xfId="20" applyFont="1" applyAlignment="1" applyProtection="1">
      <alignment horizontal="left" vertical="center"/>
      <protection/>
    </xf>
    <xf numFmtId="0" fontId="0" fillId="0" borderId="0" xfId="0" applyFont="1"/>
    <xf numFmtId="0" fontId="0" fillId="0" borderId="0" xfId="0" applyFont="1" applyAlignment="1">
      <alignment vertical="center"/>
    </xf>
    <xf numFmtId="0" fontId="0" fillId="0" borderId="0" xfId="0" applyFont="1" applyAlignment="1">
      <alignment horizontal="left" vertical="center" indent="3"/>
    </xf>
    <xf numFmtId="0" fontId="0" fillId="0" borderId="0" xfId="0" applyFont="1" applyAlignment="1">
      <alignment/>
    </xf>
    <xf numFmtId="0" fontId="0" fillId="0" borderId="0" xfId="0" applyFont="1" applyAlignment="1">
      <alignment vertical="center" wrapText="1"/>
    </xf>
    <xf numFmtId="164" fontId="0" fillId="0" borderId="0" xfId="23" applyFont="1" applyBorder="1" applyAlignment="1">
      <alignment vertical="center" wrapText="1"/>
    </xf>
    <xf numFmtId="164" fontId="0" fillId="0" borderId="0" xfId="23" applyFont="1" applyAlignment="1">
      <alignment horizontal="left" vertical="center" wrapText="1"/>
    </xf>
    <xf numFmtId="164" fontId="0" fillId="0" borderId="0" xfId="23" applyFont="1" applyAlignment="1">
      <alignment vertical="center" wrapText="1"/>
    </xf>
    <xf numFmtId="0" fontId="0" fillId="0" borderId="0" xfId="26" applyFont="1">
      <alignment/>
      <protection/>
    </xf>
    <xf numFmtId="0" fontId="4" fillId="0" borderId="0" xfId="26" applyFont="1" applyAlignment="1">
      <alignment vertical="top"/>
      <protection/>
    </xf>
    <xf numFmtId="0" fontId="31" fillId="0" borderId="9" xfId="26" applyFont="1" applyBorder="1" applyAlignment="1">
      <alignment vertical="top"/>
      <protection/>
    </xf>
    <xf numFmtId="0" fontId="31" fillId="0" borderId="8" xfId="26" applyFont="1" applyBorder="1" applyAlignment="1">
      <alignment vertical="top"/>
      <protection/>
    </xf>
    <xf numFmtId="0" fontId="31" fillId="0" borderId="10" xfId="26" applyFont="1" applyBorder="1" applyAlignment="1">
      <alignment vertical="top"/>
      <protection/>
    </xf>
    <xf numFmtId="0" fontId="32" fillId="0" borderId="0" xfId="26" applyFont="1" applyBorder="1" applyAlignment="1">
      <alignment vertical="top" wrapText="1"/>
      <protection/>
    </xf>
    <xf numFmtId="0" fontId="0" fillId="0" borderId="9" xfId="26" applyFont="1" applyBorder="1" applyAlignment="1">
      <alignment horizontal="center" vertical="center" wrapText="1"/>
      <protection/>
    </xf>
    <xf numFmtId="0" fontId="0" fillId="0" borderId="11" xfId="26" applyFont="1" applyBorder="1" applyAlignment="1">
      <alignment horizontal="center" vertical="center" wrapText="1"/>
      <protection/>
    </xf>
    <xf numFmtId="0" fontId="42" fillId="0" borderId="9" xfId="26" applyFont="1" applyBorder="1">
      <alignment/>
      <protection/>
    </xf>
    <xf numFmtId="0" fontId="1" fillId="0" borderId="11" xfId="26" applyFont="1" applyBorder="1" applyAlignment="1">
      <alignment horizontal="center" vertical="center" wrapText="1"/>
      <protection/>
    </xf>
    <xf numFmtId="0" fontId="5" fillId="0" borderId="12" xfId="26" applyFont="1" applyBorder="1">
      <alignment/>
      <protection/>
    </xf>
    <xf numFmtId="0" fontId="5" fillId="0" borderId="13" xfId="26" applyFont="1" applyBorder="1">
      <alignment/>
      <protection/>
    </xf>
    <xf numFmtId="0" fontId="0" fillId="0" borderId="12" xfId="26" applyFont="1" applyBorder="1" applyAlignment="1">
      <alignment vertical="center"/>
      <protection/>
    </xf>
    <xf numFmtId="0" fontId="0" fillId="0" borderId="13" xfId="26" applyFont="1" applyBorder="1" applyAlignment="1">
      <alignment vertical="center"/>
      <protection/>
    </xf>
    <xf numFmtId="0" fontId="0" fillId="0" borderId="14" xfId="26" applyFont="1" applyBorder="1" applyAlignment="1">
      <alignment vertical="center"/>
      <protection/>
    </xf>
    <xf numFmtId="0" fontId="0" fillId="0" borderId="5" xfId="26" applyFont="1" applyBorder="1" applyAlignment="1">
      <alignment vertical="center"/>
      <protection/>
    </xf>
    <xf numFmtId="0" fontId="5" fillId="0" borderId="15" xfId="26" applyFont="1" applyBorder="1">
      <alignment/>
      <protection/>
    </xf>
    <xf numFmtId="0" fontId="5" fillId="0" borderId="16" xfId="26" applyFont="1" applyBorder="1">
      <alignment/>
      <protection/>
    </xf>
    <xf numFmtId="0" fontId="0" fillId="0" borderId="17" xfId="26" applyFont="1" applyBorder="1" applyAlignment="1">
      <alignment vertical="center"/>
      <protection/>
    </xf>
    <xf numFmtId="0" fontId="0" fillId="0" borderId="7" xfId="26" applyFont="1" applyBorder="1" applyAlignment="1">
      <alignment vertical="center"/>
      <protection/>
    </xf>
    <xf numFmtId="0" fontId="1" fillId="0" borderId="3" xfId="26" applyFont="1" applyBorder="1">
      <alignment/>
      <protection/>
    </xf>
    <xf numFmtId="0" fontId="0" fillId="0" borderId="13" xfId="0" applyFont="1" applyBorder="1"/>
    <xf numFmtId="0" fontId="0" fillId="0" borderId="13" xfId="0" applyBorder="1"/>
    <xf numFmtId="0" fontId="0" fillId="0" borderId="7" xfId="0" applyBorder="1"/>
    <xf numFmtId="0" fontId="0" fillId="0" borderId="13" xfId="26" applyFont="1" applyBorder="1">
      <alignment/>
      <protection/>
    </xf>
    <xf numFmtId="0" fontId="0" fillId="0" borderId="7" xfId="26" applyFont="1" applyBorder="1">
      <alignment/>
      <protection/>
    </xf>
    <xf numFmtId="0" fontId="1" fillId="0" borderId="3" xfId="26" applyFont="1" applyBorder="1" applyAlignment="1">
      <alignment wrapText="1"/>
      <protection/>
    </xf>
    <xf numFmtId="0" fontId="0" fillId="0" borderId="0" xfId="0" applyFont="1" applyProtection="1">
      <protection locked="0"/>
    </xf>
    <xf numFmtId="0" fontId="31" fillId="0" borderId="0" xfId="0" applyFont="1" applyProtection="1">
      <protection locked="0"/>
    </xf>
    <xf numFmtId="0" fontId="4" fillId="0" borderId="0" xfId="0" applyFont="1" applyAlignment="1" applyProtection="1">
      <alignment vertical="top"/>
      <protection locked="0"/>
    </xf>
    <xf numFmtId="0" fontId="0" fillId="0" borderId="0" xfId="0" applyAlignment="1" applyProtection="1">
      <alignment wrapText="1"/>
      <protection locked="0"/>
    </xf>
    <xf numFmtId="0" fontId="1" fillId="0" borderId="0" xfId="0" applyFont="1" applyAlignment="1" applyProtection="1">
      <alignment horizontal="left" indent="1"/>
      <protection locked="0"/>
    </xf>
    <xf numFmtId="0" fontId="5" fillId="0" borderId="0" xfId="0" applyFont="1" applyAlignment="1" applyProtection="1">
      <alignment horizontal="center"/>
      <protection locked="0"/>
    </xf>
    <xf numFmtId="0" fontId="0" fillId="0" borderId="0" xfId="0" applyFont="1" applyAlignment="1" applyProtection="1">
      <alignment horizontal="center"/>
      <protection locked="0"/>
    </xf>
    <xf numFmtId="0" fontId="0" fillId="0" borderId="4" xfId="0" applyFont="1" applyFill="1" applyBorder="1" applyAlignment="1" applyProtection="1">
      <alignment horizontal="left" vertical="center" wrapText="1" indent="2"/>
      <protection locked="0"/>
    </xf>
    <xf numFmtId="167" fontId="0" fillId="0" borderId="4" xfId="22" applyNumberFormat="1" applyFont="1" applyFill="1" applyBorder="1" applyAlignment="1" applyProtection="1">
      <alignment horizontal="right" vertical="center" wrapText="1" indent="1"/>
      <protection locked="0"/>
    </xf>
    <xf numFmtId="0" fontId="0" fillId="0" borderId="0" xfId="0" applyProtection="1">
      <protection locked="0"/>
    </xf>
    <xf numFmtId="0" fontId="0" fillId="0" borderId="18" xfId="0" applyFont="1" applyFill="1" applyBorder="1" applyAlignment="1" applyProtection="1">
      <alignment horizontal="left" vertical="center" wrapText="1" indent="2"/>
      <protection locked="0"/>
    </xf>
    <xf numFmtId="167" fontId="0" fillId="0" borderId="7" xfId="22" applyNumberFormat="1" applyFont="1" applyFill="1" applyBorder="1" applyAlignment="1" applyProtection="1">
      <alignment horizontal="right" vertical="center" wrapText="1" indent="1"/>
      <protection locked="0"/>
    </xf>
    <xf numFmtId="0" fontId="1" fillId="0" borderId="0" xfId="0" applyFont="1" applyBorder="1" applyAlignment="1" applyProtection="1">
      <alignment horizontal="left" indent="1"/>
      <protection locked="0"/>
    </xf>
    <xf numFmtId="167" fontId="0" fillId="0" borderId="0" xfId="22" applyNumberFormat="1" applyFont="1" applyBorder="1" applyAlignment="1" applyProtection="1">
      <alignment horizontal="right" vertical="center" wrapText="1"/>
      <protection locked="0"/>
    </xf>
    <xf numFmtId="167" fontId="0" fillId="0" borderId="18" xfId="22" applyNumberFormat="1" applyFont="1" applyBorder="1" applyAlignment="1" applyProtection="1">
      <alignment horizontal="right" vertical="center" wrapText="1"/>
      <protection locked="0"/>
    </xf>
    <xf numFmtId="0" fontId="0" fillId="0" borderId="2" xfId="0" applyFont="1" applyFill="1" applyBorder="1" applyAlignment="1" applyProtection="1">
      <alignment horizontal="left" vertical="center" wrapText="1" indent="3"/>
      <protection locked="0"/>
    </xf>
    <xf numFmtId="167" fontId="0" fillId="0" borderId="2" xfId="22" applyNumberFormat="1" applyFont="1" applyFill="1" applyBorder="1" applyAlignment="1" applyProtection="1">
      <alignment horizontal="right" vertical="center" wrapText="1"/>
      <protection locked="0"/>
    </xf>
    <xf numFmtId="0" fontId="54" fillId="0" borderId="0" xfId="0" applyFont="1" applyAlignment="1" applyProtection="1">
      <alignment horizontal="right"/>
      <protection locked="0"/>
    </xf>
    <xf numFmtId="0" fontId="1" fillId="0" borderId="3" xfId="0" applyFont="1" applyBorder="1" applyAlignment="1" applyProtection="1">
      <alignment vertical="center" wrapText="1"/>
      <protection locked="0"/>
    </xf>
    <xf numFmtId="167" fontId="50" fillId="2" borderId="4" xfId="22" applyNumberFormat="1" applyFont="1" applyFill="1" applyBorder="1" applyAlignment="1" applyProtection="1">
      <alignment horizontal="right" vertical="center" wrapText="1" indent="1"/>
      <protection locked="0"/>
    </xf>
    <xf numFmtId="0" fontId="11" fillId="0" borderId="0" xfId="0" applyFont="1" applyBorder="1" applyAlignment="1" applyProtection="1">
      <alignment horizontal="left" vertical="center" wrapText="1"/>
      <protection locked="0"/>
    </xf>
    <xf numFmtId="0" fontId="0" fillId="0" borderId="4" xfId="0" applyFont="1" applyBorder="1" applyAlignment="1" applyProtection="1">
      <alignment horizontal="left" vertical="center" indent="1"/>
      <protection locked="0"/>
    </xf>
    <xf numFmtId="167" fontId="0" fillId="0" borderId="4" xfId="22" applyNumberFormat="1" applyFont="1" applyBorder="1" applyAlignment="1" applyProtection="1">
      <alignment horizontal="right" vertical="center"/>
      <protection locked="0"/>
    </xf>
    <xf numFmtId="0" fontId="0" fillId="0" borderId="6" xfId="0" applyFont="1" applyBorder="1" applyAlignment="1" applyProtection="1">
      <alignment horizontal="left" vertical="center" indent="1"/>
      <protection locked="0"/>
    </xf>
    <xf numFmtId="167" fontId="0" fillId="0" borderId="6" xfId="22" applyNumberFormat="1" applyFont="1" applyBorder="1" applyAlignment="1" applyProtection="1">
      <alignment horizontal="right" vertical="center"/>
      <protection locked="0"/>
    </xf>
    <xf numFmtId="0" fontId="0" fillId="0" borderId="16" xfId="0" applyFont="1" applyBorder="1" applyAlignment="1" applyProtection="1">
      <alignment horizontal="left" vertical="center" indent="1"/>
      <protection locked="0"/>
    </xf>
    <xf numFmtId="167" fontId="0" fillId="0" borderId="16" xfId="22" applyNumberFormat="1" applyFont="1" applyBorder="1" applyAlignment="1" applyProtection="1">
      <alignment horizontal="right" vertical="center"/>
      <protection locked="0"/>
    </xf>
    <xf numFmtId="0" fontId="0" fillId="0" borderId="18" xfId="0" applyFont="1" applyBorder="1" applyAlignment="1" applyProtection="1">
      <alignment horizontal="left" vertical="center" indent="1"/>
      <protection locked="0"/>
    </xf>
    <xf numFmtId="167" fontId="0" fillId="0" borderId="18" xfId="22" applyNumberFormat="1" applyFont="1" applyBorder="1" applyAlignment="1" applyProtection="1">
      <alignment horizontal="right" vertical="center"/>
      <protection locked="0"/>
    </xf>
    <xf numFmtId="0" fontId="6" fillId="0" borderId="0" xfId="0" applyFont="1" applyAlignment="1" applyProtection="1">
      <alignment horizontal="right"/>
      <protection locked="0"/>
    </xf>
    <xf numFmtId="0" fontId="6" fillId="0" borderId="0" xfId="0" applyFont="1" applyProtection="1">
      <protection locked="0"/>
    </xf>
    <xf numFmtId="167" fontId="1" fillId="3" borderId="3" xfId="22" applyNumberFormat="1" applyFont="1" applyFill="1" applyBorder="1" applyAlignment="1" applyProtection="1">
      <alignment horizontal="right" vertical="center"/>
      <protection/>
    </xf>
    <xf numFmtId="167" fontId="1" fillId="3" borderId="4" xfId="22" applyNumberFormat="1" applyFont="1" applyFill="1" applyBorder="1" applyAlignment="1" applyProtection="1">
      <alignment horizontal="right" vertical="center" wrapText="1" indent="1"/>
      <protection/>
    </xf>
    <xf numFmtId="9" fontId="0" fillId="0" borderId="4" xfId="25" applyFont="1" applyBorder="1" applyAlignment="1" applyProtection="1">
      <alignment horizontal="right" vertical="center"/>
      <protection locked="0"/>
    </xf>
    <xf numFmtId="9" fontId="0" fillId="0" borderId="6" xfId="25" applyFont="1" applyBorder="1" applyAlignment="1" applyProtection="1">
      <alignment horizontal="right" vertical="center"/>
      <protection locked="0"/>
    </xf>
    <xf numFmtId="9" fontId="0" fillId="0" borderId="18" xfId="25" applyFont="1" applyBorder="1" applyAlignment="1" applyProtection="1">
      <alignment horizontal="right" vertical="center"/>
      <protection locked="0"/>
    </xf>
    <xf numFmtId="0" fontId="1" fillId="0" borderId="0" xfId="0" applyFont="1" applyBorder="1" applyAlignment="1" applyProtection="1">
      <alignment vertical="center" wrapText="1"/>
      <protection locked="0"/>
    </xf>
    <xf numFmtId="9" fontId="1" fillId="0" borderId="0" xfId="25" applyFont="1" applyFill="1" applyBorder="1" applyAlignment="1" applyProtection="1">
      <alignment horizontal="right" vertical="center"/>
      <protection locked="0"/>
    </xf>
    <xf numFmtId="0" fontId="1" fillId="0" borderId="0" xfId="0" applyFont="1" applyProtection="1">
      <protection locked="0"/>
    </xf>
    <xf numFmtId="0" fontId="4" fillId="0" borderId="0" xfId="0" applyFont="1" applyProtection="1">
      <protection locked="0"/>
    </xf>
    <xf numFmtId="0" fontId="33" fillId="0" borderId="9" xfId="0" applyFont="1" applyBorder="1" applyProtection="1">
      <protection locked="0"/>
    </xf>
    <xf numFmtId="0" fontId="32" fillId="0" borderId="10" xfId="0" applyFont="1" applyBorder="1" applyProtection="1">
      <protection locked="0"/>
    </xf>
    <xf numFmtId="0" fontId="0" fillId="0" borderId="0" xfId="0" applyFont="1" applyBorder="1" applyAlignment="1" applyProtection="1">
      <alignment horizontal="left" wrapText="1" shrinkToFit="1"/>
      <protection locked="0"/>
    </xf>
    <xf numFmtId="0" fontId="4" fillId="0" borderId="0" xfId="0" applyFont="1" applyBorder="1" applyAlignment="1" applyProtection="1">
      <alignment horizontal="left" wrapText="1" shrinkToFit="1"/>
      <protection locked="0"/>
    </xf>
    <xf numFmtId="0" fontId="0" fillId="0" borderId="4" xfId="0" applyFont="1" applyFill="1" applyBorder="1" applyAlignment="1" applyProtection="1">
      <alignment horizontal="left" vertical="center" wrapText="1" indent="1"/>
      <protection locked="0"/>
    </xf>
    <xf numFmtId="0" fontId="0" fillId="0" borderId="6" xfId="0" applyFont="1" applyBorder="1" applyAlignment="1" applyProtection="1">
      <alignment horizontal="left" wrapText="1" indent="1"/>
      <protection locked="0"/>
    </xf>
    <xf numFmtId="167" fontId="0" fillId="0" borderId="6" xfId="22" applyNumberFormat="1" applyFont="1" applyBorder="1" applyAlignment="1" applyProtection="1">
      <alignment horizontal="right" indent="1"/>
      <protection locked="0"/>
    </xf>
    <xf numFmtId="0" fontId="0" fillId="0" borderId="6" xfId="0" applyFont="1" applyBorder="1" applyAlignment="1" applyProtection="1">
      <alignment horizontal="left" indent="1"/>
      <protection locked="0"/>
    </xf>
    <xf numFmtId="167" fontId="0" fillId="0" borderId="16" xfId="22" applyNumberFormat="1" applyFont="1" applyBorder="1" applyAlignment="1" applyProtection="1">
      <alignment horizontal="right" indent="1"/>
      <protection locked="0"/>
    </xf>
    <xf numFmtId="0" fontId="0" fillId="0" borderId="16" xfId="0" applyFont="1" applyBorder="1" applyAlignment="1" applyProtection="1">
      <alignment horizontal="left" indent="1"/>
      <protection locked="0"/>
    </xf>
    <xf numFmtId="0" fontId="0" fillId="0" borderId="18" xfId="0" applyFont="1" applyBorder="1" applyAlignment="1" applyProtection="1">
      <alignment horizontal="left" indent="1"/>
      <protection locked="0"/>
    </xf>
    <xf numFmtId="167" fontId="0" fillId="0" borderId="18" xfId="22" applyNumberFormat="1" applyFont="1" applyBorder="1" applyAlignment="1" applyProtection="1">
      <alignment horizontal="right" indent="1"/>
      <protection locked="0"/>
    </xf>
    <xf numFmtId="0" fontId="0" fillId="0" borderId="0" xfId="0" applyFont="1" applyAlignment="1" applyProtection="1">
      <alignment horizontal="left" indent="1"/>
      <protection locked="0"/>
    </xf>
    <xf numFmtId="9" fontId="1" fillId="3" borderId="3" xfId="25" applyFont="1" applyFill="1" applyBorder="1" applyAlignment="1" applyProtection="1">
      <alignment horizontal="right" vertical="center"/>
      <protection/>
    </xf>
    <xf numFmtId="0" fontId="0" fillId="0" borderId="0" xfId="0" applyFont="1" applyFill="1" applyProtection="1">
      <protection locked="0"/>
    </xf>
    <xf numFmtId="0" fontId="0" fillId="0" borderId="6" xfId="0" applyFont="1" applyFill="1" applyBorder="1" applyAlignment="1" applyProtection="1">
      <alignment horizontal="left" vertical="center" wrapText="1" indent="1"/>
      <protection locked="0"/>
    </xf>
    <xf numFmtId="167" fontId="0" fillId="0" borderId="6" xfId="22" applyNumberFormat="1" applyFont="1" applyFill="1" applyBorder="1" applyAlignment="1" applyProtection="1">
      <alignment horizontal="right" vertical="center" wrapText="1" indent="1"/>
      <protection locked="0"/>
    </xf>
    <xf numFmtId="20" fontId="0" fillId="0" borderId="6" xfId="0" applyNumberFormat="1"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167" fontId="0" fillId="0" borderId="16" xfId="22" applyNumberFormat="1" applyFont="1" applyFill="1" applyBorder="1" applyAlignment="1" applyProtection="1">
      <alignment horizontal="right" vertical="center" wrapText="1" indent="1"/>
      <protection locked="0"/>
    </xf>
    <xf numFmtId="0" fontId="0" fillId="0" borderId="12" xfId="0" applyFont="1" applyFill="1" applyBorder="1" applyProtection="1">
      <protection locked="0"/>
    </xf>
    <xf numFmtId="0" fontId="0" fillId="0" borderId="16" xfId="0" applyFont="1" applyFill="1" applyBorder="1" applyAlignment="1" applyProtection="1">
      <alignment horizontal="left" vertical="center" wrapText="1" indent="1"/>
      <protection locked="0"/>
    </xf>
    <xf numFmtId="0" fontId="0" fillId="0" borderId="18" xfId="0" applyFont="1" applyFill="1" applyBorder="1" applyAlignment="1" applyProtection="1">
      <alignment horizontal="left" vertical="center" wrapText="1" indent="1"/>
      <protection locked="0"/>
    </xf>
    <xf numFmtId="167" fontId="0" fillId="0" borderId="18" xfId="22" applyNumberFormat="1" applyFont="1" applyFill="1" applyBorder="1" applyAlignment="1" applyProtection="1">
      <alignment horizontal="right" vertical="center" wrapText="1" indent="1"/>
      <protection locked="0"/>
    </xf>
    <xf numFmtId="0" fontId="0" fillId="0" borderId="0" xfId="0" applyFont="1" applyBorder="1" applyProtection="1">
      <protection locked="0"/>
    </xf>
    <xf numFmtId="0" fontId="0" fillId="0" borderId="4" xfId="0" applyFont="1" applyBorder="1" applyAlignment="1" applyProtection="1">
      <alignment horizontal="left" wrapText="1" indent="1"/>
      <protection locked="0"/>
    </xf>
    <xf numFmtId="167" fontId="0" fillId="0" borderId="4" xfId="22" applyNumberFormat="1" applyFont="1" applyBorder="1" applyAlignment="1" applyProtection="1">
      <alignment horizontal="right" indent="1"/>
      <protection locked="0"/>
    </xf>
    <xf numFmtId="0" fontId="0" fillId="0" borderId="5" xfId="0" applyFont="1" applyBorder="1" applyAlignment="1" applyProtection="1">
      <alignment horizontal="left" indent="1"/>
      <protection locked="0"/>
    </xf>
    <xf numFmtId="0" fontId="0" fillId="0" borderId="4" xfId="0" applyFont="1" applyBorder="1" applyAlignment="1" applyProtection="1">
      <alignment horizontal="left" indent="1"/>
      <protection locked="0"/>
    </xf>
    <xf numFmtId="0" fontId="0" fillId="0" borderId="6" xfId="0" applyFont="1" applyBorder="1" applyAlignment="1" applyProtection="1">
      <alignment horizontal="left" indent="1"/>
      <protection locked="0"/>
    </xf>
    <xf numFmtId="167" fontId="0" fillId="0" borderId="19" xfId="22" applyNumberFormat="1" applyFont="1" applyBorder="1" applyAlignment="1" applyProtection="1">
      <alignment horizontal="right" indent="1"/>
      <protection locked="0"/>
    </xf>
    <xf numFmtId="0" fontId="1" fillId="0" borderId="0" xfId="0" applyFont="1" applyFill="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6" xfId="0" applyFont="1" applyBorder="1" applyAlignment="1" applyProtection="1">
      <alignment horizontal="left" wrapText="1" indent="1"/>
      <protection locked="0"/>
    </xf>
    <xf numFmtId="167" fontId="0" fillId="0" borderId="19" xfId="22" applyNumberFormat="1" applyFont="1" applyBorder="1" applyAlignment="1" applyProtection="1">
      <alignment horizontal="right"/>
      <protection locked="0"/>
    </xf>
    <xf numFmtId="167" fontId="0" fillId="0" borderId="20" xfId="22" applyNumberFormat="1" applyFont="1" applyBorder="1" applyAlignment="1" applyProtection="1">
      <alignment horizontal="right"/>
      <protection locked="0"/>
    </xf>
    <xf numFmtId="167" fontId="0" fillId="0" borderId="21" xfId="22" applyNumberFormat="1" applyFont="1" applyBorder="1" applyAlignment="1" applyProtection="1">
      <alignment horizontal="right"/>
      <protection locked="0"/>
    </xf>
    <xf numFmtId="0" fontId="0" fillId="0" borderId="4" xfId="0" applyFont="1" applyBorder="1" applyAlignment="1" applyProtection="1">
      <alignment horizontal="left" indent="1"/>
      <protection locked="0"/>
    </xf>
    <xf numFmtId="167" fontId="0" fillId="0" borderId="22" xfId="22" applyNumberFormat="1" applyFont="1" applyBorder="1" applyAlignment="1" applyProtection="1">
      <alignment horizontal="right"/>
      <protection locked="0"/>
    </xf>
    <xf numFmtId="0" fontId="0" fillId="0" borderId="6" xfId="0" applyFont="1" applyBorder="1" applyAlignment="1" applyProtection="1">
      <alignment horizontal="left" vertical="center" wrapText="1" indent="1"/>
      <protection locked="0"/>
    </xf>
    <xf numFmtId="0" fontId="0" fillId="0" borderId="2" xfId="0" applyFont="1" applyBorder="1" applyAlignment="1" applyProtection="1">
      <alignment vertical="center"/>
      <protection locked="0"/>
    </xf>
    <xf numFmtId="0" fontId="0" fillId="0" borderId="2" xfId="0" applyFont="1" applyBorder="1" applyAlignment="1" applyProtection="1">
      <alignment horizontal="center" vertical="center" wrapText="1"/>
      <protection locked="0"/>
    </xf>
    <xf numFmtId="0" fontId="0" fillId="0" borderId="23" xfId="0" applyFont="1" applyBorder="1" applyAlignment="1" applyProtection="1">
      <alignment horizontal="left" indent="1"/>
      <protection locked="0"/>
    </xf>
    <xf numFmtId="166" fontId="0" fillId="0" borderId="4" xfId="0" applyNumberFormat="1" applyFont="1" applyBorder="1" applyAlignment="1" applyProtection="1">
      <alignment/>
      <protection locked="0"/>
    </xf>
    <xf numFmtId="0" fontId="0" fillId="0" borderId="24" xfId="0" applyFont="1" applyBorder="1" applyAlignment="1" applyProtection="1">
      <alignment horizontal="left" indent="1"/>
      <protection locked="0"/>
    </xf>
    <xf numFmtId="167" fontId="0" fillId="0" borderId="5" xfId="22" applyNumberFormat="1" applyFont="1" applyBorder="1" applyAlignment="1" applyProtection="1">
      <alignment horizontal="right" indent="1"/>
      <protection locked="0"/>
    </xf>
    <xf numFmtId="166" fontId="0" fillId="0" borderId="6" xfId="0" applyNumberFormat="1" applyFont="1" applyBorder="1" applyAlignment="1" applyProtection="1">
      <alignment/>
      <protection locked="0"/>
    </xf>
    <xf numFmtId="0" fontId="0" fillId="0" borderId="15" xfId="0" applyFont="1" applyBorder="1" applyAlignment="1" applyProtection="1">
      <alignment horizontal="left" indent="1"/>
      <protection locked="0"/>
    </xf>
    <xf numFmtId="0" fontId="0" fillId="0" borderId="15" xfId="0" applyFont="1" applyBorder="1" applyAlignment="1" applyProtection="1">
      <alignment horizontal="left" vertical="center" wrapText="1" indent="1"/>
      <protection locked="0"/>
    </xf>
    <xf numFmtId="167" fontId="0" fillId="0" borderId="16" xfId="22" applyNumberFormat="1" applyFont="1" applyBorder="1" applyAlignment="1" applyProtection="1">
      <alignment horizontal="right" vertical="center" wrapText="1" indent="1"/>
      <protection locked="0"/>
    </xf>
    <xf numFmtId="0" fontId="0" fillId="0" borderId="15" xfId="0" applyFont="1" applyFill="1" applyBorder="1" applyAlignment="1" applyProtection="1">
      <alignment horizontal="left" vertical="center" wrapText="1" indent="1"/>
      <protection locked="0"/>
    </xf>
    <xf numFmtId="167" fontId="0" fillId="0" borderId="6" xfId="22" applyNumberFormat="1" applyFont="1" applyBorder="1" applyAlignment="1" applyProtection="1">
      <alignment horizontal="right"/>
      <protection locked="0"/>
    </xf>
    <xf numFmtId="0" fontId="0" fillId="0" borderId="7" xfId="0" applyFont="1" applyFill="1" applyBorder="1" applyAlignment="1" applyProtection="1">
      <alignment horizontal="left" indent="1"/>
      <protection locked="0"/>
    </xf>
    <xf numFmtId="0" fontId="0" fillId="3" borderId="3" xfId="0" applyFont="1" applyFill="1" applyBorder="1" applyProtection="1">
      <protection locked="0"/>
    </xf>
    <xf numFmtId="0" fontId="0" fillId="0" borderId="25" xfId="0" applyFont="1" applyBorder="1" applyAlignment="1" applyProtection="1">
      <alignment horizontal="left" indent="1"/>
      <protection locked="0"/>
    </xf>
    <xf numFmtId="167" fontId="0" fillId="0" borderId="7" xfId="22" applyNumberFormat="1" applyFont="1" applyBorder="1" applyAlignment="1" applyProtection="1">
      <alignment horizontal="right"/>
      <protection locked="0"/>
    </xf>
    <xf numFmtId="166" fontId="0" fillId="0" borderId="18" xfId="0" applyNumberFormat="1" applyFont="1" applyBorder="1" applyAlignment="1" applyProtection="1">
      <alignment/>
      <protection locked="0"/>
    </xf>
    <xf numFmtId="167" fontId="0" fillId="0" borderId="0" xfId="22" applyNumberFormat="1" applyFont="1" applyAlignment="1" applyProtection="1">
      <alignment horizontal="right"/>
      <protection locked="0"/>
    </xf>
    <xf numFmtId="0" fontId="1" fillId="0" borderId="0" xfId="0" applyFont="1" applyAlignment="1" applyProtection="1">
      <alignment wrapText="1"/>
      <protection locked="0"/>
    </xf>
    <xf numFmtId="0" fontId="0" fillId="0" borderId="16" xfId="0" applyFont="1" applyBorder="1" applyAlignment="1" applyProtection="1">
      <alignment horizontal="left" wrapText="1" indent="1"/>
      <protection locked="0"/>
    </xf>
    <xf numFmtId="167" fontId="0" fillId="0" borderId="13" xfId="22" applyNumberFormat="1" applyFont="1" applyBorder="1" applyAlignment="1" applyProtection="1">
      <alignment horizontal="right" indent="1"/>
      <protection locked="0"/>
    </xf>
    <xf numFmtId="0" fontId="0" fillId="0" borderId="6" xfId="0" applyFont="1" applyBorder="1" applyProtection="1">
      <protection locked="0"/>
    </xf>
    <xf numFmtId="0" fontId="0" fillId="0" borderId="0" xfId="0" applyFont="1" applyBorder="1" applyAlignment="1" applyProtection="1">
      <alignment horizontal="left" indent="1"/>
      <protection locked="0"/>
    </xf>
    <xf numFmtId="0" fontId="0" fillId="0" borderId="12" xfId="0" applyFont="1" applyBorder="1" applyProtection="1">
      <protection locked="0"/>
    </xf>
    <xf numFmtId="0" fontId="11" fillId="0" borderId="0" xfId="0" applyFont="1" applyBorder="1" applyAlignment="1" applyProtection="1">
      <alignment horizontal="left" wrapText="1"/>
      <protection locked="0"/>
    </xf>
    <xf numFmtId="0" fontId="0" fillId="0" borderId="0" xfId="0" applyFont="1" applyAlignment="1" applyProtection="1">
      <alignment horizontal="right" vertical="center"/>
      <protection locked="0"/>
    </xf>
    <xf numFmtId="167" fontId="37" fillId="0" borderId="0" xfId="22" applyNumberFormat="1" applyFont="1" applyFill="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167" fontId="50" fillId="2" borderId="3" xfId="22" applyNumberFormat="1" applyFont="1" applyFill="1" applyBorder="1" applyAlignment="1" applyProtection="1">
      <alignment horizontal="center" vertical="center"/>
      <protection locked="0"/>
    </xf>
    <xf numFmtId="0" fontId="1" fillId="0" borderId="0" xfId="0" applyFont="1" applyAlignment="1" applyProtection="1">
      <alignment horizontal="left" wrapText="1"/>
      <protection locked="0"/>
    </xf>
    <xf numFmtId="167" fontId="1" fillId="0" borderId="0" xfId="22" applyNumberFormat="1" applyFont="1" applyFill="1" applyBorder="1" applyAlignment="1" applyProtection="1">
      <alignment horizontal="center"/>
      <protection locked="0"/>
    </xf>
    <xf numFmtId="0" fontId="45" fillId="0" borderId="9" xfId="0" applyFont="1" applyBorder="1" applyAlignment="1" applyProtection="1">
      <alignment horizontal="justify" vertical="center" wrapText="1"/>
      <protection locked="0"/>
    </xf>
    <xf numFmtId="0" fontId="51" fillId="4" borderId="8" xfId="0" applyFont="1" applyFill="1" applyBorder="1" applyAlignment="1" applyProtection="1">
      <alignment horizontal="center" vertical="center" wrapText="1"/>
      <protection locked="0"/>
    </xf>
    <xf numFmtId="0" fontId="46" fillId="5" borderId="10" xfId="0" applyFont="1" applyFill="1" applyBorder="1" applyAlignment="1" applyProtection="1">
      <alignment horizontal="center" vertical="center" wrapText="1"/>
      <protection locked="0"/>
    </xf>
    <xf numFmtId="0" fontId="6" fillId="0" borderId="0" xfId="0" applyFont="1" applyBorder="1" applyProtection="1">
      <protection locked="0"/>
    </xf>
    <xf numFmtId="0" fontId="53" fillId="0" borderId="12" xfId="0" applyFont="1" applyBorder="1" applyAlignment="1" applyProtection="1">
      <alignment horizontal="left" vertical="center"/>
      <protection locked="0"/>
    </xf>
    <xf numFmtId="0" fontId="45" fillId="0" borderId="17" xfId="0" applyFont="1" applyBorder="1" applyAlignment="1" applyProtection="1">
      <alignment horizontal="left" vertical="center"/>
      <protection locked="0"/>
    </xf>
    <xf numFmtId="0" fontId="51" fillId="0" borderId="0" xfId="0" applyFont="1" applyBorder="1" applyAlignment="1" applyProtection="1">
      <alignment horizontal="justify" vertical="center" wrapText="1"/>
      <protection locked="0"/>
    </xf>
    <xf numFmtId="0" fontId="69" fillId="0" borderId="0" xfId="0" applyFont="1" applyBorder="1" applyAlignment="1" applyProtection="1">
      <alignment horizontal="justify" vertical="center" wrapText="1"/>
      <protection locked="0"/>
    </xf>
    <xf numFmtId="0" fontId="9" fillId="0" borderId="0" xfId="0" applyFont="1" applyProtection="1">
      <protection locked="0"/>
    </xf>
    <xf numFmtId="0" fontId="47" fillId="0" borderId="0" xfId="0" applyFont="1" applyAlignment="1" applyProtection="1">
      <alignment horizontal="center" wrapText="1"/>
      <protection locked="0"/>
    </xf>
    <xf numFmtId="0" fontId="47" fillId="0" borderId="0" xfId="0" applyFont="1" applyAlignment="1" applyProtection="1">
      <alignment horizontal="center"/>
      <protection locked="0"/>
    </xf>
    <xf numFmtId="0" fontId="0" fillId="0" borderId="3" xfId="0" applyFont="1" applyFill="1" applyBorder="1" applyAlignment="1" applyProtection="1">
      <alignment horizontal="left" vertical="center" wrapText="1" indent="1"/>
      <protection locked="0"/>
    </xf>
    <xf numFmtId="167" fontId="0" fillId="0" borderId="3" xfId="22" applyNumberFormat="1" applyFont="1" applyFill="1" applyBorder="1" applyAlignment="1" applyProtection="1">
      <alignment horizontal="right" vertical="center" wrapText="1" indent="1"/>
      <protection locked="0"/>
    </xf>
    <xf numFmtId="167" fontId="48" fillId="2" borderId="3" xfId="22" applyNumberFormat="1" applyFont="1" applyFill="1" applyBorder="1" applyAlignment="1" applyProtection="1">
      <alignment horizontal="right" vertical="center" wrapText="1" indent="1"/>
      <protection locked="0"/>
    </xf>
    <xf numFmtId="0" fontId="0" fillId="0" borderId="3" xfId="0" applyFont="1" applyFill="1" applyBorder="1" applyAlignment="1" applyProtection="1">
      <alignment horizontal="left" vertical="center" wrapText="1" indent="1"/>
      <protection locked="0"/>
    </xf>
    <xf numFmtId="0" fontId="1" fillId="0" borderId="3" xfId="0" applyFont="1" applyBorder="1" applyAlignment="1" applyProtection="1">
      <alignment horizontal="left" vertical="center"/>
      <protection locked="0"/>
    </xf>
    <xf numFmtId="167" fontId="50" fillId="2" borderId="3" xfId="22" applyNumberFormat="1" applyFont="1" applyFill="1" applyBorder="1" applyAlignment="1" applyProtection="1">
      <alignment horizontal="right" vertical="center"/>
      <protection locked="0"/>
    </xf>
    <xf numFmtId="0" fontId="9" fillId="0" borderId="0" xfId="0" applyFont="1" applyBorder="1" applyProtection="1">
      <protection locked="0"/>
    </xf>
    <xf numFmtId="0" fontId="0" fillId="0" borderId="4" xfId="0" applyFont="1" applyBorder="1" applyAlignment="1" applyProtection="1">
      <alignment horizontal="left" vertical="center" wrapText="1" indent="1"/>
      <protection locked="0"/>
    </xf>
    <xf numFmtId="167" fontId="0" fillId="0" borderId="4" xfId="22" applyNumberFormat="1" applyFont="1" applyBorder="1" applyAlignment="1" applyProtection="1">
      <alignment horizontal="right"/>
      <protection locked="0"/>
    </xf>
    <xf numFmtId="0" fontId="0" fillId="0" borderId="16" xfId="0" applyFont="1" applyBorder="1" applyAlignment="1" applyProtection="1">
      <alignment horizontal="left" vertical="center" wrapText="1" indent="1"/>
      <protection locked="0"/>
    </xf>
    <xf numFmtId="167" fontId="0" fillId="0" borderId="16" xfId="22" applyNumberFormat="1" applyFont="1" applyBorder="1" applyAlignment="1" applyProtection="1">
      <alignment horizontal="right"/>
      <protection locked="0"/>
    </xf>
    <xf numFmtId="0" fontId="11" fillId="0" borderId="0" xfId="0" applyFont="1" applyAlignment="1" applyProtection="1">
      <alignment horizontal="left" vertical="top" wrapText="1"/>
      <protection locked="0"/>
    </xf>
    <xf numFmtId="167" fontId="45" fillId="6" borderId="0" xfId="22" applyNumberFormat="1" applyFont="1" applyFill="1" applyBorder="1" applyAlignment="1" applyProtection="1">
      <alignment horizontal="justify" vertical="center"/>
      <protection/>
    </xf>
    <xf numFmtId="167" fontId="49" fillId="7" borderId="26" xfId="22" applyNumberFormat="1" applyFont="1" applyFill="1" applyBorder="1" applyAlignment="1" applyProtection="1">
      <alignment horizontal="justify" vertical="center"/>
      <protection/>
    </xf>
    <xf numFmtId="167" fontId="45" fillId="8" borderId="25" xfId="22" applyNumberFormat="1" applyFont="1" applyFill="1" applyBorder="1" applyAlignment="1" applyProtection="1">
      <alignment horizontal="justify" vertical="center"/>
      <protection/>
    </xf>
    <xf numFmtId="167" fontId="49" fillId="9" borderId="27" xfId="22" applyNumberFormat="1" applyFont="1" applyFill="1" applyBorder="1" applyAlignment="1" applyProtection="1">
      <alignment horizontal="justify" vertical="center"/>
      <protection/>
    </xf>
    <xf numFmtId="167" fontId="50" fillId="2" borderId="3" xfId="22" applyNumberFormat="1" applyFont="1" applyFill="1" applyBorder="1" applyAlignment="1" applyProtection="1">
      <alignment horizontal="right" vertical="center"/>
      <protection/>
    </xf>
    <xf numFmtId="0" fontId="0" fillId="0" borderId="0" xfId="0" applyFont="1" applyAlignment="1" applyProtection="1">
      <alignment vertical="center"/>
      <protection locked="0"/>
    </xf>
    <xf numFmtId="0" fontId="1" fillId="0" borderId="0" xfId="0" applyFont="1" applyAlignment="1" applyProtection="1">
      <alignment vertical="top"/>
      <protection locked="0"/>
    </xf>
    <xf numFmtId="0" fontId="0" fillId="0" borderId="0" xfId="0" applyFont="1" applyAlignment="1" applyProtection="1">
      <alignment vertical="top"/>
      <protection locked="0"/>
    </xf>
    <xf numFmtId="0" fontId="1" fillId="0" borderId="0" xfId="0" applyFont="1" applyProtection="1" quotePrefix="1">
      <protection locked="0"/>
    </xf>
    <xf numFmtId="0" fontId="0" fillId="0" borderId="4" xfId="0" applyFont="1" applyBorder="1" applyAlignment="1" applyProtection="1" quotePrefix="1">
      <alignment horizontal="left" wrapText="1" indent="1"/>
      <protection locked="0"/>
    </xf>
    <xf numFmtId="0" fontId="0" fillId="0" borderId="6" xfId="0" applyFont="1" applyBorder="1" applyAlignment="1" applyProtection="1" quotePrefix="1">
      <alignment horizontal="left" wrapText="1" indent="1"/>
      <protection locked="0"/>
    </xf>
    <xf numFmtId="0" fontId="0" fillId="0" borderId="6" xfId="0" applyFont="1" applyFill="1" applyBorder="1" applyAlignment="1" applyProtection="1" quotePrefix="1">
      <alignment horizontal="left" wrapText="1" indent="1"/>
      <protection locked="0"/>
    </xf>
    <xf numFmtId="0" fontId="0" fillId="0" borderId="6" xfId="0" applyFont="1" applyBorder="1" applyAlignment="1" applyProtection="1" quotePrefix="1">
      <alignment horizontal="left" wrapText="1" indent="1"/>
      <protection locked="0"/>
    </xf>
    <xf numFmtId="0" fontId="31" fillId="0" borderId="17" xfId="0" applyFont="1" applyBorder="1" applyProtection="1">
      <protection locked="0"/>
    </xf>
    <xf numFmtId="167" fontId="0" fillId="0" borderId="18" xfId="22" applyNumberFormat="1" applyFont="1" applyBorder="1" applyAlignment="1" applyProtection="1">
      <alignment horizontal="right"/>
      <protection locked="0"/>
    </xf>
    <xf numFmtId="0" fontId="11" fillId="0" borderId="8" xfId="0" applyFont="1" applyBorder="1" applyAlignment="1" applyProtection="1">
      <alignment horizontal="left" vertical="center" wrapText="1"/>
      <protection locked="0"/>
    </xf>
    <xf numFmtId="167" fontId="1" fillId="3" borderId="28" xfId="0" applyNumberFormat="1" applyFont="1" applyFill="1" applyBorder="1" applyAlignment="1" applyProtection="1">
      <alignment horizontal="right" vertical="center"/>
      <protection/>
    </xf>
    <xf numFmtId="0" fontId="0" fillId="0" borderId="2" xfId="0" applyFont="1" applyBorder="1" applyAlignment="1" applyProtection="1">
      <alignment horizontal="left" indent="1"/>
      <protection locked="0"/>
    </xf>
    <xf numFmtId="167" fontId="0" fillId="0" borderId="2" xfId="22" applyNumberFormat="1" applyFont="1" applyBorder="1" applyAlignment="1" applyProtection="1">
      <alignment horizontal="right"/>
      <protection locked="0"/>
    </xf>
    <xf numFmtId="0" fontId="1" fillId="0" borderId="7" xfId="0" applyFont="1" applyBorder="1" applyAlignment="1" applyProtection="1">
      <alignment vertical="center" wrapText="1"/>
      <protection locked="0"/>
    </xf>
    <xf numFmtId="167" fontId="0" fillId="0" borderId="0" xfId="22" applyNumberFormat="1" applyFont="1" applyBorder="1" applyAlignment="1" applyProtection="1">
      <alignment horizontal="right"/>
      <protection locked="0"/>
    </xf>
    <xf numFmtId="0" fontId="1" fillId="0" borderId="0" xfId="0" applyFont="1" applyAlignment="1" applyProtection="1" quotePrefix="1">
      <alignment vertical="center"/>
      <protection locked="0"/>
    </xf>
    <xf numFmtId="0" fontId="0" fillId="0" borderId="0" xfId="0" applyFont="1" applyBorder="1" applyAlignment="1" applyProtection="1">
      <alignment horizontal="right" vertical="center"/>
      <protection locked="0"/>
    </xf>
    <xf numFmtId="167" fontId="1" fillId="3" borderId="27" xfId="0" applyNumberFormat="1" applyFont="1" applyFill="1" applyBorder="1" applyAlignment="1" applyProtection="1">
      <alignment horizontal="right" vertical="center"/>
      <protection/>
    </xf>
    <xf numFmtId="0" fontId="1" fillId="0" borderId="0" xfId="0" applyFont="1" applyBorder="1" applyAlignment="1" applyProtection="1">
      <alignment horizontal="left" wrapText="1" indent="1"/>
      <protection locked="0"/>
    </xf>
    <xf numFmtId="167" fontId="0" fillId="0" borderId="19" xfId="22" applyNumberFormat="1" applyFont="1" applyBorder="1" applyAlignment="1" applyProtection="1">
      <alignment horizontal="right" vertical="center" indent="1"/>
      <protection locked="0"/>
    </xf>
    <xf numFmtId="0" fontId="0" fillId="0" borderId="0" xfId="0" applyFont="1" applyFill="1" applyBorder="1" applyAlignment="1" applyProtection="1">
      <alignment horizontal="left" vertical="center" wrapText="1" indent="1"/>
      <protection locked="0"/>
    </xf>
    <xf numFmtId="167" fontId="0" fillId="0" borderId="0" xfId="22" applyNumberFormat="1" applyFont="1" applyBorder="1" applyAlignment="1" applyProtection="1">
      <alignment horizontal="right" vertical="center"/>
      <protection locked="0"/>
    </xf>
    <xf numFmtId="167" fontId="1" fillId="0" borderId="0" xfId="22" applyNumberFormat="1" applyFont="1" applyFill="1" applyBorder="1" applyAlignment="1" applyProtection="1">
      <alignment horizontal="right"/>
      <protection locked="0"/>
    </xf>
    <xf numFmtId="0" fontId="0" fillId="0" borderId="6" xfId="0" applyFont="1" applyFill="1" applyBorder="1" applyAlignment="1" applyProtection="1">
      <alignment horizontal="left" indent="1"/>
      <protection locked="0"/>
    </xf>
    <xf numFmtId="0" fontId="0" fillId="0" borderId="0" xfId="0" applyFont="1" applyFill="1" applyProtection="1">
      <protection locked="0"/>
    </xf>
    <xf numFmtId="0" fontId="0" fillId="0" borderId="18" xfId="0" applyFont="1" applyBorder="1" applyProtection="1">
      <protection locked="0"/>
    </xf>
    <xf numFmtId="0" fontId="4" fillId="0" borderId="2" xfId="0" applyFont="1" applyBorder="1" applyAlignment="1" applyProtection="1">
      <alignment horizontal="left" wrapText="1"/>
      <protection locked="0"/>
    </xf>
    <xf numFmtId="166" fontId="0" fillId="0" borderId="22" xfId="0" applyNumberFormat="1" applyFont="1" applyBorder="1" applyAlignment="1" applyProtection="1">
      <alignment horizontal="left" indent="1"/>
      <protection locked="0"/>
    </xf>
    <xf numFmtId="166" fontId="0" fillId="0" borderId="19" xfId="0" applyNumberFormat="1" applyFont="1" applyBorder="1" applyAlignment="1" applyProtection="1">
      <alignment horizontal="left" indent="1"/>
      <protection locked="0"/>
    </xf>
    <xf numFmtId="166" fontId="0" fillId="0" borderId="20" xfId="0" applyNumberFormat="1" applyFont="1" applyBorder="1" applyAlignment="1" applyProtection="1">
      <alignment horizontal="left" indent="1"/>
      <protection locked="0"/>
    </xf>
    <xf numFmtId="166" fontId="0" fillId="0" borderId="20" xfId="0" applyNumberFormat="1" applyFont="1" applyBorder="1" applyAlignment="1" applyProtection="1">
      <alignment horizontal="left" vertical="center" wrapText="1" indent="1"/>
      <protection locked="0"/>
    </xf>
    <xf numFmtId="166" fontId="0" fillId="0" borderId="20" xfId="0" applyNumberFormat="1" applyFont="1" applyFill="1" applyBorder="1" applyAlignment="1" applyProtection="1">
      <alignment horizontal="left" vertical="center" wrapText="1" indent="1"/>
      <protection locked="0"/>
    </xf>
    <xf numFmtId="166" fontId="0" fillId="0" borderId="19" xfId="0" applyNumberFormat="1" applyFont="1" applyBorder="1" applyAlignment="1" applyProtection="1">
      <alignment horizontal="left" vertical="center" wrapText="1" indent="1"/>
      <protection locked="0"/>
    </xf>
    <xf numFmtId="166" fontId="0" fillId="0" borderId="19" xfId="0" applyNumberFormat="1" applyFont="1" applyBorder="1" applyProtection="1">
      <protection locked="0"/>
    </xf>
    <xf numFmtId="166" fontId="0" fillId="0" borderId="27" xfId="0" applyNumberFormat="1" applyFont="1" applyBorder="1" applyProtection="1">
      <protection locked="0"/>
    </xf>
    <xf numFmtId="0" fontId="1" fillId="0" borderId="0" xfId="0" applyFont="1" applyBorder="1" applyAlignment="1" applyProtection="1">
      <alignment horizontal="left" vertical="center"/>
      <protection locked="0"/>
    </xf>
    <xf numFmtId="0" fontId="0" fillId="0" borderId="0" xfId="0" applyFont="1" applyAlignment="1" applyProtection="1">
      <alignment/>
      <protection locked="0"/>
    </xf>
    <xf numFmtId="0" fontId="1" fillId="0" borderId="0" xfId="0" applyFont="1" applyAlignment="1" applyProtection="1">
      <alignment/>
      <protection locked="0"/>
    </xf>
    <xf numFmtId="167" fontId="0" fillId="0" borderId="13" xfId="22" applyNumberFormat="1" applyFont="1" applyBorder="1" applyAlignment="1" applyProtection="1">
      <alignment horizontal="right"/>
      <protection locked="0"/>
    </xf>
    <xf numFmtId="0" fontId="0" fillId="0" borderId="0" xfId="0" applyFont="1" applyBorder="1" applyAlignment="1" applyProtection="1">
      <alignment horizontal="left" vertical="center" wrapText="1" indent="4"/>
      <protection locked="0"/>
    </xf>
    <xf numFmtId="0" fontId="0" fillId="0" borderId="0" xfId="0" applyFont="1" applyBorder="1" applyAlignment="1" applyProtection="1">
      <alignment horizontal="right"/>
      <protection locked="0"/>
    </xf>
    <xf numFmtId="0" fontId="0" fillId="0" borderId="24" xfId="0" applyFont="1" applyBorder="1" applyAlignment="1" applyProtection="1">
      <alignment horizontal="left" vertical="center" wrapText="1" indent="1"/>
      <protection locked="0"/>
    </xf>
    <xf numFmtId="0" fontId="0" fillId="0" borderId="29" xfId="0" applyFont="1" applyBorder="1" applyAlignment="1" applyProtection="1">
      <alignment horizontal="left" vertical="center" wrapText="1" indent="1"/>
      <protection locked="0"/>
    </xf>
    <xf numFmtId="0" fontId="0" fillId="0" borderId="0" xfId="0" applyFont="1" applyAlignment="1" applyProtection="1">
      <alignment horizontal="right"/>
      <protection locked="0"/>
    </xf>
    <xf numFmtId="0" fontId="11" fillId="0" borderId="0" xfId="0" applyFont="1" applyBorder="1" applyAlignment="1" applyProtection="1">
      <alignment horizontal="justify" vertical="top" wrapText="1"/>
      <protection locked="0"/>
    </xf>
    <xf numFmtId="167" fontId="0" fillId="0" borderId="0" xfId="22" applyNumberFormat="1" applyFont="1" applyAlignment="1" applyProtection="1">
      <alignment horizontal="right" vertical="center"/>
      <protection locked="0"/>
    </xf>
    <xf numFmtId="167" fontId="11" fillId="0" borderId="0" xfId="22" applyNumberFormat="1" applyFont="1" applyAlignment="1" applyProtection="1">
      <alignment horizontal="right"/>
      <protection locked="0"/>
    </xf>
    <xf numFmtId="0" fontId="58" fillId="0" borderId="0" xfId="0" applyFont="1" applyAlignment="1" applyProtection="1">
      <alignment horizontal="center" wrapText="1"/>
      <protection locked="0"/>
    </xf>
    <xf numFmtId="167" fontId="50" fillId="10" borderId="3" xfId="22" applyNumberFormat="1" applyFont="1" applyFill="1" applyBorder="1" applyAlignment="1" applyProtection="1">
      <alignment horizontal="justify" vertical="center"/>
      <protection locked="0"/>
    </xf>
    <xf numFmtId="0" fontId="36" fillId="0" borderId="0" xfId="0" applyFont="1" applyFill="1" applyBorder="1" applyAlignment="1" applyProtection="1">
      <alignment horizontal="left" vertical="center" wrapText="1"/>
      <protection locked="0"/>
    </xf>
    <xf numFmtId="167" fontId="1" fillId="0" borderId="0" xfId="22" applyNumberFormat="1" applyFont="1" applyFill="1" applyBorder="1" applyAlignment="1" applyProtection="1">
      <alignment horizontal="right" vertical="center"/>
      <protection locked="0"/>
    </xf>
    <xf numFmtId="167" fontId="50" fillId="0" borderId="0" xfId="22" applyNumberFormat="1" applyFont="1" applyFill="1" applyBorder="1" applyAlignment="1" applyProtection="1">
      <alignment horizontal="justify" vertical="center"/>
      <protection locked="0"/>
    </xf>
    <xf numFmtId="0" fontId="62" fillId="11" borderId="0" xfId="0" applyFont="1" applyFill="1" applyAlignment="1" applyProtection="1">
      <alignment horizontal="left" vertical="center"/>
      <protection locked="0"/>
    </xf>
    <xf numFmtId="0" fontId="0" fillId="11" borderId="0" xfId="0" applyFont="1" applyFill="1" applyAlignment="1" applyProtection="1">
      <alignment horizontal="left" vertical="center"/>
      <protection locked="0"/>
    </xf>
    <xf numFmtId="0" fontId="0" fillId="11" borderId="0" xfId="0" applyFont="1" applyFill="1" applyAlignment="1" applyProtection="1">
      <alignment vertical="center"/>
      <protection locked="0"/>
    </xf>
    <xf numFmtId="0" fontId="51" fillId="4" borderId="0" xfId="0" applyFont="1" applyFill="1" applyBorder="1" applyAlignment="1" applyProtection="1">
      <alignment horizontal="center" vertical="center" wrapText="1"/>
      <protection locked="0"/>
    </xf>
    <xf numFmtId="0" fontId="46" fillId="5" borderId="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167" fontId="52" fillId="12" borderId="3" xfId="22" applyNumberFormat="1" applyFont="1" applyFill="1" applyBorder="1" applyAlignment="1" applyProtection="1">
      <alignment horizontal="center" vertical="center"/>
      <protection/>
    </xf>
    <xf numFmtId="167" fontId="50" fillId="13" borderId="3" xfId="22" applyNumberFormat="1" applyFont="1" applyFill="1" applyBorder="1" applyAlignment="1" applyProtection="1">
      <alignment horizontal="center" vertical="center"/>
      <protection/>
    </xf>
    <xf numFmtId="168" fontId="53" fillId="14" borderId="3" xfId="25" applyNumberFormat="1" applyFont="1" applyFill="1" applyBorder="1" applyAlignment="1" applyProtection="1">
      <alignment horizontal="center" vertical="center"/>
      <protection hidden="1"/>
    </xf>
    <xf numFmtId="168" fontId="63" fillId="15" borderId="3" xfId="25" applyNumberFormat="1" applyFont="1" applyFill="1" applyBorder="1" applyAlignment="1" applyProtection="1">
      <alignment horizontal="center" vertical="center"/>
      <protection hidden="1"/>
    </xf>
    <xf numFmtId="0" fontId="14" fillId="0" borderId="0" xfId="0" applyFont="1" applyProtection="1">
      <protection locked="0"/>
    </xf>
    <xf numFmtId="0" fontId="4" fillId="0" borderId="0"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5" fillId="0" borderId="28"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0" fillId="16" borderId="3" xfId="0"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protection locked="0"/>
    </xf>
    <xf numFmtId="0" fontId="0" fillId="0" borderId="22" xfId="0" applyFont="1" applyBorder="1" applyAlignment="1" applyProtection="1">
      <alignment horizontal="left" vertical="center" wrapText="1" indent="1"/>
      <protection locked="0"/>
    </xf>
    <xf numFmtId="167" fontId="0" fillId="16" borderId="3" xfId="22" applyNumberFormat="1" applyFont="1" applyFill="1" applyBorder="1" applyAlignment="1" applyProtection="1">
      <alignment horizontal="right" vertical="center" wrapText="1"/>
      <protection locked="0"/>
    </xf>
    <xf numFmtId="0" fontId="0" fillId="0" borderId="21" xfId="0" applyFont="1" applyBorder="1" applyAlignment="1" applyProtection="1">
      <alignment horizontal="left" vertical="center" wrapText="1" indent="1"/>
      <protection locked="0"/>
    </xf>
    <xf numFmtId="0" fontId="1" fillId="0" borderId="28" xfId="0" applyFont="1" applyBorder="1" applyAlignment="1" applyProtection="1">
      <alignment horizontal="left" vertical="center" wrapText="1" indent="1"/>
      <protection locked="0"/>
    </xf>
    <xf numFmtId="0" fontId="0" fillId="0" borderId="27" xfId="0" applyFont="1" applyBorder="1" applyAlignment="1" applyProtection="1">
      <alignment horizontal="left" vertical="center" wrapText="1" indent="1"/>
      <protection locked="0"/>
    </xf>
    <xf numFmtId="167" fontId="0" fillId="0" borderId="7" xfId="22" applyNumberFormat="1" applyFont="1" applyBorder="1" applyAlignment="1" applyProtection="1">
      <alignment horizontal="right" vertical="center"/>
      <protection locked="0"/>
    </xf>
    <xf numFmtId="0" fontId="0" fillId="0" borderId="22" xfId="0" applyFont="1" applyBorder="1" applyAlignment="1" applyProtection="1">
      <alignment horizontal="left" vertical="center" indent="1"/>
      <protection locked="0"/>
    </xf>
    <xf numFmtId="0" fontId="0" fillId="0" borderId="19" xfId="0" applyFont="1" applyBorder="1" applyAlignment="1" applyProtection="1">
      <alignment horizontal="left" vertical="center" wrapText="1" indent="1"/>
      <protection locked="0"/>
    </xf>
    <xf numFmtId="0" fontId="0" fillId="0" borderId="19" xfId="0" applyFont="1" applyFill="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167" fontId="0" fillId="0" borderId="11" xfId="22" applyNumberFormat="1" applyFont="1" applyBorder="1" applyAlignment="1" applyProtection="1">
      <alignment horizontal="right" vertical="center" wrapText="1" indent="1"/>
      <protection locked="0"/>
    </xf>
    <xf numFmtId="0" fontId="0" fillId="0" borderId="28" xfId="0" applyFont="1" applyFill="1" applyBorder="1" applyAlignment="1" applyProtection="1">
      <alignment horizontal="left" vertical="center" wrapText="1" indent="1"/>
      <protection locked="0"/>
    </xf>
    <xf numFmtId="0" fontId="0" fillId="0" borderId="31" xfId="0" applyFont="1" applyBorder="1" applyAlignment="1" applyProtection="1">
      <alignment horizontal="left" vertical="center" wrapText="1" indent="2"/>
      <protection locked="0"/>
    </xf>
    <xf numFmtId="167" fontId="0" fillId="0" borderId="5" xfId="22" applyNumberFormat="1" applyFont="1" applyBorder="1" applyAlignment="1" applyProtection="1">
      <alignment horizontal="right" vertical="center"/>
      <protection locked="0"/>
    </xf>
    <xf numFmtId="0" fontId="0" fillId="0" borderId="19" xfId="0" applyFont="1" applyBorder="1" applyAlignment="1" applyProtection="1">
      <alignment horizontal="left" vertical="center" wrapText="1" indent="2"/>
      <protection locked="0"/>
    </xf>
    <xf numFmtId="0" fontId="0" fillId="0" borderId="27" xfId="0" applyFont="1" applyBorder="1" applyAlignment="1" applyProtection="1">
      <alignment horizontal="left" vertical="center" wrapText="1" indent="2"/>
      <protection locked="0"/>
    </xf>
    <xf numFmtId="0" fontId="40" fillId="0" borderId="0" xfId="0" applyFont="1" applyAlignment="1" applyProtection="1">
      <alignment horizontal="left"/>
      <protection locked="0"/>
    </xf>
    <xf numFmtId="0" fontId="40" fillId="0" borderId="0" xfId="0" applyFont="1" applyAlignment="1" applyProtection="1">
      <alignment horizontal="center"/>
      <protection locked="0"/>
    </xf>
    <xf numFmtId="0" fontId="1" fillId="0" borderId="0" xfId="0" applyFont="1" applyFill="1" applyBorder="1" applyAlignment="1" applyProtection="1">
      <alignment horizontal="left" vertical="center" wrapText="1"/>
      <protection locked="0"/>
    </xf>
    <xf numFmtId="167" fontId="1" fillId="3" borderId="23" xfId="22" applyNumberFormat="1" applyFont="1" applyFill="1" applyBorder="1" applyAlignment="1" applyProtection="1">
      <alignment horizontal="right" vertical="center"/>
      <protection/>
    </xf>
    <xf numFmtId="167" fontId="1" fillId="3" borderId="32" xfId="22" applyNumberFormat="1" applyFont="1" applyFill="1" applyBorder="1" applyAlignment="1" applyProtection="1">
      <alignment horizontal="right" vertical="center"/>
      <protection/>
    </xf>
    <xf numFmtId="167" fontId="1" fillId="3" borderId="3" xfId="22" applyNumberFormat="1" applyFont="1" applyFill="1" applyBorder="1" applyAlignment="1" applyProtection="1">
      <alignment horizontal="right" vertical="center" indent="1"/>
      <protection/>
    </xf>
    <xf numFmtId="167" fontId="1" fillId="3" borderId="17" xfId="22" applyNumberFormat="1" applyFont="1" applyFill="1" applyBorder="1" applyAlignment="1" applyProtection="1">
      <alignment horizontal="right" vertical="center"/>
      <protection/>
    </xf>
    <xf numFmtId="167" fontId="1" fillId="3" borderId="24" xfId="22" applyNumberFormat="1" applyFont="1" applyFill="1" applyBorder="1" applyAlignment="1" applyProtection="1">
      <alignment horizontal="right" vertical="center"/>
      <protection/>
    </xf>
    <xf numFmtId="167" fontId="1" fillId="3" borderId="30" xfId="22" applyNumberFormat="1" applyFont="1" applyFill="1" applyBorder="1" applyAlignment="1" applyProtection="1">
      <alignment horizontal="right" vertical="center" indent="1"/>
      <protection/>
    </xf>
    <xf numFmtId="167" fontId="1" fillId="3" borderId="15" xfId="22" applyNumberFormat="1" applyFont="1" applyFill="1" applyBorder="1" applyAlignment="1" applyProtection="1">
      <alignment horizontal="right" vertical="center"/>
      <protection/>
    </xf>
    <xf numFmtId="167" fontId="1" fillId="3" borderId="30" xfId="22" applyNumberFormat="1" applyFont="1" applyFill="1" applyBorder="1" applyAlignment="1" applyProtection="1">
      <alignment horizontal="right" vertical="center"/>
      <protection/>
    </xf>
    <xf numFmtId="167" fontId="1" fillId="3" borderId="14" xfId="22"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justify"/>
      <protection locked="0"/>
    </xf>
    <xf numFmtId="0" fontId="4" fillId="0" borderId="0" xfId="0" applyFont="1" applyFill="1" applyBorder="1" applyAlignment="1" applyProtection="1">
      <alignment/>
      <protection locked="0"/>
    </xf>
    <xf numFmtId="0" fontId="0" fillId="0" borderId="30" xfId="0" applyFont="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22" xfId="0" applyFont="1" applyBorder="1" applyAlignment="1" applyProtection="1">
      <alignment horizontal="center"/>
      <protection locked="0"/>
    </xf>
    <xf numFmtId="167" fontId="0" fillId="0" borderId="4" xfId="22" applyNumberFormat="1" applyFont="1" applyFill="1" applyBorder="1" applyAlignment="1" applyProtection="1">
      <alignment horizontal="right"/>
      <protection locked="0"/>
    </xf>
    <xf numFmtId="0" fontId="0" fillId="0" borderId="33" xfId="0" applyFont="1" applyBorder="1" applyAlignment="1" applyProtection="1">
      <alignment horizontal="center"/>
      <protection locked="0"/>
    </xf>
    <xf numFmtId="167" fontId="0" fillId="0" borderId="5" xfId="22" applyNumberFormat="1" applyFont="1" applyFill="1" applyBorder="1" applyAlignment="1" applyProtection="1">
      <alignment horizontal="right"/>
      <protection locked="0"/>
    </xf>
    <xf numFmtId="0" fontId="0" fillId="0" borderId="33" xfId="0" applyFont="1" applyBorder="1" applyAlignment="1" applyProtection="1">
      <alignment horizontal="center"/>
      <protection locked="0"/>
    </xf>
    <xf numFmtId="167" fontId="0" fillId="0" borderId="6" xfId="22" applyNumberFormat="1" applyFont="1" applyFill="1" applyBorder="1" applyAlignment="1" applyProtection="1">
      <alignment horizontal="right"/>
      <protection locked="0"/>
    </xf>
    <xf numFmtId="0" fontId="0" fillId="0" borderId="19" xfId="0" applyFont="1" applyBorder="1" applyAlignment="1" applyProtection="1">
      <alignment horizontal="center"/>
      <protection locked="0"/>
    </xf>
    <xf numFmtId="0" fontId="1" fillId="0" borderId="28" xfId="0" applyFont="1" applyBorder="1" applyAlignment="1" applyProtection="1">
      <alignment horizontal="center" wrapText="1"/>
      <protection locked="0"/>
    </xf>
    <xf numFmtId="167" fontId="0" fillId="0" borderId="0" xfId="22" applyNumberFormat="1" applyFont="1" applyProtection="1">
      <protection locked="0"/>
    </xf>
    <xf numFmtId="167" fontId="0" fillId="0" borderId="0" xfId="22" applyNumberFormat="1" applyFont="1" applyBorder="1" applyProtection="1">
      <protection locked="0"/>
    </xf>
    <xf numFmtId="167" fontId="1" fillId="3" borderId="23" xfId="22" applyNumberFormat="1" applyFont="1" applyFill="1" applyBorder="1" applyAlignment="1" applyProtection="1">
      <alignment horizontal="right"/>
      <protection/>
    </xf>
    <xf numFmtId="167" fontId="1" fillId="3" borderId="24" xfId="22" applyNumberFormat="1" applyFont="1" applyFill="1" applyBorder="1" applyAlignment="1" applyProtection="1">
      <alignment horizontal="right"/>
      <protection/>
    </xf>
    <xf numFmtId="167" fontId="1" fillId="3" borderId="32" xfId="22" applyNumberFormat="1" applyFont="1" applyFill="1" applyBorder="1" applyAlignment="1" applyProtection="1">
      <alignment horizontal="right"/>
      <protection/>
    </xf>
    <xf numFmtId="167" fontId="1" fillId="3" borderId="30" xfId="22" applyNumberFormat="1" applyFont="1" applyFill="1" applyBorder="1" applyAlignment="1" applyProtection="1">
      <alignment horizontal="right"/>
      <protection/>
    </xf>
    <xf numFmtId="167" fontId="1" fillId="3" borderId="3" xfId="22" applyNumberFormat="1" applyFont="1" applyFill="1" applyBorder="1" applyAlignment="1" applyProtection="1">
      <alignment horizontal="right"/>
      <protection/>
    </xf>
    <xf numFmtId="0" fontId="1" fillId="0" borderId="0" xfId="0" applyFont="1" applyAlignment="1" applyProtection="1">
      <alignment horizontal="left" vertical="center"/>
      <protection locked="0"/>
    </xf>
    <xf numFmtId="167" fontId="1" fillId="0" borderId="2" xfId="22" applyNumberFormat="1" applyFont="1" applyFill="1" applyBorder="1" applyAlignment="1" applyProtection="1">
      <alignment horizontal="right"/>
      <protection locked="0"/>
    </xf>
    <xf numFmtId="0" fontId="41" fillId="0" borderId="0" xfId="0" applyFont="1" applyProtection="1">
      <protection locked="0"/>
    </xf>
    <xf numFmtId="0" fontId="12" fillId="0" borderId="0" xfId="0" applyFont="1" applyProtection="1">
      <protection locked="0"/>
    </xf>
    <xf numFmtId="0" fontId="4" fillId="0" borderId="0" xfId="0" applyFont="1" applyFill="1" applyAlignment="1" applyProtection="1">
      <alignment horizontal="left" wrapText="1"/>
      <protection locked="0"/>
    </xf>
    <xf numFmtId="0" fontId="0" fillId="0" borderId="25" xfId="0" applyFont="1" applyBorder="1" applyAlignment="1" applyProtection="1">
      <alignment horizontal="center" wrapText="1"/>
      <protection locked="0"/>
    </xf>
    <xf numFmtId="167" fontId="0" fillId="0" borderId="23" xfId="22" applyNumberFormat="1" applyFont="1" applyBorder="1" applyAlignment="1" applyProtection="1">
      <alignment horizontal="right" vertical="center"/>
      <protection locked="0"/>
    </xf>
    <xf numFmtId="167" fontId="0" fillId="0" borderId="24" xfId="22" applyNumberFormat="1" applyFont="1" applyBorder="1" applyAlignment="1" applyProtection="1">
      <alignment horizontal="right" vertical="center"/>
      <protection locked="0"/>
    </xf>
    <xf numFmtId="0" fontId="0" fillId="0" borderId="19" xfId="0" applyFont="1" applyBorder="1" applyAlignment="1" applyProtection="1">
      <alignment horizontal="left" vertical="center" wrapText="1" indent="1"/>
      <protection locked="0"/>
    </xf>
    <xf numFmtId="167" fontId="0" fillId="0" borderId="32" xfId="22" applyNumberFormat="1" applyFont="1" applyBorder="1" applyAlignment="1" applyProtection="1">
      <alignment horizontal="right" vertical="center"/>
      <protection locked="0"/>
    </xf>
    <xf numFmtId="0" fontId="1" fillId="0" borderId="28" xfId="0" applyFont="1" applyBorder="1" applyAlignment="1" applyProtection="1">
      <alignment vertical="center" wrapText="1"/>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0" fillId="0" borderId="3" xfId="0" applyFont="1" applyBorder="1" applyAlignment="1" applyProtection="1">
      <alignment horizontal="center" vertical="center"/>
      <protection locked="0"/>
    </xf>
    <xf numFmtId="0" fontId="0" fillId="0" borderId="0" xfId="0" applyFont="1" applyAlignment="1" applyProtection="1">
      <alignment horizontal="left" vertical="center" wrapText="1"/>
      <protection locked="0"/>
    </xf>
    <xf numFmtId="0" fontId="12"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Fill="1" applyBorder="1" applyAlignment="1" applyProtection="1">
      <alignment horizontal="left" vertical="top"/>
      <protection locked="0"/>
    </xf>
    <xf numFmtId="0" fontId="12" fillId="0" borderId="0" xfId="0" applyFont="1" applyFill="1" applyProtection="1">
      <protection locked="0"/>
    </xf>
    <xf numFmtId="0" fontId="4" fillId="0" borderId="0" xfId="0" applyFont="1" applyAlignment="1" applyProtection="1">
      <alignment horizontal="left" wrapText="1"/>
      <protection locked="0"/>
    </xf>
    <xf numFmtId="0" fontId="36"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5" fontId="0" fillId="0" borderId="4" xfId="22" applyFont="1" applyBorder="1" applyAlignment="1" applyProtection="1">
      <alignment horizontal="right" vertical="center" wrapText="1" indent="1"/>
      <protection locked="0"/>
    </xf>
    <xf numFmtId="0" fontId="0" fillId="0" borderId="21" xfId="0" applyFont="1" applyFill="1" applyBorder="1" applyAlignment="1" applyProtection="1">
      <alignment horizontal="left" vertical="center" wrapText="1" indent="1"/>
      <protection locked="0"/>
    </xf>
    <xf numFmtId="165" fontId="0" fillId="0" borderId="7" xfId="22" applyFont="1" applyBorder="1" applyAlignment="1" applyProtection="1">
      <alignment horizontal="right" vertical="center" wrapText="1" indent="1"/>
      <protection locked="0"/>
    </xf>
    <xf numFmtId="165" fontId="1" fillId="3" borderId="17" xfId="22" applyFont="1" applyFill="1" applyBorder="1" applyAlignment="1" applyProtection="1">
      <alignment horizontal="right" vertical="center"/>
      <protection/>
    </xf>
    <xf numFmtId="165" fontId="1" fillId="3" borderId="23" xfId="22" applyFont="1" applyFill="1" applyBorder="1" applyAlignment="1" applyProtection="1">
      <alignment horizontal="right" vertical="center"/>
      <protection/>
    </xf>
    <xf numFmtId="165" fontId="1" fillId="3" borderId="28" xfId="22" applyFont="1" applyFill="1" applyBorder="1" applyAlignment="1" applyProtection="1">
      <alignment horizontal="right" vertical="center" wrapText="1" indent="1"/>
      <protection/>
    </xf>
    <xf numFmtId="0" fontId="2" fillId="0" borderId="0"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4" fillId="0" borderId="0" xfId="0" applyFont="1" applyFill="1" applyBorder="1" applyAlignment="1" applyProtection="1">
      <alignment horizontal="left"/>
      <protection locked="0"/>
    </xf>
    <xf numFmtId="0" fontId="6" fillId="0" borderId="0" xfId="0" applyFont="1" applyAlignment="1" applyProtection="1">
      <alignment/>
      <protection locked="0"/>
    </xf>
    <xf numFmtId="0" fontId="5" fillId="0" borderId="28" xfId="0" applyFont="1" applyBorder="1" applyAlignment="1" applyProtection="1">
      <alignment horizontal="left" vertical="center" wrapText="1" indent="1"/>
      <protection locked="0"/>
    </xf>
    <xf numFmtId="0" fontId="0" fillId="0" borderId="22" xfId="0" applyFont="1" applyBorder="1" applyAlignment="1" applyProtection="1">
      <alignment horizontal="left" vertical="center" indent="1"/>
      <protection locked="0"/>
    </xf>
    <xf numFmtId="165" fontId="0" fillId="0" borderId="22" xfId="22" applyFont="1" applyBorder="1" applyAlignment="1" applyProtection="1">
      <alignment horizontal="right" vertical="center"/>
      <protection locked="0"/>
    </xf>
    <xf numFmtId="165" fontId="0" fillId="0" borderId="4" xfId="22" applyFont="1" applyBorder="1" applyAlignment="1" applyProtection="1">
      <alignment horizontal="right" vertical="center"/>
      <protection locked="0"/>
    </xf>
    <xf numFmtId="0" fontId="0" fillId="0" borderId="19" xfId="0" applyFont="1" applyBorder="1" applyAlignment="1" applyProtection="1">
      <alignment horizontal="left" vertical="center" indent="1"/>
      <protection locked="0"/>
    </xf>
    <xf numFmtId="165" fontId="0" fillId="0" borderId="19" xfId="22" applyFont="1" applyBorder="1" applyAlignment="1" applyProtection="1">
      <alignment horizontal="right" vertical="center"/>
      <protection locked="0"/>
    </xf>
    <xf numFmtId="165" fontId="0" fillId="0" borderId="6" xfId="22" applyFont="1" applyBorder="1" applyAlignment="1" applyProtection="1">
      <alignment horizontal="right" vertical="center"/>
      <protection locked="0"/>
    </xf>
    <xf numFmtId="0" fontId="0" fillId="0" borderId="19" xfId="0" applyFont="1" applyBorder="1" applyAlignment="1" applyProtection="1">
      <alignment horizontal="left" vertical="center" indent="1"/>
      <protection locked="0"/>
    </xf>
    <xf numFmtId="0" fontId="0" fillId="0" borderId="20" xfId="0" applyFont="1" applyBorder="1" applyAlignment="1" applyProtection="1">
      <alignment horizontal="left" vertical="center" indent="1"/>
      <protection locked="0"/>
    </xf>
    <xf numFmtId="165" fontId="0" fillId="0" borderId="21" xfId="22" applyFont="1" applyBorder="1" applyAlignment="1" applyProtection="1">
      <alignment horizontal="right" vertical="center"/>
      <protection locked="0"/>
    </xf>
    <xf numFmtId="165" fontId="0" fillId="0" borderId="18" xfId="22" applyFont="1" applyBorder="1" applyAlignment="1" applyProtection="1">
      <alignment horizontal="right" vertical="center"/>
      <protection locked="0"/>
    </xf>
    <xf numFmtId="165" fontId="1" fillId="3" borderId="24" xfId="22" applyFont="1" applyFill="1" applyBorder="1" applyAlignment="1" applyProtection="1">
      <alignment horizontal="right" vertical="center"/>
      <protection/>
    </xf>
    <xf numFmtId="165" fontId="1" fillId="3" borderId="32" xfId="22" applyFont="1" applyFill="1" applyBorder="1" applyAlignment="1" applyProtection="1">
      <alignment horizontal="right" vertical="center"/>
      <protection/>
    </xf>
    <xf numFmtId="165" fontId="1" fillId="3" borderId="30" xfId="22" applyFont="1" applyFill="1" applyBorder="1" applyAlignment="1" applyProtection="1">
      <alignment horizontal="right" vertical="center"/>
      <protection/>
    </xf>
    <xf numFmtId="165" fontId="1" fillId="3" borderId="28" xfId="22" applyFont="1" applyFill="1" applyBorder="1" applyAlignment="1" applyProtection="1">
      <alignment horizontal="right" vertical="center"/>
      <protection/>
    </xf>
    <xf numFmtId="0" fontId="36" fillId="0" borderId="0" xfId="0" applyFont="1" applyAlignment="1" applyProtection="1">
      <alignment horizontal="left" vertical="center"/>
      <protection locked="0"/>
    </xf>
    <xf numFmtId="165" fontId="0" fillId="0" borderId="0" xfId="22" applyFont="1" applyAlignment="1" applyProtection="1">
      <alignment horizontal="right"/>
      <protection locked="0"/>
    </xf>
    <xf numFmtId="165" fontId="0" fillId="0" borderId="0" xfId="22" applyFont="1" applyBorder="1" applyAlignment="1" applyProtection="1">
      <alignment horizontal="right"/>
      <protection locked="0"/>
    </xf>
    <xf numFmtId="165" fontId="1" fillId="3" borderId="3" xfId="22" applyFont="1" applyFill="1" applyBorder="1" applyAlignment="1" applyProtection="1">
      <alignment horizontal="right" vertical="center"/>
      <protection/>
    </xf>
    <xf numFmtId="3" fontId="1" fillId="0" borderId="0" xfId="0" applyNumberFormat="1" applyFont="1" applyAlignment="1" applyProtection="1">
      <alignment horizontal="center" vertical="center" wrapText="1"/>
      <protection locked="0"/>
    </xf>
    <xf numFmtId="0" fontId="0" fillId="16"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19" xfId="0" applyFont="1" applyBorder="1" applyAlignment="1" applyProtection="1" quotePrefix="1">
      <alignment horizontal="left" vertical="center" wrapText="1" indent="1"/>
      <protection locked="0"/>
    </xf>
    <xf numFmtId="0" fontId="0" fillId="0" borderId="19" xfId="0" applyFont="1" applyBorder="1" applyAlignment="1" applyProtection="1" quotePrefix="1">
      <alignment horizontal="left" vertical="center" wrapText="1" indent="1"/>
      <protection locked="0"/>
    </xf>
    <xf numFmtId="0" fontId="0" fillId="0" borderId="20" xfId="0" applyFont="1" applyBorder="1" applyAlignment="1" applyProtection="1" quotePrefix="1">
      <alignment horizontal="left" vertical="center" wrapText="1" indent="1"/>
      <protection locked="0"/>
    </xf>
    <xf numFmtId="0" fontId="0" fillId="0" borderId="21" xfId="0" applyFont="1" applyBorder="1" applyAlignment="1" applyProtection="1" quotePrefix="1">
      <alignment horizontal="left" vertical="center" wrapText="1" indent="1"/>
      <protection locked="0"/>
    </xf>
    <xf numFmtId="0" fontId="4" fillId="0" borderId="0" xfId="0" applyFont="1" applyFill="1" applyBorder="1" applyAlignment="1" applyProtection="1">
      <alignment horizontal="left" vertical="justify"/>
      <protection locked="0"/>
    </xf>
    <xf numFmtId="165" fontId="1" fillId="3" borderId="30" xfId="22" applyNumberFormat="1" applyFont="1" applyFill="1" applyBorder="1" applyAlignment="1" applyProtection="1">
      <alignment horizontal="right" vertical="center"/>
      <protection/>
    </xf>
    <xf numFmtId="0" fontId="0" fillId="0" borderId="11" xfId="26" applyFont="1" applyBorder="1">
      <alignment/>
      <protection/>
    </xf>
    <xf numFmtId="0" fontId="0" fillId="0" borderId="7" xfId="0" applyFont="1" applyBorder="1"/>
    <xf numFmtId="0" fontId="67" fillId="0" borderId="34" xfId="0" applyFont="1" applyBorder="1" applyAlignment="1">
      <alignment horizontal="left" vertical="center" wrapText="1"/>
    </xf>
    <xf numFmtId="0" fontId="67" fillId="0" borderId="0" xfId="0" applyFont="1" applyBorder="1" applyAlignment="1">
      <alignment horizontal="left" vertical="center" wrapText="1"/>
    </xf>
    <xf numFmtId="0" fontId="67"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4" fillId="0" borderId="0" xfId="20" applyFont="1" applyAlignment="1" applyProtection="1">
      <alignment horizontal="justify" vertical="top" wrapText="1"/>
      <protection/>
    </xf>
    <xf numFmtId="0" fontId="29"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Alignment="1">
      <alignment horizontal="left" vertical="justify" wrapText="1"/>
    </xf>
    <xf numFmtId="0" fontId="0" fillId="0" borderId="0" xfId="0" applyAlignment="1">
      <alignment horizontal="left" vertical="justify" wrapText="1"/>
    </xf>
    <xf numFmtId="0" fontId="2" fillId="0" borderId="0" xfId="0" applyFont="1" applyAlignment="1">
      <alignment horizontal="center"/>
    </xf>
    <xf numFmtId="0" fontId="27" fillId="0" borderId="0" xfId="0" applyFont="1" applyAlignment="1">
      <alignment horizontal="center"/>
    </xf>
    <xf numFmtId="0" fontId="4" fillId="0" borderId="0" xfId="0" applyFont="1" applyBorder="1" applyAlignment="1">
      <alignment horizontal="center"/>
    </xf>
    <xf numFmtId="0" fontId="10" fillId="0" borderId="0" xfId="0" applyFont="1" applyAlignment="1">
      <alignment horizontal="center" vertical="center" wrapText="1"/>
    </xf>
    <xf numFmtId="0" fontId="0" fillId="0" borderId="39" xfId="0" applyFont="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7" fillId="0" borderId="0" xfId="20" applyFill="1" applyAlignment="1" applyProtection="1">
      <alignment horizontal="center" vertical="top" wrapText="1"/>
      <protection/>
    </xf>
    <xf numFmtId="0" fontId="2" fillId="11"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7" fillId="3" borderId="0" xfId="20" applyFill="1" applyBorder="1" applyAlignment="1" applyProtection="1">
      <alignment horizontal="center" vertical="center" wrapText="1"/>
      <protection/>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167" fontId="0" fillId="0" borderId="30" xfId="22" applyNumberFormat="1" applyFont="1" applyBorder="1" applyAlignment="1">
      <alignment horizontal="right" vertical="center" wrapText="1"/>
    </xf>
    <xf numFmtId="167" fontId="0" fillId="0" borderId="28" xfId="22" applyNumberFormat="1" applyFont="1" applyBorder="1" applyAlignment="1">
      <alignment horizontal="right" vertical="center" wrapText="1"/>
    </xf>
    <xf numFmtId="0" fontId="22" fillId="0" borderId="8" xfId="0" applyFont="1" applyBorder="1" applyAlignment="1">
      <alignment horizontal="left" wrapText="1"/>
    </xf>
    <xf numFmtId="0" fontId="22" fillId="0" borderId="0" xfId="0" applyFont="1" applyAlignment="1">
      <alignment horizontal="left" wrapText="1"/>
    </xf>
    <xf numFmtId="0" fontId="1" fillId="0" borderId="0" xfId="0" applyFont="1" applyFill="1" applyBorder="1" applyAlignment="1">
      <alignment horizontal="left" vertical="top" wrapText="1"/>
    </xf>
    <xf numFmtId="0" fontId="13" fillId="0" borderId="12" xfId="0" applyFont="1" applyBorder="1" applyAlignment="1">
      <alignment horizontal="left" vertical="center" wrapText="1"/>
    </xf>
    <xf numFmtId="0" fontId="25" fillId="0" borderId="0" xfId="0" applyFont="1" applyBorder="1" applyAlignment="1">
      <alignment horizontal="center" vertical="top" wrapText="1"/>
    </xf>
    <xf numFmtId="0" fontId="13" fillId="0" borderId="0" xfId="0" applyFont="1" applyBorder="1" applyAlignment="1">
      <alignment horizontal="left" vertical="center" wrapText="1"/>
    </xf>
    <xf numFmtId="0" fontId="2" fillId="3" borderId="2" xfId="0" applyFont="1" applyFill="1" applyBorder="1" applyAlignment="1">
      <alignment horizontal="left" vertical="justify" wrapText="1"/>
    </xf>
    <xf numFmtId="0" fontId="1" fillId="0" borderId="25" xfId="0" applyFont="1" applyFill="1" applyBorder="1" applyAlignment="1">
      <alignment horizontal="justify" wrapText="1"/>
    </xf>
    <xf numFmtId="0" fontId="0" fillId="0" borderId="3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8" xfId="0" applyFont="1" applyFill="1" applyBorder="1" applyAlignment="1">
      <alignment horizontal="left" vertical="top" wrapText="1"/>
    </xf>
    <xf numFmtId="0" fontId="1" fillId="0" borderId="0" xfId="0" applyFont="1" applyFill="1" applyBorder="1" applyAlignment="1">
      <alignment horizontal="left" vertical="top"/>
    </xf>
    <xf numFmtId="0" fontId="11" fillId="0" borderId="0" xfId="0" applyFont="1" applyAlignment="1" applyProtection="1">
      <alignment horizontal="left" wrapText="1"/>
      <protection locked="0"/>
    </xf>
    <xf numFmtId="0" fontId="6" fillId="0" borderId="0" xfId="0" applyFont="1" applyAlignment="1" applyProtection="1">
      <alignment horizontal="lef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2" fillId="3" borderId="2" xfId="0" applyFont="1" applyFill="1" applyBorder="1" applyAlignment="1" applyProtection="1">
      <alignment horizontal="left" vertical="justify" wrapText="1"/>
      <protection locked="0"/>
    </xf>
    <xf numFmtId="0" fontId="11" fillId="0" borderId="8" xfId="0" applyFont="1" applyFill="1" applyBorder="1" applyAlignment="1" applyProtection="1">
      <alignment horizontal="left" vertical="center" wrapText="1"/>
      <protection locked="0"/>
    </xf>
    <xf numFmtId="0" fontId="1" fillId="0" borderId="8" xfId="0" applyFont="1" applyBorder="1" applyAlignment="1" applyProtection="1">
      <alignment horizontal="left" wrapText="1"/>
      <protection locked="0"/>
    </xf>
    <xf numFmtId="0" fontId="1" fillId="0" borderId="0" xfId="0" applyFont="1" applyAlignment="1" applyProtection="1">
      <alignment horizontal="left" wrapText="1"/>
      <protection locked="0"/>
    </xf>
    <xf numFmtId="167" fontId="0" fillId="0" borderId="11" xfId="22" applyNumberFormat="1" applyFont="1" applyBorder="1" applyAlignment="1" applyProtection="1">
      <alignment horizontal="right" vertical="center"/>
      <protection locked="0"/>
    </xf>
    <xf numFmtId="167" fontId="0" fillId="0" borderId="7" xfId="22" applyNumberFormat="1" applyFont="1" applyBorder="1" applyAlignment="1" applyProtection="1">
      <alignment horizontal="right" vertical="center"/>
      <protection locked="0"/>
    </xf>
    <xf numFmtId="0" fontId="32" fillId="0" borderId="17" xfId="0" applyFont="1" applyBorder="1" applyAlignment="1" applyProtection="1">
      <alignment horizontal="justify" vertical="justify" wrapText="1" shrinkToFit="1"/>
      <protection locked="0"/>
    </xf>
    <xf numFmtId="0" fontId="34" fillId="0" borderId="27" xfId="0" applyFont="1" applyBorder="1" applyAlignment="1" applyProtection="1">
      <alignment horizontal="justify" vertical="justify" wrapText="1" shrinkToFit="1"/>
      <protection locked="0"/>
    </xf>
    <xf numFmtId="0" fontId="32" fillId="0" borderId="12" xfId="0" applyFont="1" applyBorder="1" applyAlignment="1" applyProtection="1">
      <alignment horizontal="justify" vertical="justify"/>
      <protection locked="0"/>
    </xf>
    <xf numFmtId="0" fontId="32" fillId="0" borderId="26" xfId="0" applyFont="1" applyBorder="1" applyAlignment="1" applyProtection="1">
      <alignment horizontal="justify" vertical="justify"/>
      <protection locked="0"/>
    </xf>
    <xf numFmtId="0" fontId="34" fillId="0" borderId="0" xfId="0" applyFont="1" applyAlignment="1" applyProtection="1">
      <alignment horizontal="left" vertical="center" wrapText="1"/>
      <protection locked="0"/>
    </xf>
    <xf numFmtId="0" fontId="1" fillId="0" borderId="0" xfId="0" applyFont="1" applyBorder="1" applyAlignment="1" applyProtection="1">
      <alignment horizontal="left" wrapText="1" indent="1"/>
      <protection locked="0"/>
    </xf>
    <xf numFmtId="0" fontId="1" fillId="0" borderId="25" xfId="0" applyFont="1" applyBorder="1" applyAlignment="1" applyProtection="1">
      <alignment horizontal="left" wrapText="1"/>
      <protection locked="0"/>
    </xf>
    <xf numFmtId="0" fontId="4" fillId="0" borderId="0"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1" fillId="0" borderId="8" xfId="0" applyFont="1" applyBorder="1" applyAlignment="1" applyProtection="1">
      <alignment horizontal="justify" vertical="top" wrapText="1"/>
      <protection locked="0"/>
    </xf>
    <xf numFmtId="0" fontId="36" fillId="0" borderId="0" xfId="0" applyFont="1" applyAlignment="1" applyProtection="1">
      <alignment horizontal="left" wrapText="1"/>
      <protection locked="0"/>
    </xf>
    <xf numFmtId="0" fontId="11" fillId="0" borderId="0" xfId="0" applyFont="1" applyBorder="1" applyAlignment="1" applyProtection="1">
      <alignment horizontal="left" vertical="top" wrapText="1" indent="1"/>
      <protection locked="0"/>
    </xf>
    <xf numFmtId="0" fontId="36" fillId="0" borderId="0" xfId="0" applyFont="1" applyBorder="1" applyAlignment="1" applyProtection="1">
      <alignment horizontal="left" wrapText="1"/>
      <protection locked="0"/>
    </xf>
    <xf numFmtId="0" fontId="70" fillId="0" borderId="0" xfId="0" applyFont="1" applyBorder="1" applyAlignment="1" applyProtection="1">
      <alignment horizontal="justify" vertical="center" wrapText="1"/>
      <protection locked="0"/>
    </xf>
    <xf numFmtId="0" fontId="71" fillId="0" borderId="0" xfId="0" applyFont="1" applyBorder="1" applyAlignment="1" applyProtection="1">
      <alignment horizontal="justify" vertical="center" wrapText="1"/>
      <protection locked="0"/>
    </xf>
    <xf numFmtId="0" fontId="36" fillId="0" borderId="8" xfId="0" applyFont="1" applyBorder="1" applyAlignment="1" applyProtection="1">
      <alignment horizontal="left"/>
      <protection locked="0"/>
    </xf>
    <xf numFmtId="0" fontId="44" fillId="0" borderId="0" xfId="0" applyFont="1" applyBorder="1" applyAlignment="1" applyProtection="1">
      <alignment horizontal="justify" vertical="center" wrapText="1"/>
      <protection locked="0"/>
    </xf>
    <xf numFmtId="0" fontId="1" fillId="0" borderId="0" xfId="0" applyFont="1" applyBorder="1" applyAlignment="1" applyProtection="1">
      <alignment horizontal="left" vertical="center" wrapText="1"/>
      <protection locked="0"/>
    </xf>
    <xf numFmtId="0" fontId="33" fillId="0" borderId="9" xfId="0" applyFont="1" applyBorder="1" applyAlignment="1" applyProtection="1">
      <alignment horizontal="left"/>
      <protection locked="0"/>
    </xf>
    <xf numFmtId="0" fontId="33" fillId="0" borderId="10" xfId="0" applyFont="1" applyBorder="1" applyAlignment="1" applyProtection="1">
      <alignment horizontal="left"/>
      <protection locked="0"/>
    </xf>
    <xf numFmtId="0" fontId="32" fillId="0" borderId="17" xfId="0" applyFont="1" applyBorder="1" applyAlignment="1" applyProtection="1">
      <alignment horizontal="justify" vertical="top"/>
      <protection locked="0"/>
    </xf>
    <xf numFmtId="0" fontId="32" fillId="0" borderId="27" xfId="0" applyFont="1" applyBorder="1" applyAlignment="1" applyProtection="1">
      <alignment horizontal="justify" vertical="top"/>
      <protection locked="0"/>
    </xf>
    <xf numFmtId="0" fontId="33" fillId="0" borderId="30" xfId="0" applyFont="1" applyBorder="1" applyAlignment="1" applyProtection="1">
      <alignment horizontal="justify" vertical="center" wrapText="1"/>
      <protection locked="0"/>
    </xf>
    <xf numFmtId="0" fontId="32" fillId="0" borderId="28" xfId="0" applyFont="1" applyBorder="1" applyAlignment="1" applyProtection="1">
      <alignment horizontal="justify" vertical="center" wrapText="1"/>
      <protection locked="0"/>
    </xf>
    <xf numFmtId="0" fontId="1" fillId="0" borderId="0" xfId="0" applyFont="1" applyAlignment="1" applyProtection="1" quotePrefix="1">
      <alignment horizontal="left" wrapText="1"/>
      <protection locked="0"/>
    </xf>
    <xf numFmtId="0" fontId="33" fillId="0" borderId="30" xfId="0" applyNumberFormat="1" applyFont="1" applyBorder="1" applyAlignment="1" applyProtection="1">
      <alignment horizontal="justify" vertical="top" wrapText="1"/>
      <protection locked="0"/>
    </xf>
    <xf numFmtId="0" fontId="33" fillId="0" borderId="28" xfId="0" applyNumberFormat="1" applyFont="1" applyBorder="1" applyAlignment="1" applyProtection="1">
      <alignment horizontal="justify" vertical="top" wrapText="1"/>
      <protection locked="0"/>
    </xf>
    <xf numFmtId="0" fontId="32" fillId="0" borderId="25" xfId="0" applyFont="1" applyBorder="1" applyAlignment="1" applyProtection="1">
      <alignment horizontal="left" wrapText="1"/>
      <protection locked="0"/>
    </xf>
    <xf numFmtId="0" fontId="1" fillId="0" borderId="25" xfId="0" applyFont="1" applyBorder="1" applyAlignment="1" applyProtection="1">
      <alignment horizontal="left" wrapText="1" indent="1"/>
      <protection locked="0"/>
    </xf>
    <xf numFmtId="0" fontId="1" fillId="0" borderId="25" xfId="0" applyFont="1" applyBorder="1" applyAlignment="1" applyProtection="1">
      <alignment wrapText="1"/>
      <protection locked="0"/>
    </xf>
    <xf numFmtId="0" fontId="0" fillId="0" borderId="25" xfId="0" applyFont="1" applyBorder="1" applyAlignment="1" applyProtection="1">
      <alignment wrapText="1"/>
      <protection locked="0"/>
    </xf>
    <xf numFmtId="0" fontId="4"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indent="2"/>
      <protection locked="0"/>
    </xf>
    <xf numFmtId="0" fontId="0" fillId="0" borderId="42" xfId="0" applyFont="1" applyBorder="1" applyAlignment="1" applyProtection="1">
      <alignment horizontal="left" indent="2"/>
      <protection locked="0"/>
    </xf>
    <xf numFmtId="0" fontId="0" fillId="0" borderId="24" xfId="0" applyFont="1" applyBorder="1" applyAlignment="1" applyProtection="1">
      <alignment horizontal="left" vertical="center" wrapText="1" indent="2"/>
      <protection locked="0"/>
    </xf>
    <xf numFmtId="0" fontId="0" fillId="0" borderId="29" xfId="0" applyBorder="1" applyProtection="1">
      <protection locked="0"/>
    </xf>
    <xf numFmtId="0" fontId="0" fillId="0" borderId="19" xfId="0" applyBorder="1" applyProtection="1">
      <protection locked="0"/>
    </xf>
    <xf numFmtId="0" fontId="1" fillId="0" borderId="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0" fillId="0" borderId="32" xfId="0" applyFont="1" applyBorder="1" applyAlignment="1" applyProtection="1">
      <alignment horizontal="center"/>
      <protection locked="0"/>
    </xf>
    <xf numFmtId="0" fontId="0" fillId="0" borderId="44" xfId="0" applyBorder="1" applyProtection="1">
      <protection locked="0"/>
    </xf>
    <xf numFmtId="0" fontId="0" fillId="0" borderId="21" xfId="0" applyBorder="1" applyProtection="1">
      <protection locked="0"/>
    </xf>
    <xf numFmtId="0" fontId="0" fillId="0" borderId="6" xfId="0" applyFont="1" applyBorder="1" applyAlignment="1" applyProtection="1">
      <alignment horizontal="left" indent="2"/>
      <protection locked="0"/>
    </xf>
    <xf numFmtId="0" fontId="0" fillId="0" borderId="18" xfId="0" applyFont="1" applyBorder="1" applyAlignment="1" applyProtection="1">
      <alignment horizontal="left" indent="2"/>
      <protection locked="0"/>
    </xf>
    <xf numFmtId="0" fontId="0" fillId="0" borderId="23" xfId="0" applyFont="1" applyBorder="1" applyAlignment="1" applyProtection="1">
      <alignment horizontal="left" vertical="center" wrapText="1" indent="2"/>
      <protection locked="0"/>
    </xf>
    <xf numFmtId="0" fontId="0" fillId="0" borderId="42" xfId="0" applyBorder="1" applyProtection="1">
      <protection locked="0"/>
    </xf>
    <xf numFmtId="0" fontId="0" fillId="0" borderId="22" xfId="0" applyBorder="1" applyProtection="1">
      <protection locked="0"/>
    </xf>
    <xf numFmtId="0" fontId="0" fillId="0" borderId="24" xfId="0" applyFont="1" applyBorder="1" applyAlignment="1" applyProtection="1">
      <alignment horizontal="center"/>
      <protection locked="0"/>
    </xf>
    <xf numFmtId="0" fontId="0" fillId="0" borderId="4" xfId="0" applyFont="1" applyBorder="1" applyAlignment="1" applyProtection="1">
      <alignment horizontal="left" indent="2"/>
      <protection locked="0"/>
    </xf>
    <xf numFmtId="0" fontId="1" fillId="0" borderId="25" xfId="0" applyFont="1" applyBorder="1" applyAlignment="1" applyProtection="1">
      <alignment horizontal="left" vertical="center" wrapText="1" indent="1"/>
      <protection locked="0"/>
    </xf>
    <xf numFmtId="0" fontId="0" fillId="0" borderId="32" xfId="0" applyFont="1" applyBorder="1" applyAlignment="1" applyProtection="1">
      <alignment horizontal="center" vertical="center" wrapText="1"/>
      <protection locked="0"/>
    </xf>
    <xf numFmtId="0" fontId="45" fillId="0" borderId="0" xfId="0" applyFont="1" applyFill="1" applyAlignment="1" applyProtection="1">
      <alignment horizontal="left" vertical="center" wrapText="1"/>
      <protection locked="0"/>
    </xf>
    <xf numFmtId="0" fontId="0" fillId="0" borderId="32" xfId="0" applyFont="1" applyBorder="1" applyAlignment="1" applyProtection="1">
      <alignment horizontal="left" indent="2"/>
      <protection locked="0"/>
    </xf>
    <xf numFmtId="0" fontId="0" fillId="0" borderId="44" xfId="0" applyFont="1" applyBorder="1" applyAlignment="1" applyProtection="1">
      <alignment horizontal="left" indent="2"/>
      <protection locked="0"/>
    </xf>
    <xf numFmtId="0" fontId="0" fillId="0" borderId="24" xfId="0" applyFont="1" applyBorder="1" applyAlignment="1" applyProtection="1">
      <alignment horizontal="left" indent="2"/>
      <protection locked="0"/>
    </xf>
    <xf numFmtId="0" fontId="0" fillId="0" borderId="29" xfId="0" applyFont="1" applyBorder="1" applyAlignment="1" applyProtection="1">
      <alignment horizontal="left" indent="2"/>
      <protection locked="0"/>
    </xf>
    <xf numFmtId="0" fontId="36" fillId="0" borderId="0" xfId="0" applyFont="1" applyBorder="1" applyAlignment="1" applyProtection="1">
      <alignment horizontal="left" vertical="center" wrapText="1"/>
      <protection locked="0"/>
    </xf>
    <xf numFmtId="0" fontId="36" fillId="0" borderId="26"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2" fillId="3" borderId="0" xfId="26" applyFont="1" applyFill="1" applyBorder="1" applyAlignment="1">
      <alignment horizontal="center" vertical="center" wrapText="1"/>
      <protection/>
    </xf>
    <xf numFmtId="0" fontId="32" fillId="0" borderId="17" xfId="26" applyFont="1" applyBorder="1" applyAlignment="1">
      <alignment vertical="top" wrapText="1"/>
      <protection/>
    </xf>
    <xf numFmtId="0" fontId="32" fillId="0" borderId="25" xfId="26" applyFont="1" applyBorder="1" applyAlignment="1">
      <alignment vertical="top" wrapText="1"/>
      <protection/>
    </xf>
    <xf numFmtId="0" fontId="32" fillId="0" borderId="27" xfId="26" applyFont="1" applyBorder="1" applyAlignment="1">
      <alignment vertical="top" wrapText="1"/>
      <protection/>
    </xf>
    <xf numFmtId="0" fontId="2" fillId="3" borderId="2"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protection locked="0"/>
    </xf>
    <xf numFmtId="0" fontId="7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6" fillId="0" borderId="25" xfId="0" applyFont="1" applyBorder="1" applyAlignment="1" applyProtection="1">
      <alignment horizontal="left" wrapText="1"/>
      <protection locked="0"/>
    </xf>
    <xf numFmtId="0" fontId="1" fillId="0" borderId="25" xfId="0" applyFont="1" applyFill="1" applyBorder="1" applyAlignment="1" applyProtection="1">
      <alignment horizontal="left" wrapText="1"/>
      <protection locked="0"/>
    </xf>
    <xf numFmtId="0" fontId="1" fillId="0" borderId="2" xfId="0" applyFont="1" applyFill="1" applyBorder="1" applyAlignment="1" applyProtection="1">
      <alignment horizontal="left" wrapText="1"/>
      <protection locked="0"/>
    </xf>
    <xf numFmtId="0" fontId="0" fillId="0" borderId="11"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1" fillId="0" borderId="2" xfId="0" applyFont="1" applyBorder="1" applyAlignment="1" applyProtection="1">
      <alignment horizontal="left"/>
      <protection locked="0"/>
    </xf>
    <xf numFmtId="0" fontId="4" fillId="0" borderId="0" xfId="0" applyFont="1" applyFill="1" applyAlignment="1" applyProtection="1">
      <alignment horizontal="left" vertical="top" wrapText="1"/>
      <protection locked="0"/>
    </xf>
    <xf numFmtId="0" fontId="33" fillId="0" borderId="30"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28"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2" fillId="3" borderId="2" xfId="0" applyFont="1" applyFill="1" applyBorder="1" applyAlignment="1" applyProtection="1">
      <alignment horizontal="left" vertical="center"/>
      <protection locked="0"/>
    </xf>
    <xf numFmtId="0" fontId="4" fillId="0" borderId="0" xfId="0" applyFont="1" applyAlignment="1" applyProtection="1">
      <alignment horizontal="left" wrapText="1"/>
      <protection locked="0"/>
    </xf>
    <xf numFmtId="0" fontId="36"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0" fillId="0" borderId="13" xfId="0" applyFont="1" applyBorder="1" applyAlignment="1" applyProtection="1">
      <alignment horizontal="center" vertical="center" wrapText="1"/>
      <protection locked="0"/>
    </xf>
    <xf numFmtId="0" fontId="4" fillId="0" borderId="42"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justify"/>
      <protection locked="0"/>
    </xf>
    <xf numFmtId="0" fontId="4" fillId="0" borderId="8" xfId="0" applyFont="1" applyFill="1" applyBorder="1" applyAlignment="1" applyProtection="1">
      <alignment horizontal="left" vertical="justify"/>
      <protection locked="0"/>
    </xf>
  </cellXfs>
  <cellStyles count="13">
    <cellStyle name="Normal" xfId="0"/>
    <cellStyle name="Percent" xfId="15"/>
    <cellStyle name="Currency" xfId="16"/>
    <cellStyle name="Currency [0]" xfId="17"/>
    <cellStyle name="Comma" xfId="18"/>
    <cellStyle name="Comma [0]" xfId="19"/>
    <cellStyle name="Lien hypertexte" xfId="20"/>
    <cellStyle name="Lien hypertexte 2" xfId="21"/>
    <cellStyle name="Milliers" xfId="22"/>
    <cellStyle name="Monétaire" xfId="23"/>
    <cellStyle name="Normal 2" xfId="24"/>
    <cellStyle name="Pourcentage" xfId="25"/>
    <cellStyle name="Normal 2 2" xfId="26"/>
  </cellStyles>
  <dxfs count="10">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
      <font>
        <b/>
        <i val="0"/>
        <color indexed="10"/>
        <condense val="0"/>
        <extend val="0"/>
      </font>
      <border/>
    </dxf>
    <dxf>
      <font>
        <b/>
        <i val="0"/>
        <color indexed="17"/>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19050</xdr:colOff>
      <xdr:row>7</xdr:row>
      <xdr:rowOff>57150</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
          <a:ext cx="49815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47</xdr:row>
      <xdr:rowOff>0</xdr:rowOff>
    </xdr:from>
    <xdr:to>
      <xdr:col>1</xdr:col>
      <xdr:colOff>676275</xdr:colOff>
      <xdr:row>47</xdr:row>
      <xdr:rowOff>0</xdr:rowOff>
    </xdr:to>
    <xdr:sp macro="" textlink="">
      <xdr:nvSpPr>
        <xdr:cNvPr id="17496" name="Line 4"/>
        <xdr:cNvSpPr>
          <a:spLocks noChangeShapeType="1"/>
        </xdr:cNvSpPr>
      </xdr:nvSpPr>
      <xdr:spPr bwMode="auto">
        <a:xfrm>
          <a:off x="4686300" y="9248775"/>
          <a:ext cx="0" cy="0"/>
        </a:xfrm>
        <a:prstGeom prst="line">
          <a:avLst/>
        </a:prstGeom>
        <a:noFill/>
        <a:ln w="9525">
          <a:solidFill>
            <a:srgbClr xmlns:a14="http://schemas.microsoft.com/office/drawing/2010/main" xmlns:mc="http://schemas.openxmlformats.org/markup-compatibility/2006" val="008000" mc:Ignorable="a14" a14:legacySpreadsheetColorIndex="17"/>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fr.wikipedia.org/wiki/%C3%89cole_universitaire_de_recherche"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SheetLayoutView="100" workbookViewId="0" topLeftCell="A1">
      <selection activeCell="I33" sqref="I33"/>
    </sheetView>
  </sheetViews>
  <sheetFormatPr defaultColWidth="11.421875" defaultRowHeight="12.75"/>
  <cols>
    <col min="1" max="1" width="21.57421875" style="4" customWidth="1"/>
    <col min="2" max="2" width="6.7109375" style="0" customWidth="1"/>
    <col min="3" max="3" width="11.140625" style="0" customWidth="1"/>
    <col min="5" max="5" width="12.140625" style="0" customWidth="1"/>
    <col min="8" max="8" width="18.8515625" style="0" customWidth="1"/>
    <col min="13" max="13" width="4.28125" style="0" customWidth="1"/>
  </cols>
  <sheetData>
    <row r="1" spans="1:7" s="3" customFormat="1" ht="15.75">
      <c r="A1" s="2"/>
      <c r="B1" s="2"/>
      <c r="C1" s="2"/>
      <c r="D1" s="2"/>
      <c r="E1" s="2"/>
      <c r="G1" s="2"/>
    </row>
    <row r="2" spans="1:7" s="3" customFormat="1" ht="15.75">
      <c r="A2" s="2"/>
      <c r="B2" s="2"/>
      <c r="C2" s="2"/>
      <c r="D2" s="2"/>
      <c r="E2" s="2"/>
      <c r="F2" s="2"/>
      <c r="G2" s="2"/>
    </row>
    <row r="3" spans="1:7" ht="15.75">
      <c r="A3" s="2"/>
      <c r="B3" s="2"/>
      <c r="C3" s="2"/>
      <c r="D3" s="2"/>
      <c r="E3" s="2"/>
      <c r="F3" s="2"/>
      <c r="G3" s="2"/>
    </row>
    <row r="4" spans="1:7" ht="15.75">
      <c r="A4" s="2"/>
      <c r="B4" s="2"/>
      <c r="C4" s="2"/>
      <c r="D4" s="2"/>
      <c r="E4" s="2"/>
      <c r="F4" s="2"/>
      <c r="G4" s="2"/>
    </row>
    <row r="5" spans="4:8" ht="12.75" customHeight="1">
      <c r="D5" s="49"/>
      <c r="E5" s="49"/>
      <c r="F5" s="49"/>
      <c r="H5" s="9"/>
    </row>
    <row r="6" spans="1:8" ht="12.75" customHeight="1">
      <c r="A6" s="1"/>
      <c r="B6" s="1"/>
      <c r="D6" s="49"/>
      <c r="E6" s="49"/>
      <c r="F6" s="49"/>
      <c r="G6" s="16"/>
      <c r="H6" s="16"/>
    </row>
    <row r="7" spans="4:8" ht="12.75" customHeight="1">
      <c r="D7" s="49"/>
      <c r="E7" s="49"/>
      <c r="F7" s="49"/>
      <c r="G7" s="16"/>
      <c r="H7" s="16"/>
    </row>
    <row r="8" spans="6:8" ht="12.75" customHeight="1">
      <c r="F8" s="491"/>
      <c r="G8" s="491"/>
      <c r="H8" s="491"/>
    </row>
    <row r="9" spans="1:8" ht="12.75" customHeight="1">
      <c r="A9" s="110"/>
      <c r="C9" s="7"/>
      <c r="D9" s="7"/>
      <c r="E9" s="7"/>
      <c r="F9" s="491"/>
      <c r="G9" s="491"/>
      <c r="H9" s="491"/>
    </row>
    <row r="10" spans="3:8" ht="12.75" customHeight="1">
      <c r="C10" s="7"/>
      <c r="E10" s="7"/>
      <c r="F10" s="491"/>
      <c r="G10" s="491"/>
      <c r="H10" s="491"/>
    </row>
    <row r="11" spans="3:8" ht="12.75">
      <c r="C11" s="7"/>
      <c r="D11" s="7"/>
      <c r="E11" s="7"/>
      <c r="F11" s="491"/>
      <c r="G11" s="491"/>
      <c r="H11" s="491"/>
    </row>
    <row r="12" spans="3:8" ht="12.75">
      <c r="C12" s="496" t="s">
        <v>617</v>
      </c>
      <c r="D12" s="496"/>
      <c r="E12" s="496"/>
      <c r="F12" s="496"/>
      <c r="G12" s="496"/>
      <c r="H12" s="496"/>
    </row>
    <row r="13" spans="1:8" ht="12.75" customHeight="1">
      <c r="A13" s="1" t="s">
        <v>272</v>
      </c>
      <c r="B13" s="13"/>
      <c r="C13" s="496"/>
      <c r="D13" s="496"/>
      <c r="E13" s="496"/>
      <c r="F13" s="496"/>
      <c r="G13" s="496"/>
      <c r="H13" s="496"/>
    </row>
    <row r="14" spans="1:8" ht="12.75" customHeight="1">
      <c r="A14" s="1" t="s">
        <v>391</v>
      </c>
      <c r="B14" s="13"/>
      <c r="C14" s="496"/>
      <c r="D14" s="496"/>
      <c r="E14" s="496"/>
      <c r="F14" s="496"/>
      <c r="G14" s="496"/>
      <c r="H14" s="496"/>
    </row>
    <row r="15" spans="1:8" ht="12.75" customHeight="1">
      <c r="A15" s="1" t="s">
        <v>273</v>
      </c>
      <c r="B15" s="13"/>
      <c r="C15" s="496"/>
      <c r="D15" s="496"/>
      <c r="E15" s="496"/>
      <c r="F15" s="496"/>
      <c r="G15" s="496"/>
      <c r="H15" s="496"/>
    </row>
    <row r="16" spans="3:8" ht="12.75" customHeight="1">
      <c r="C16" s="496"/>
      <c r="D16" s="496"/>
      <c r="E16" s="496"/>
      <c r="F16" s="496"/>
      <c r="G16" s="496"/>
      <c r="H16" s="496"/>
    </row>
    <row r="17" spans="1:8" ht="12.75" customHeight="1">
      <c r="A17" s="32" t="s">
        <v>392</v>
      </c>
      <c r="B17" s="13"/>
      <c r="C17" s="490"/>
      <c r="D17" s="490"/>
      <c r="E17" s="490"/>
      <c r="F17" s="490"/>
      <c r="G17" s="490"/>
      <c r="H17" s="490"/>
    </row>
    <row r="18" spans="1:8" ht="12.75" customHeight="1">
      <c r="A18" s="32" t="s">
        <v>276</v>
      </c>
      <c r="B18" s="13"/>
      <c r="C18" s="6"/>
      <c r="D18" s="6"/>
      <c r="E18" s="6"/>
      <c r="F18" s="6"/>
      <c r="G18" s="6"/>
      <c r="H18" s="6"/>
    </row>
    <row r="19" spans="1:8" ht="12.75" customHeight="1">
      <c r="A19" s="32" t="s">
        <v>275</v>
      </c>
      <c r="B19" s="13"/>
      <c r="C19" s="490" t="s">
        <v>598</v>
      </c>
      <c r="D19" s="490"/>
      <c r="E19" s="490"/>
      <c r="F19" s="490"/>
      <c r="G19" s="490"/>
      <c r="H19" s="490"/>
    </row>
    <row r="20" spans="3:9" ht="12.75" customHeight="1">
      <c r="C20" s="37"/>
      <c r="D20" s="37"/>
      <c r="E20" s="37"/>
      <c r="F20" s="37"/>
      <c r="G20" s="37"/>
      <c r="H20" s="37"/>
      <c r="I20" s="31"/>
    </row>
    <row r="21" spans="1:8" ht="15.75">
      <c r="A21" s="32" t="s">
        <v>347</v>
      </c>
      <c r="B21" s="14"/>
      <c r="C21" s="30"/>
      <c r="D21" s="30"/>
      <c r="E21" s="30"/>
      <c r="F21" s="30"/>
      <c r="G21" s="30"/>
      <c r="H21" s="30"/>
    </row>
    <row r="22" spans="1:8" ht="37.5" customHeight="1">
      <c r="A22" s="87" t="s">
        <v>348</v>
      </c>
      <c r="B22" s="27"/>
      <c r="C22" s="483" t="s">
        <v>564</v>
      </c>
      <c r="D22" s="483"/>
      <c r="E22" s="483"/>
      <c r="F22" s="483"/>
      <c r="G22" s="483"/>
      <c r="H22" s="483"/>
    </row>
    <row r="23" spans="1:8" ht="13.5">
      <c r="A23" s="32"/>
      <c r="B23" s="14"/>
      <c r="C23" s="483"/>
      <c r="D23" s="483"/>
      <c r="E23" s="483"/>
      <c r="F23" s="483"/>
      <c r="G23" s="483"/>
      <c r="H23" s="483"/>
    </row>
    <row r="24" spans="1:8" ht="13.5">
      <c r="A24" s="32" t="s">
        <v>359</v>
      </c>
      <c r="B24" s="15"/>
      <c r="C24" s="483"/>
      <c r="D24" s="483"/>
      <c r="E24" s="483"/>
      <c r="F24" s="483"/>
      <c r="G24" s="483"/>
      <c r="H24" s="483"/>
    </row>
    <row r="25" spans="1:8" ht="24.75">
      <c r="A25" s="87" t="s">
        <v>290</v>
      </c>
      <c r="B25" s="15"/>
      <c r="C25" s="483"/>
      <c r="D25" s="483"/>
      <c r="E25" s="483"/>
      <c r="F25" s="483"/>
      <c r="G25" s="483"/>
      <c r="H25" s="483"/>
    </row>
    <row r="26" spans="1:8" ht="12.75">
      <c r="A26" s="32"/>
      <c r="C26" s="483"/>
      <c r="D26" s="483"/>
      <c r="E26" s="483"/>
      <c r="F26" s="483"/>
      <c r="G26" s="483"/>
      <c r="H26" s="483"/>
    </row>
    <row r="27" spans="1:8" ht="13.5">
      <c r="A27" s="33" t="s">
        <v>349</v>
      </c>
      <c r="B27" s="17"/>
      <c r="C27" s="483"/>
      <c r="D27" s="483"/>
      <c r="E27" s="483"/>
      <c r="F27" s="483"/>
      <c r="G27" s="483"/>
      <c r="H27" s="483"/>
    </row>
    <row r="28" spans="1:11" ht="13.5">
      <c r="A28" s="33" t="s">
        <v>274</v>
      </c>
      <c r="B28" s="17"/>
      <c r="C28" s="483"/>
      <c r="D28" s="483"/>
      <c r="E28" s="483"/>
      <c r="F28" s="483"/>
      <c r="G28" s="483"/>
      <c r="H28" s="483"/>
      <c r="I28" s="10"/>
      <c r="J28" s="10"/>
      <c r="K28" s="10"/>
    </row>
    <row r="29" spans="1:11" ht="13.5">
      <c r="A29" s="33" t="s">
        <v>466</v>
      </c>
      <c r="B29" s="17"/>
      <c r="C29" s="483"/>
      <c r="D29" s="483"/>
      <c r="E29" s="483"/>
      <c r="F29" s="483"/>
      <c r="G29" s="483"/>
      <c r="H29" s="483"/>
      <c r="I29" s="10"/>
      <c r="J29" s="10"/>
      <c r="K29" s="10"/>
    </row>
    <row r="30" spans="2:8" ht="13.5">
      <c r="B30" s="17"/>
      <c r="C30" s="483"/>
      <c r="D30" s="483"/>
      <c r="E30" s="483"/>
      <c r="F30" s="483"/>
      <c r="G30" s="483"/>
      <c r="H30" s="483"/>
    </row>
    <row r="31" spans="1:8" ht="13.5">
      <c r="A31" s="8" t="s">
        <v>277</v>
      </c>
      <c r="B31" s="17"/>
      <c r="C31" s="35"/>
      <c r="D31" s="35"/>
      <c r="E31" s="35"/>
      <c r="F31" s="35"/>
      <c r="G31" s="35"/>
      <c r="H31" s="35"/>
    </row>
    <row r="32" spans="1:8" ht="13.5" customHeight="1">
      <c r="A32" s="8" t="s">
        <v>611</v>
      </c>
      <c r="B32" s="17"/>
      <c r="C32" s="35"/>
      <c r="D32" s="35"/>
      <c r="E32" s="35"/>
      <c r="F32" s="35"/>
      <c r="G32" s="35"/>
      <c r="H32" s="35"/>
    </row>
    <row r="33" spans="1:8" ht="15.75">
      <c r="A33" s="8"/>
      <c r="B33" s="17"/>
      <c r="C33" s="488" t="s">
        <v>702</v>
      </c>
      <c r="D33" s="488"/>
      <c r="E33" s="488"/>
      <c r="F33" s="488"/>
      <c r="G33" s="488"/>
      <c r="H33" s="488"/>
    </row>
    <row r="34" spans="1:2" ht="13.5" customHeight="1">
      <c r="A34" s="8" t="s">
        <v>278</v>
      </c>
      <c r="B34" s="17"/>
    </row>
    <row r="35" spans="1:2" ht="13.5" customHeight="1">
      <c r="A35" s="8" t="s">
        <v>612</v>
      </c>
      <c r="B35" s="17"/>
    </row>
    <row r="36" spans="2:8" ht="13.5" customHeight="1">
      <c r="B36" s="17"/>
      <c r="C36" s="489"/>
      <c r="D36" s="489"/>
      <c r="E36" s="489"/>
      <c r="F36" s="489"/>
      <c r="G36" s="489"/>
      <c r="H36" s="489"/>
    </row>
    <row r="37" spans="1:8" ht="13.5" customHeight="1">
      <c r="A37" s="8" t="s">
        <v>279</v>
      </c>
      <c r="B37" s="17"/>
      <c r="C37" s="484" t="s">
        <v>701</v>
      </c>
      <c r="D37" s="485"/>
      <c r="E37" s="485"/>
      <c r="F37" s="485"/>
      <c r="G37" s="485"/>
      <c r="H37" s="485"/>
    </row>
    <row r="38" spans="1:8" ht="13.5" customHeight="1">
      <c r="A38" s="8" t="s">
        <v>280</v>
      </c>
      <c r="B38" s="17"/>
      <c r="C38" s="485"/>
      <c r="D38" s="485"/>
      <c r="E38" s="485"/>
      <c r="F38" s="485"/>
      <c r="G38" s="485"/>
      <c r="H38" s="485"/>
    </row>
    <row r="39" spans="1:8" ht="13.5" customHeight="1">
      <c r="A39" s="94" t="s">
        <v>512</v>
      </c>
      <c r="B39" s="17"/>
      <c r="C39" s="485"/>
      <c r="D39" s="485"/>
      <c r="E39" s="485"/>
      <c r="F39" s="485"/>
      <c r="G39" s="485"/>
      <c r="H39" s="485"/>
    </row>
    <row r="40" spans="2:8" ht="13.5" customHeight="1">
      <c r="B40" s="17"/>
      <c r="C40" s="485"/>
      <c r="D40" s="485"/>
      <c r="E40" s="485"/>
      <c r="F40" s="485"/>
      <c r="G40" s="485"/>
      <c r="H40" s="485"/>
    </row>
    <row r="41" spans="1:8" ht="13.5" customHeight="1">
      <c r="A41" s="8" t="s">
        <v>288</v>
      </c>
      <c r="B41" s="17"/>
      <c r="C41" s="485"/>
      <c r="D41" s="485"/>
      <c r="E41" s="485"/>
      <c r="F41" s="485"/>
      <c r="G41" s="485"/>
      <c r="H41" s="485"/>
    </row>
    <row r="42" spans="1:8" ht="13.5" customHeight="1">
      <c r="A42" s="8" t="s">
        <v>289</v>
      </c>
      <c r="C42" s="485"/>
      <c r="D42" s="485"/>
      <c r="E42" s="485"/>
      <c r="F42" s="485"/>
      <c r="G42" s="485"/>
      <c r="H42" s="485"/>
    </row>
    <row r="43" spans="1:8" ht="13.5" customHeight="1">
      <c r="A43" s="8"/>
      <c r="C43" s="495"/>
      <c r="D43" s="495"/>
      <c r="E43" s="495"/>
      <c r="F43" s="495"/>
      <c r="G43" s="495"/>
      <c r="H43" s="495"/>
    </row>
    <row r="44" spans="1:8" ht="13.5" customHeight="1">
      <c r="A44" s="8"/>
      <c r="C44" s="26"/>
      <c r="D44" s="26"/>
      <c r="E44" s="26"/>
      <c r="F44" s="26"/>
      <c r="G44" s="26"/>
      <c r="H44" s="26"/>
    </row>
    <row r="45" spans="3:8" ht="13.5" customHeight="1">
      <c r="C45" s="26"/>
      <c r="D45" s="26"/>
      <c r="E45" s="26"/>
      <c r="F45" s="26"/>
      <c r="G45" s="26"/>
      <c r="H45" s="26"/>
    </row>
    <row r="46" spans="3:8" ht="12.75">
      <c r="C46" s="486" t="s">
        <v>610</v>
      </c>
      <c r="D46" s="487"/>
      <c r="E46" s="487"/>
      <c r="F46" s="487"/>
      <c r="G46" s="487"/>
      <c r="H46" s="487"/>
    </row>
    <row r="47" spans="1:8" ht="12.75">
      <c r="A47" s="8"/>
      <c r="C47" s="487"/>
      <c r="D47" s="487"/>
      <c r="E47" s="487"/>
      <c r="F47" s="487"/>
      <c r="G47" s="487"/>
      <c r="H47" s="487"/>
    </row>
    <row r="48" spans="3:8" ht="12.75">
      <c r="C48" s="487"/>
      <c r="D48" s="487"/>
      <c r="E48" s="487"/>
      <c r="F48" s="487"/>
      <c r="G48" s="487"/>
      <c r="H48" s="487"/>
    </row>
    <row r="49" spans="3:8" ht="12.75">
      <c r="C49" s="26"/>
      <c r="D49" s="26"/>
      <c r="E49" s="26"/>
      <c r="F49" s="26"/>
      <c r="G49" s="26"/>
      <c r="H49" s="26"/>
    </row>
    <row r="50" spans="3:8" ht="12.75">
      <c r="C50" s="36"/>
      <c r="D50" s="26"/>
      <c r="E50" s="26"/>
      <c r="F50" s="26"/>
      <c r="G50" s="26"/>
      <c r="H50" s="26"/>
    </row>
    <row r="51" spans="3:8" ht="12.75">
      <c r="C51" s="50"/>
      <c r="D51" s="51"/>
      <c r="E51" s="51"/>
      <c r="F51" s="51"/>
      <c r="G51" s="51"/>
      <c r="H51" s="51"/>
    </row>
    <row r="52" spans="2:8" ht="31.5" customHeight="1">
      <c r="B52" s="492" t="s">
        <v>534</v>
      </c>
      <c r="C52" s="493"/>
      <c r="D52" s="493"/>
      <c r="E52" s="493"/>
      <c r="F52" s="493"/>
      <c r="G52" s="493"/>
      <c r="H52" s="494"/>
    </row>
    <row r="53" spans="2:8" ht="31.5" customHeight="1">
      <c r="B53" s="477" t="s">
        <v>533</v>
      </c>
      <c r="C53" s="478"/>
      <c r="D53" s="478"/>
      <c r="E53" s="478"/>
      <c r="F53" s="478"/>
      <c r="G53" s="478"/>
      <c r="H53" s="479"/>
    </row>
    <row r="54" spans="2:8" ht="31.5" customHeight="1">
      <c r="B54" s="480" t="s">
        <v>535</v>
      </c>
      <c r="C54" s="481"/>
      <c r="D54" s="481"/>
      <c r="E54" s="481"/>
      <c r="F54" s="481"/>
      <c r="G54" s="481"/>
      <c r="H54" s="482"/>
    </row>
    <row r="55" ht="24.75" customHeight="1"/>
  </sheetData>
  <sheetProtection sheet="1" objects="1" scenarios="1"/>
  <mergeCells count="13">
    <mergeCell ref="C17:H17"/>
    <mergeCell ref="F8:H11"/>
    <mergeCell ref="C19:H19"/>
    <mergeCell ref="B52:H52"/>
    <mergeCell ref="C43:H43"/>
    <mergeCell ref="C12:H16"/>
    <mergeCell ref="B53:H53"/>
    <mergeCell ref="B54:H54"/>
    <mergeCell ref="C22:H30"/>
    <mergeCell ref="C37:H42"/>
    <mergeCell ref="C46:H48"/>
    <mergeCell ref="C33:H33"/>
    <mergeCell ref="C36:H36"/>
  </mergeCells>
  <printOptions horizontalCentered="1"/>
  <pageMargins left="0.22" right="0.32" top="0.3937007874015748" bottom="0.7874015748031497" header="0.3937007874015748" footer="0.551181102362204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showGridLines="0" workbookViewId="0" topLeftCell="A1">
      <selection activeCell="B51" activeCellId="1" sqref="B13 B51"/>
    </sheetView>
  </sheetViews>
  <sheetFormatPr defaultColWidth="11.421875" defaultRowHeight="12.75"/>
  <cols>
    <col min="1" max="1" width="68.421875" style="145" customWidth="1"/>
    <col min="2" max="2" width="21.28125" style="145" customWidth="1"/>
    <col min="3" max="3" width="2.57421875" style="145" customWidth="1"/>
    <col min="4" max="16384" width="11.421875" style="145" customWidth="1"/>
  </cols>
  <sheetData>
    <row r="1" spans="1:3" ht="26.25" customHeight="1">
      <c r="A1" s="522" t="s">
        <v>644</v>
      </c>
      <c r="B1" s="522"/>
      <c r="C1" s="522"/>
    </row>
    <row r="2" ht="12.75">
      <c r="A2" s="147" t="s">
        <v>243</v>
      </c>
    </row>
    <row r="3" ht="11.25" customHeight="1"/>
    <row r="4" ht="12.75">
      <c r="A4" s="183" t="s">
        <v>545</v>
      </c>
    </row>
    <row r="5" spans="1:3" ht="26.25" customHeight="1">
      <c r="A5" s="530" t="s">
        <v>546</v>
      </c>
      <c r="B5" s="530"/>
      <c r="C5" s="209"/>
    </row>
    <row r="6" spans="1:2" ht="25.5" customHeight="1">
      <c r="A6" s="210" t="s">
        <v>478</v>
      </c>
      <c r="B6" s="211"/>
    </row>
    <row r="7" spans="1:2" ht="12.75">
      <c r="A7" s="212" t="s">
        <v>467</v>
      </c>
      <c r="B7" s="191"/>
    </row>
    <row r="8" spans="1:2" ht="12.75">
      <c r="A8" s="212" t="s">
        <v>95</v>
      </c>
      <c r="B8" s="193"/>
    </row>
    <row r="9" spans="1:2" ht="12.75">
      <c r="A9" s="194"/>
      <c r="B9" s="193"/>
    </row>
    <row r="10" spans="1:2" ht="12.75">
      <c r="A10" s="206" t="s">
        <v>317</v>
      </c>
      <c r="B10" s="193"/>
    </row>
    <row r="11" spans="1:2" ht="12.75">
      <c r="A11" s="206"/>
      <c r="B11" s="193"/>
    </row>
    <row r="12" spans="1:2" ht="12.75">
      <c r="A12" s="194"/>
      <c r="B12" s="193"/>
    </row>
    <row r="13" spans="1:2" ht="42.75" customHeight="1">
      <c r="A13" s="163" t="s">
        <v>547</v>
      </c>
      <c r="B13" s="176">
        <f>SUM(B6:B12)</f>
        <v>0</v>
      </c>
    </row>
    <row r="14" ht="9.75" customHeight="1"/>
    <row r="15" spans="1:2" s="209" customFormat="1" ht="15" customHeight="1">
      <c r="A15" s="530" t="s">
        <v>548</v>
      </c>
      <c r="B15" s="530"/>
    </row>
    <row r="16" spans="1:2" s="199" customFormat="1" ht="12.75">
      <c r="A16" s="213" t="s">
        <v>318</v>
      </c>
      <c r="B16" s="153"/>
    </row>
    <row r="17" spans="1:2" s="199" customFormat="1" ht="12.75">
      <c r="A17" s="214" t="s">
        <v>221</v>
      </c>
      <c r="B17" s="215"/>
    </row>
    <row r="18" spans="1:2" s="199" customFormat="1" ht="12.75">
      <c r="A18" s="214" t="s">
        <v>217</v>
      </c>
      <c r="B18" s="215"/>
    </row>
    <row r="19" spans="1:2" s="199" customFormat="1" ht="12.75">
      <c r="A19" s="214" t="s">
        <v>600</v>
      </c>
      <c r="B19" s="215"/>
    </row>
    <row r="20" spans="1:2" s="199" customFormat="1" ht="12.75">
      <c r="A20" s="214" t="s">
        <v>319</v>
      </c>
      <c r="B20" s="215"/>
    </row>
    <row r="21" spans="1:2" s="199" customFormat="1" ht="12.75">
      <c r="A21" s="214" t="s">
        <v>601</v>
      </c>
      <c r="B21" s="215"/>
    </row>
    <row r="22" spans="1:2" s="199" customFormat="1" ht="12.75">
      <c r="A22" s="214" t="s">
        <v>222</v>
      </c>
      <c r="B22" s="215"/>
    </row>
    <row r="23" spans="1:2" s="199" customFormat="1" ht="12.75">
      <c r="A23" s="214" t="s">
        <v>602</v>
      </c>
      <c r="B23" s="215"/>
    </row>
    <row r="24" spans="1:2" s="199" customFormat="1" ht="12.75">
      <c r="A24" s="214" t="s">
        <v>220</v>
      </c>
      <c r="B24" s="215"/>
    </row>
    <row r="25" spans="1:2" s="199" customFormat="1" ht="12.75">
      <c r="A25" s="214" t="s">
        <v>463</v>
      </c>
      <c r="B25" s="215"/>
    </row>
    <row r="26" spans="1:2" s="199" customFormat="1" ht="12.75">
      <c r="A26" s="214" t="s">
        <v>219</v>
      </c>
      <c r="B26" s="215"/>
    </row>
    <row r="27" spans="1:2" s="199" customFormat="1" ht="12.75">
      <c r="A27" s="214" t="s">
        <v>218</v>
      </c>
      <c r="B27" s="215"/>
    </row>
    <row r="28" spans="1:2" s="199" customFormat="1" ht="12.75">
      <c r="A28" s="214" t="s">
        <v>603</v>
      </c>
      <c r="B28" s="201"/>
    </row>
    <row r="29" spans="1:2" s="199" customFormat="1" ht="12.75">
      <c r="A29" s="203"/>
      <c r="B29" s="201"/>
    </row>
    <row r="30" spans="1:2" s="199" customFormat="1" ht="12.75">
      <c r="A30" s="203" t="s">
        <v>591</v>
      </c>
      <c r="B30" s="201"/>
    </row>
    <row r="31" spans="1:2" s="199" customFormat="1" ht="12.75">
      <c r="A31" s="203" t="s">
        <v>592</v>
      </c>
      <c r="B31" s="201"/>
    </row>
    <row r="32" spans="1:2" s="199" customFormat="1" ht="12.75">
      <c r="A32" s="203"/>
      <c r="B32" s="201"/>
    </row>
    <row r="33" spans="1:2" s="199" customFormat="1" ht="12.75">
      <c r="A33" s="203" t="s">
        <v>597</v>
      </c>
      <c r="B33" s="201"/>
    </row>
    <row r="34" spans="1:2" s="199" customFormat="1" ht="12.75">
      <c r="A34" s="203" t="s">
        <v>593</v>
      </c>
      <c r="B34" s="201"/>
    </row>
    <row r="35" spans="1:2" s="199" customFormat="1" ht="12.75">
      <c r="A35" s="203" t="s">
        <v>604</v>
      </c>
      <c r="B35" s="201"/>
    </row>
    <row r="36" spans="1:2" s="199" customFormat="1" ht="12.75">
      <c r="A36" s="203" t="s">
        <v>334</v>
      </c>
      <c r="B36" s="201"/>
    </row>
    <row r="37" spans="1:2" s="199" customFormat="1" ht="12.75">
      <c r="A37" s="203" t="s">
        <v>223</v>
      </c>
      <c r="B37" s="201"/>
    </row>
    <row r="38" spans="1:2" s="199" customFormat="1" ht="12.75">
      <c r="A38" s="203" t="s">
        <v>594</v>
      </c>
      <c r="B38" s="201"/>
    </row>
    <row r="39" spans="1:2" s="199" customFormat="1" ht="12.75">
      <c r="A39" s="203" t="s">
        <v>605</v>
      </c>
      <c r="B39" s="201"/>
    </row>
    <row r="40" spans="1:2" s="199" customFormat="1" ht="12.75">
      <c r="A40" s="203" t="s">
        <v>224</v>
      </c>
      <c r="B40" s="201"/>
    </row>
    <row r="41" spans="1:2" s="199" customFormat="1" ht="12.75">
      <c r="A41" s="203" t="s">
        <v>225</v>
      </c>
      <c r="B41" s="201"/>
    </row>
    <row r="42" spans="1:2" s="199" customFormat="1" ht="12.75">
      <c r="A42" s="203"/>
      <c r="B42" s="201"/>
    </row>
    <row r="43" spans="1:2" s="199" customFormat="1" ht="12.75">
      <c r="A43" s="203"/>
      <c r="B43" s="204"/>
    </row>
    <row r="44" spans="1:2" s="199" customFormat="1" ht="12.75">
      <c r="A44" s="203" t="s">
        <v>464</v>
      </c>
      <c r="B44" s="204"/>
    </row>
    <row r="45" spans="1:2" s="199" customFormat="1" ht="12.75">
      <c r="A45" s="203" t="s">
        <v>465</v>
      </c>
      <c r="B45" s="204"/>
    </row>
    <row r="46" spans="1:2" s="199" customFormat="1" ht="12.75">
      <c r="A46" s="203" t="s">
        <v>595</v>
      </c>
      <c r="B46" s="204"/>
    </row>
    <row r="47" spans="1:2" s="199" customFormat="1" ht="12.75">
      <c r="A47" s="203"/>
      <c r="B47" s="204"/>
    </row>
    <row r="48" spans="1:2" s="199" customFormat="1" ht="12.75">
      <c r="A48" s="203" t="s">
        <v>317</v>
      </c>
      <c r="B48" s="204"/>
    </row>
    <row r="49" spans="1:2" s="199" customFormat="1" ht="12.75">
      <c r="A49" s="200"/>
      <c r="B49" s="204"/>
    </row>
    <row r="50" spans="1:2" s="199" customFormat="1" ht="15" customHeight="1">
      <c r="A50" s="200"/>
      <c r="B50" s="196"/>
    </row>
    <row r="51" spans="1:2" ht="31.5" customHeight="1">
      <c r="A51" s="163" t="s">
        <v>549</v>
      </c>
      <c r="B51" s="176">
        <f>SUM(B16:B50)</f>
        <v>0</v>
      </c>
    </row>
    <row r="52" ht="31.5" customHeight="1">
      <c r="A52" s="197"/>
    </row>
    <row r="53" ht="12.75">
      <c r="A53" s="197"/>
    </row>
    <row r="54" spans="1:8" ht="12.75">
      <c r="A54" s="197"/>
      <c r="G54" s="216"/>
      <c r="H54" s="21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row r="93" ht="12.75">
      <c r="A93" s="197"/>
    </row>
    <row r="94" ht="12.75">
      <c r="A94" s="197"/>
    </row>
    <row r="95" ht="12.75">
      <c r="A95" s="197"/>
    </row>
    <row r="96" ht="12.75">
      <c r="A96" s="197"/>
    </row>
    <row r="97" ht="12.75">
      <c r="A97" s="197"/>
    </row>
    <row r="98" ht="12.75">
      <c r="A98" s="197"/>
    </row>
    <row r="99" ht="12.75">
      <c r="A99" s="197"/>
    </row>
    <row r="100" ht="12.75">
      <c r="A100" s="197"/>
    </row>
    <row r="101" ht="12.75">
      <c r="A101" s="197"/>
    </row>
    <row r="102" ht="12.75">
      <c r="A102" s="197"/>
    </row>
    <row r="103" ht="12.75">
      <c r="A103" s="197"/>
    </row>
    <row r="104" ht="12.75">
      <c r="A104" s="197"/>
    </row>
    <row r="105" ht="12.75">
      <c r="A105" s="197"/>
    </row>
    <row r="106" ht="12.75">
      <c r="A106" s="197"/>
    </row>
    <row r="107" ht="12.75">
      <c r="A107" s="197"/>
    </row>
    <row r="108" ht="12.75">
      <c r="A108" s="197"/>
    </row>
    <row r="109" ht="12.75">
      <c r="A109" s="197"/>
    </row>
    <row r="110" ht="12.75">
      <c r="A110" s="197"/>
    </row>
    <row r="111" ht="12.75">
      <c r="A111" s="197"/>
    </row>
    <row r="112" ht="12.75">
      <c r="A112" s="197"/>
    </row>
    <row r="113" ht="12.75">
      <c r="A113" s="197"/>
    </row>
    <row r="114" ht="12.75">
      <c r="A114" s="197"/>
    </row>
    <row r="115" ht="12.75">
      <c r="A115" s="197"/>
    </row>
    <row r="116" ht="12.75">
      <c r="A116" s="197"/>
    </row>
    <row r="117" ht="12.75">
      <c r="A117" s="197"/>
    </row>
    <row r="118" ht="12.75">
      <c r="A118" s="197"/>
    </row>
    <row r="119" ht="12.75">
      <c r="A119" s="197"/>
    </row>
    <row r="120" ht="12.75">
      <c r="A120" s="197"/>
    </row>
    <row r="121" ht="12.75">
      <c r="A121" s="197"/>
    </row>
    <row r="122" ht="12.75">
      <c r="A122" s="197"/>
    </row>
    <row r="123" ht="12.75">
      <c r="A123" s="197"/>
    </row>
    <row r="124" ht="12.75">
      <c r="A124" s="197"/>
    </row>
    <row r="125" ht="12.75">
      <c r="A125" s="197"/>
    </row>
    <row r="126" ht="12.75">
      <c r="A126" s="197"/>
    </row>
    <row r="127" ht="12.75">
      <c r="A127" s="197"/>
    </row>
    <row r="128" ht="12.75">
      <c r="A128" s="197"/>
    </row>
    <row r="129" ht="12.75">
      <c r="A129" s="197"/>
    </row>
    <row r="130" ht="12.75">
      <c r="A130" s="197"/>
    </row>
    <row r="131" ht="12.75">
      <c r="A131" s="197"/>
    </row>
    <row r="132" ht="12.75">
      <c r="A132" s="197"/>
    </row>
  </sheetData>
  <sheetProtection sheet="1" objects="1" scenarios="1"/>
  <mergeCells count="3">
    <mergeCell ref="A5:B5"/>
    <mergeCell ref="A15:B15"/>
    <mergeCell ref="A1:C1"/>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showGridLines="0" workbookViewId="0" topLeftCell="A1">
      <selection activeCell="B15" sqref="B15"/>
    </sheetView>
  </sheetViews>
  <sheetFormatPr defaultColWidth="11.421875" defaultRowHeight="12.75"/>
  <cols>
    <col min="1" max="1" width="61.57421875" style="145" customWidth="1"/>
    <col min="2" max="2" width="18.7109375" style="145" customWidth="1"/>
    <col min="3" max="3" width="2.57421875" style="145" customWidth="1"/>
    <col min="4" max="16384" width="11.421875" style="145" customWidth="1"/>
  </cols>
  <sheetData>
    <row r="1" spans="1:3" ht="26.25" customHeight="1">
      <c r="A1" s="522" t="s">
        <v>644</v>
      </c>
      <c r="B1" s="522"/>
      <c r="C1" s="522"/>
    </row>
    <row r="2" ht="12.75">
      <c r="A2" s="147" t="s">
        <v>243</v>
      </c>
    </row>
    <row r="4" ht="12.75">
      <c r="A4" s="183" t="s">
        <v>545</v>
      </c>
    </row>
    <row r="5" spans="1:4" ht="18.75" customHeight="1">
      <c r="A5" s="530" t="s">
        <v>550</v>
      </c>
      <c r="B5" s="530"/>
      <c r="C5" s="209"/>
      <c r="D5" s="209"/>
    </row>
    <row r="6" spans="1:2" ht="12.75">
      <c r="A6" s="218" t="s">
        <v>700</v>
      </c>
      <c r="B6" s="215"/>
    </row>
    <row r="7" spans="1:2" ht="12.75">
      <c r="A7" s="192"/>
      <c r="B7" s="215"/>
    </row>
    <row r="8" spans="1:2" ht="12.75">
      <c r="A8" s="192" t="s">
        <v>317</v>
      </c>
      <c r="B8" s="219"/>
    </row>
    <row r="9" spans="1:2" ht="12.75">
      <c r="A9" s="192"/>
      <c r="B9" s="219"/>
    </row>
    <row r="10" spans="1:2" ht="12.75">
      <c r="A10" s="194"/>
      <c r="B10" s="220"/>
    </row>
    <row r="11" spans="1:2" ht="12.75">
      <c r="A11" s="194"/>
      <c r="B11" s="220"/>
    </row>
    <row r="12" spans="1:2" ht="12.75">
      <c r="A12" s="207"/>
      <c r="B12" s="221"/>
    </row>
    <row r="13" spans="1:2" ht="38.25">
      <c r="A13" s="163" t="s">
        <v>551</v>
      </c>
      <c r="B13" s="176">
        <f>SUM(B6:B12)</f>
        <v>0</v>
      </c>
    </row>
    <row r="15" spans="1:2" ht="39.75" customHeight="1">
      <c r="A15" s="163" t="s">
        <v>552</v>
      </c>
      <c r="B15" s="176">
        <f>'D1.2'!B13+'D1.2'!B51+'D1.2 - D1.3'!B13</f>
        <v>0</v>
      </c>
    </row>
    <row r="16" ht="12.75">
      <c r="A16" s="197"/>
    </row>
    <row r="17" ht="12.75">
      <c r="A17" s="197"/>
    </row>
    <row r="18" ht="12.75">
      <c r="A18" s="197"/>
    </row>
    <row r="19" ht="12.75">
      <c r="A19" s="197"/>
    </row>
    <row r="20" spans="1:8" ht="25.5" customHeight="1">
      <c r="A20" s="531" t="s">
        <v>405</v>
      </c>
      <c r="B20" s="531"/>
      <c r="G20" s="216"/>
      <c r="H20" s="217"/>
    </row>
    <row r="21" spans="1:2" ht="12.75">
      <c r="A21" s="222" t="s">
        <v>230</v>
      </c>
      <c r="B21" s="223"/>
    </row>
    <row r="22" spans="1:2" ht="12.75">
      <c r="A22" s="224" t="s">
        <v>231</v>
      </c>
      <c r="B22" s="219"/>
    </row>
    <row r="23" spans="1:2" ht="12.75">
      <c r="A23" s="192" t="s">
        <v>99</v>
      </c>
      <c r="B23" s="219"/>
    </row>
    <row r="24" spans="1:2" ht="12.75">
      <c r="A24" s="224" t="s">
        <v>97</v>
      </c>
      <c r="B24" s="219"/>
    </row>
    <row r="25" spans="1:2" ht="12.75">
      <c r="A25" s="224"/>
      <c r="B25" s="193"/>
    </row>
    <row r="26" spans="1:2" ht="12.75">
      <c r="A26" s="194" t="s">
        <v>98</v>
      </c>
      <c r="B26" s="193"/>
    </row>
    <row r="27" spans="1:2" ht="12.75">
      <c r="A27" s="192" t="s">
        <v>100</v>
      </c>
      <c r="B27" s="193"/>
    </row>
    <row r="28" spans="1:2" ht="12.75">
      <c r="A28" s="194" t="s">
        <v>232</v>
      </c>
      <c r="B28" s="193"/>
    </row>
    <row r="29" spans="1:2" ht="12.75">
      <c r="A29" s="194"/>
      <c r="B29" s="193"/>
    </row>
    <row r="30" spans="1:2" ht="12.75">
      <c r="A30" s="200" t="s">
        <v>317</v>
      </c>
      <c r="B30" s="193"/>
    </row>
    <row r="31" spans="1:2" ht="12.75">
      <c r="A31" s="194"/>
      <c r="B31" s="193"/>
    </row>
    <row r="32" spans="1:2" ht="12.75">
      <c r="A32" s="194"/>
      <c r="B32" s="193"/>
    </row>
    <row r="33" spans="1:2" ht="12.75">
      <c r="A33" s="194"/>
      <c r="B33" s="193"/>
    </row>
    <row r="34" spans="1:2" ht="12.75">
      <c r="A34" s="194"/>
      <c r="B34" s="193"/>
    </row>
    <row r="35" spans="1:2" ht="12.75">
      <c r="A35" s="195"/>
      <c r="B35" s="196"/>
    </row>
    <row r="36" spans="1:2" ht="25.5">
      <c r="A36" s="163" t="s">
        <v>234</v>
      </c>
      <c r="B36" s="176">
        <f>SUM(B21:B35)</f>
        <v>0</v>
      </c>
    </row>
    <row r="37" ht="12.75">
      <c r="A37" s="197"/>
    </row>
    <row r="38" ht="12.75">
      <c r="A38" s="197"/>
    </row>
    <row r="39" ht="12.75">
      <c r="A39" s="197"/>
    </row>
    <row r="40" ht="12.75">
      <c r="A40" s="197"/>
    </row>
    <row r="41" ht="12.75">
      <c r="A41" s="197"/>
    </row>
    <row r="42" ht="12.75">
      <c r="A42" s="197"/>
    </row>
    <row r="43" ht="12.75">
      <c r="A43" s="197"/>
    </row>
    <row r="44" ht="12.75">
      <c r="A44" s="197"/>
    </row>
    <row r="45" ht="12.75">
      <c r="A45" s="197"/>
    </row>
    <row r="46" ht="12.75">
      <c r="A46" s="197"/>
    </row>
    <row r="47" ht="12.75">
      <c r="A47" s="197"/>
    </row>
    <row r="48" ht="12.75">
      <c r="A48" s="197"/>
    </row>
    <row r="49" ht="12.75">
      <c r="A49" s="197"/>
    </row>
    <row r="50" ht="31.5" customHeight="1">
      <c r="A50" s="197"/>
    </row>
    <row r="51" ht="31.5" customHeight="1">
      <c r="A51" s="197"/>
    </row>
    <row r="52" ht="31.5" customHeight="1">
      <c r="A52" s="197"/>
    </row>
    <row r="53" ht="12.75">
      <c r="A53" s="197"/>
    </row>
    <row r="54" ht="12.75">
      <c r="A54" s="19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sheetData>
  <sheetProtection sheet="1" objects="1" scenarios="1"/>
  <mergeCells count="3">
    <mergeCell ref="A5:B5"/>
    <mergeCell ref="A1:C1"/>
    <mergeCell ref="A20:B20"/>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8"/>
  <sheetViews>
    <sheetView showGridLines="0" workbookViewId="0" topLeftCell="A1">
      <selection activeCell="A1" sqref="A1:D1"/>
    </sheetView>
  </sheetViews>
  <sheetFormatPr defaultColWidth="11.421875" defaultRowHeight="12.75"/>
  <cols>
    <col min="1" max="1" width="6.7109375" style="145" customWidth="1"/>
    <col min="2" max="2" width="51.00390625" style="145" customWidth="1"/>
    <col min="3" max="3" width="17.7109375" style="145" customWidth="1"/>
    <col min="4" max="4" width="16.7109375" style="145" customWidth="1"/>
    <col min="5" max="5" width="16.00390625" style="145" customWidth="1"/>
    <col min="6" max="6" width="55.00390625" style="145" bestFit="1" customWidth="1"/>
    <col min="7" max="16384" width="11.421875" style="145" customWidth="1"/>
  </cols>
  <sheetData>
    <row r="1" spans="1:4" ht="26.25" customHeight="1">
      <c r="A1" s="517" t="s">
        <v>644</v>
      </c>
      <c r="B1" s="517"/>
      <c r="C1" s="517"/>
      <c r="D1" s="517"/>
    </row>
    <row r="2" ht="12.75">
      <c r="D2" s="209"/>
    </row>
    <row r="3" spans="1:4" ht="12.75">
      <c r="A3" s="522" t="s">
        <v>420</v>
      </c>
      <c r="B3" s="522"/>
      <c r="C3" s="522"/>
      <c r="D3" s="522"/>
    </row>
    <row r="4" spans="1:4" ht="49.5" customHeight="1">
      <c r="A4" s="532" t="s">
        <v>585</v>
      </c>
      <c r="B4" s="532"/>
      <c r="C4" s="532"/>
      <c r="D4" s="532"/>
    </row>
    <row r="5" spans="1:4" ht="33" customHeight="1">
      <c r="A5" s="225"/>
      <c r="B5" s="226" t="s">
        <v>67</v>
      </c>
      <c r="C5" s="226" t="s">
        <v>140</v>
      </c>
      <c r="D5" s="226" t="s">
        <v>233</v>
      </c>
    </row>
    <row r="6" spans="1:4" ht="12.75">
      <c r="A6" s="222" t="s">
        <v>406</v>
      </c>
      <c r="B6" s="227"/>
      <c r="C6" s="211"/>
      <c r="D6" s="228"/>
    </row>
    <row r="7" spans="1:4" ht="12.75">
      <c r="A7" s="192" t="s">
        <v>407</v>
      </c>
      <c r="B7" s="229"/>
      <c r="C7" s="230"/>
      <c r="D7" s="231"/>
    </row>
    <row r="8" spans="1:4" ht="12.75">
      <c r="A8" s="192" t="s">
        <v>408</v>
      </c>
      <c r="B8" s="229"/>
      <c r="C8" s="191"/>
      <c r="D8" s="231"/>
    </row>
    <row r="9" spans="1:4" ht="12.75">
      <c r="A9" s="192" t="s">
        <v>409</v>
      </c>
      <c r="B9" s="229"/>
      <c r="C9" s="191"/>
      <c r="D9" s="231"/>
    </row>
    <row r="10" spans="1:4" ht="12.75">
      <c r="A10" s="192" t="s">
        <v>410</v>
      </c>
      <c r="B10" s="232"/>
      <c r="C10" s="191"/>
      <c r="D10" s="231"/>
    </row>
    <row r="11" spans="1:4" ht="12.75">
      <c r="A11" s="192" t="s">
        <v>411</v>
      </c>
      <c r="B11" s="233"/>
      <c r="C11" s="193"/>
      <c r="D11" s="231"/>
    </row>
    <row r="12" spans="1:4" ht="12.75">
      <c r="A12" s="192" t="s">
        <v>412</v>
      </c>
      <c r="B12" s="232"/>
      <c r="C12" s="234"/>
      <c r="D12" s="231"/>
    </row>
    <row r="13" spans="1:4" ht="12.75">
      <c r="A13" s="192" t="s">
        <v>413</v>
      </c>
      <c r="B13" s="232"/>
      <c r="C13" s="193"/>
      <c r="D13" s="231"/>
    </row>
    <row r="14" spans="1:4" ht="12.75">
      <c r="A14" s="192" t="s">
        <v>414</v>
      </c>
      <c r="B14" s="233"/>
      <c r="C14" s="193"/>
      <c r="D14" s="231"/>
    </row>
    <row r="15" spans="1:4" ht="12.75">
      <c r="A15" s="192" t="s">
        <v>415</v>
      </c>
      <c r="B15" s="232"/>
      <c r="C15" s="234"/>
      <c r="D15" s="231"/>
    </row>
    <row r="16" spans="1:4" ht="12.75">
      <c r="A16" s="192" t="s">
        <v>416</v>
      </c>
      <c r="B16" s="235"/>
      <c r="C16" s="193"/>
      <c r="D16" s="231"/>
    </row>
    <row r="17" spans="1:4" ht="12.75">
      <c r="A17" s="192" t="s">
        <v>417</v>
      </c>
      <c r="B17" s="232"/>
      <c r="C17" s="204"/>
      <c r="D17" s="231"/>
    </row>
    <row r="18" spans="1:4" ht="12.75">
      <c r="A18" s="192" t="s">
        <v>418</v>
      </c>
      <c r="B18" s="232"/>
      <c r="C18" s="193"/>
      <c r="D18" s="231"/>
    </row>
    <row r="19" spans="1:4" ht="12.75">
      <c r="A19" s="192" t="s">
        <v>419</v>
      </c>
      <c r="B19" s="232"/>
      <c r="C19" s="193"/>
      <c r="D19" s="231"/>
    </row>
    <row r="20" spans="1:4" ht="12.75">
      <c r="A20" s="192" t="s">
        <v>291</v>
      </c>
      <c r="B20" s="232"/>
      <c r="C20" s="193"/>
      <c r="D20" s="231"/>
    </row>
    <row r="21" spans="1:4" ht="12.75">
      <c r="A21" s="192" t="s">
        <v>247</v>
      </c>
      <c r="B21" s="232"/>
      <c r="C21" s="193"/>
      <c r="D21" s="231"/>
    </row>
    <row r="22" spans="1:4" ht="12.75">
      <c r="A22" s="192" t="s">
        <v>248</v>
      </c>
      <c r="B22" s="232"/>
      <c r="C22" s="193"/>
      <c r="D22" s="231"/>
    </row>
    <row r="23" spans="1:4" ht="12.75">
      <c r="A23" s="192" t="s">
        <v>249</v>
      </c>
      <c r="B23" s="232"/>
      <c r="C23" s="193"/>
      <c r="D23" s="231"/>
    </row>
    <row r="24" spans="1:4" ht="12.75">
      <c r="A24" s="192" t="s">
        <v>250</v>
      </c>
      <c r="B24" s="232"/>
      <c r="C24" s="193"/>
      <c r="D24" s="231"/>
    </row>
    <row r="25" spans="1:4" ht="12.75">
      <c r="A25" s="192" t="s">
        <v>251</v>
      </c>
      <c r="B25" s="232"/>
      <c r="C25" s="193"/>
      <c r="D25" s="231"/>
    </row>
    <row r="26" spans="1:4" ht="12.75">
      <c r="A26" s="192" t="s">
        <v>252</v>
      </c>
      <c r="B26" s="232"/>
      <c r="C26" s="193"/>
      <c r="D26" s="231"/>
    </row>
    <row r="27" spans="1:4" ht="12.75">
      <c r="A27" s="192" t="s">
        <v>253</v>
      </c>
      <c r="B27" s="232"/>
      <c r="C27" s="193"/>
      <c r="D27" s="231"/>
    </row>
    <row r="28" spans="1:4" ht="12.75">
      <c r="A28" s="192" t="s">
        <v>254</v>
      </c>
      <c r="B28" s="229"/>
      <c r="C28" s="191"/>
      <c r="D28" s="231"/>
    </row>
    <row r="29" spans="1:7" ht="12.75">
      <c r="A29" s="192" t="s">
        <v>255</v>
      </c>
      <c r="B29" s="229"/>
      <c r="C29" s="236"/>
      <c r="D29" s="231"/>
      <c r="G29" s="216"/>
    </row>
    <row r="30" spans="1:4" ht="12.75">
      <c r="A30" s="192" t="s">
        <v>256</v>
      </c>
      <c r="B30" s="229"/>
      <c r="C30" s="236"/>
      <c r="D30" s="231"/>
    </row>
    <row r="31" spans="1:8" ht="12.75">
      <c r="A31" s="192" t="s">
        <v>257</v>
      </c>
      <c r="B31" s="229"/>
      <c r="C31" s="236"/>
      <c r="D31" s="231"/>
      <c r="H31" s="217"/>
    </row>
    <row r="32" spans="1:4" ht="12.75">
      <c r="A32" s="192" t="s">
        <v>258</v>
      </c>
      <c r="B32" s="229"/>
      <c r="C32" s="236"/>
      <c r="D32" s="231"/>
    </row>
    <row r="33" spans="1:4" ht="12.75">
      <c r="A33" s="192" t="s">
        <v>259</v>
      </c>
      <c r="B33" s="229"/>
      <c r="C33" s="236"/>
      <c r="D33" s="231"/>
    </row>
    <row r="34" spans="1:4" ht="12.75">
      <c r="A34" s="192" t="s">
        <v>260</v>
      </c>
      <c r="B34" s="229"/>
      <c r="C34" s="236"/>
      <c r="D34" s="231"/>
    </row>
    <row r="35" spans="1:4" ht="12.75">
      <c r="A35" s="237" t="s">
        <v>261</v>
      </c>
      <c r="B35" s="229"/>
      <c r="C35" s="236"/>
      <c r="D35" s="231"/>
    </row>
    <row r="36" spans="1:4" ht="12.75">
      <c r="A36" s="238"/>
      <c r="B36" s="239" t="s">
        <v>246</v>
      </c>
      <c r="C36" s="240"/>
      <c r="D36" s="241"/>
    </row>
    <row r="37" spans="2:3" ht="12.75">
      <c r="B37" s="197"/>
      <c r="C37" s="242"/>
    </row>
    <row r="38" spans="1:3" ht="33" customHeight="1">
      <c r="A38" s="533" t="s">
        <v>235</v>
      </c>
      <c r="B38" s="534"/>
      <c r="C38" s="176">
        <f>SUM(C6:C36)</f>
        <v>0</v>
      </c>
    </row>
    <row r="39" ht="12.75">
      <c r="B39" s="197"/>
    </row>
    <row r="40" spans="1:2" ht="12.75">
      <c r="A40" s="184"/>
      <c r="B40" s="197"/>
    </row>
    <row r="41" ht="12.75">
      <c r="B41" s="197"/>
    </row>
    <row r="42" ht="12.75">
      <c r="B42" s="197"/>
    </row>
    <row r="43" ht="12.75">
      <c r="B43" s="197"/>
    </row>
    <row r="44" ht="12.75">
      <c r="B44" s="197"/>
    </row>
    <row r="45" ht="12.75">
      <c r="B45" s="197"/>
    </row>
    <row r="46" ht="12.75">
      <c r="B46" s="197"/>
    </row>
    <row r="47" ht="12.75">
      <c r="B47" s="197"/>
    </row>
    <row r="48" ht="12.75">
      <c r="B48" s="197"/>
    </row>
    <row r="49" ht="12.75">
      <c r="B49" s="197"/>
    </row>
    <row r="50" ht="12.75">
      <c r="B50" s="197"/>
    </row>
    <row r="51" ht="12.75">
      <c r="B51" s="197"/>
    </row>
    <row r="52" ht="31.5" customHeight="1">
      <c r="B52" s="197"/>
    </row>
    <row r="53" ht="31.5" customHeight="1">
      <c r="B53" s="197"/>
    </row>
    <row r="54" ht="31.5" customHeight="1">
      <c r="B54" s="197"/>
    </row>
    <row r="55" ht="12.75">
      <c r="B55" s="197"/>
    </row>
    <row r="56" ht="12.75">
      <c r="B56" s="197"/>
    </row>
    <row r="57" ht="12.75">
      <c r="B57" s="197"/>
    </row>
    <row r="58" ht="12.75">
      <c r="B58" s="197"/>
    </row>
    <row r="59" ht="12.75">
      <c r="B59" s="197"/>
    </row>
    <row r="60" ht="12.75">
      <c r="B60" s="197"/>
    </row>
    <row r="61" ht="12.75">
      <c r="B61" s="197"/>
    </row>
    <row r="62" ht="12.75">
      <c r="B62" s="197"/>
    </row>
    <row r="63" ht="12.75">
      <c r="B63" s="197"/>
    </row>
    <row r="64" ht="12.75">
      <c r="B64" s="197"/>
    </row>
    <row r="65" ht="12.75">
      <c r="B65" s="197"/>
    </row>
    <row r="66" ht="12.75">
      <c r="B66" s="197"/>
    </row>
    <row r="67" ht="12.75">
      <c r="B67" s="197"/>
    </row>
    <row r="68" ht="12.75">
      <c r="B68" s="197"/>
    </row>
    <row r="69" ht="12.75">
      <c r="B69" s="197"/>
    </row>
    <row r="70" ht="12.75">
      <c r="B70" s="197"/>
    </row>
    <row r="71" ht="12.75">
      <c r="B71" s="197"/>
    </row>
    <row r="72" ht="12.75">
      <c r="B72" s="197"/>
    </row>
    <row r="73" ht="12.75">
      <c r="B73" s="197"/>
    </row>
    <row r="74" ht="12.75">
      <c r="B74" s="197"/>
    </row>
    <row r="75" ht="12.75">
      <c r="B75" s="197"/>
    </row>
    <row r="76" ht="12.75">
      <c r="B76" s="197"/>
    </row>
    <row r="77" ht="12.75">
      <c r="B77" s="197"/>
    </row>
    <row r="78" ht="12.75">
      <c r="B78" s="197"/>
    </row>
    <row r="79" ht="12.75">
      <c r="B79" s="197"/>
    </row>
    <row r="80" ht="12.75">
      <c r="B80" s="197"/>
    </row>
    <row r="81" ht="12.75">
      <c r="B81" s="197"/>
    </row>
    <row r="82" ht="12.75">
      <c r="B82" s="197"/>
    </row>
    <row r="83" ht="12.75">
      <c r="B83" s="197"/>
    </row>
    <row r="84" ht="12.75">
      <c r="B84" s="197"/>
    </row>
    <row r="85" ht="12.75">
      <c r="B85" s="197"/>
    </row>
    <row r="86" ht="12.75">
      <c r="B86" s="197"/>
    </row>
    <row r="87" ht="12.75">
      <c r="B87" s="197"/>
    </row>
    <row r="88" ht="12.75">
      <c r="B88" s="197"/>
    </row>
    <row r="89" ht="12.75">
      <c r="B89" s="197"/>
    </row>
    <row r="90" ht="12.75">
      <c r="B90" s="197"/>
    </row>
    <row r="91" ht="12.75">
      <c r="B91" s="197"/>
    </row>
    <row r="92" ht="12.75">
      <c r="B92" s="197"/>
    </row>
    <row r="93" ht="12.75">
      <c r="B93" s="197"/>
    </row>
    <row r="94" ht="12.75">
      <c r="B94" s="197"/>
    </row>
    <row r="95" ht="12.75">
      <c r="B95" s="197"/>
    </row>
    <row r="96" ht="12.75">
      <c r="B96" s="197"/>
    </row>
    <row r="97" ht="12.75">
      <c r="B97" s="197"/>
    </row>
    <row r="98" ht="12.75">
      <c r="B98" s="197"/>
    </row>
    <row r="99" ht="12.75">
      <c r="B99" s="197"/>
    </row>
    <row r="100" ht="12.75">
      <c r="B100" s="197"/>
    </row>
    <row r="101" ht="12.75">
      <c r="B101" s="197"/>
    </row>
    <row r="102" ht="12.75">
      <c r="B102" s="197"/>
    </row>
    <row r="103" ht="12.75">
      <c r="B103" s="197"/>
    </row>
    <row r="104" ht="12.75">
      <c r="B104" s="197"/>
    </row>
    <row r="105" ht="12.75">
      <c r="B105" s="197"/>
    </row>
    <row r="106" ht="12.75">
      <c r="B106" s="197"/>
    </row>
    <row r="107" ht="12.75">
      <c r="B107" s="197"/>
    </row>
    <row r="108" ht="12.75">
      <c r="B108" s="197"/>
    </row>
  </sheetData>
  <sheetProtection sheet="1" objects="1" scenarios="1"/>
  <mergeCells count="4">
    <mergeCell ref="A4:D4"/>
    <mergeCell ref="A38:B38"/>
    <mergeCell ref="A3:D3"/>
    <mergeCell ref="A1:D1"/>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showGridLines="0" workbookViewId="0" topLeftCell="A1">
      <selection activeCell="A1" sqref="A1:B1"/>
    </sheetView>
  </sheetViews>
  <sheetFormatPr defaultColWidth="11.421875" defaultRowHeight="12.75"/>
  <cols>
    <col min="1" max="1" width="71.28125" style="145" customWidth="1"/>
    <col min="2" max="2" width="18.7109375" style="145" customWidth="1"/>
    <col min="3" max="3" width="2.140625" style="145" customWidth="1"/>
    <col min="4" max="4" width="24.8515625" style="145" bestFit="1" customWidth="1"/>
    <col min="5" max="5" width="0.2890625" style="145" customWidth="1"/>
    <col min="6" max="16384" width="11.421875" style="145" customWidth="1"/>
  </cols>
  <sheetData>
    <row r="1" spans="1:3" ht="25.5" customHeight="1">
      <c r="A1" s="517" t="s">
        <v>645</v>
      </c>
      <c r="B1" s="517"/>
      <c r="C1" s="243"/>
    </row>
    <row r="2" ht="12.75">
      <c r="A2" s="147" t="s">
        <v>243</v>
      </c>
    </row>
    <row r="3" spans="2:4" ht="12.75">
      <c r="B3" s="209"/>
      <c r="C3" s="209"/>
      <c r="D3" s="209"/>
    </row>
    <row r="4" spans="1:4" ht="12.75">
      <c r="A4" s="183" t="s">
        <v>125</v>
      </c>
      <c r="D4" s="209"/>
    </row>
    <row r="5" spans="1:4" ht="12.75">
      <c r="A5" s="530" t="s">
        <v>121</v>
      </c>
      <c r="B5" s="530"/>
      <c r="C5" s="209"/>
      <c r="D5" s="209"/>
    </row>
    <row r="6" spans="1:2" ht="12.75">
      <c r="A6" s="222" t="s">
        <v>320</v>
      </c>
      <c r="B6" s="211"/>
    </row>
    <row r="7" spans="1:2" ht="12.75" customHeight="1">
      <c r="A7" s="244" t="s">
        <v>324</v>
      </c>
      <c r="B7" s="230"/>
    </row>
    <row r="8" spans="1:2" ht="12.75">
      <c r="A8" s="194" t="s">
        <v>322</v>
      </c>
      <c r="B8" s="230"/>
    </row>
    <row r="9" spans="1:2" ht="12.75">
      <c r="A9" s="194" t="s">
        <v>86</v>
      </c>
      <c r="B9" s="245"/>
    </row>
    <row r="10" spans="1:2" ht="12.75">
      <c r="A10" s="194" t="s">
        <v>323</v>
      </c>
      <c r="B10" s="193"/>
    </row>
    <row r="11" spans="1:2" ht="12.75">
      <c r="A11" s="194" t="s">
        <v>326</v>
      </c>
      <c r="B11" s="193"/>
    </row>
    <row r="12" spans="1:2" ht="12.75" customHeight="1">
      <c r="A12" s="244" t="s">
        <v>325</v>
      </c>
      <c r="B12" s="193"/>
    </row>
    <row r="13" spans="1:2" ht="12.75">
      <c r="A13" s="194" t="s">
        <v>321</v>
      </c>
      <c r="B13" s="193"/>
    </row>
    <row r="14" spans="1:2" ht="12.75">
      <c r="A14" s="246"/>
      <c r="B14" s="193"/>
    </row>
    <row r="15" spans="1:2" ht="12.75">
      <c r="A15" s="194" t="s">
        <v>317</v>
      </c>
      <c r="B15" s="193"/>
    </row>
    <row r="16" spans="1:2" ht="12.75">
      <c r="A16" s="195"/>
      <c r="B16" s="196"/>
    </row>
    <row r="17" spans="1:2" ht="21" customHeight="1">
      <c r="A17" s="163" t="s">
        <v>335</v>
      </c>
      <c r="B17" s="176">
        <f>SUM(B6:B16)</f>
        <v>0</v>
      </c>
    </row>
    <row r="18" spans="1:3" ht="12.75">
      <c r="A18" s="247"/>
      <c r="B18" s="247"/>
      <c r="C18" s="209"/>
    </row>
    <row r="19" spans="1:3" ht="23.25" customHeight="1">
      <c r="A19" s="530" t="s">
        <v>76</v>
      </c>
      <c r="B19" s="530"/>
      <c r="C19" s="209"/>
    </row>
    <row r="20" spans="1:2" ht="12.75">
      <c r="A20" s="222" t="s">
        <v>468</v>
      </c>
      <c r="B20" s="211"/>
    </row>
    <row r="21" spans="1:2" ht="12.75">
      <c r="A21" s="192" t="s">
        <v>236</v>
      </c>
      <c r="B21" s="191"/>
    </row>
    <row r="22" spans="1:3" ht="12.75">
      <c r="A22" s="195" t="s">
        <v>237</v>
      </c>
      <c r="B22" s="196"/>
      <c r="C22" s="248"/>
    </row>
    <row r="23" spans="1:2" ht="27.75" customHeight="1">
      <c r="A23" s="163" t="s">
        <v>336</v>
      </c>
      <c r="B23" s="176">
        <f>SUM(B20:B22)</f>
        <v>0</v>
      </c>
    </row>
    <row r="24" spans="1:3" ht="39" customHeight="1">
      <c r="A24" s="535" t="s">
        <v>284</v>
      </c>
      <c r="B24" s="535"/>
      <c r="C24" s="249"/>
    </row>
    <row r="25" spans="1:3" ht="12.75">
      <c r="A25" s="249"/>
      <c r="B25" s="249"/>
      <c r="C25" s="249"/>
    </row>
    <row r="26" spans="1:2" s="209" customFormat="1" ht="12.75">
      <c r="A26" s="530" t="s">
        <v>143</v>
      </c>
      <c r="B26" s="530"/>
    </row>
    <row r="27" spans="1:2" s="199" customFormat="1" ht="12.75">
      <c r="A27" s="222" t="s">
        <v>468</v>
      </c>
      <c r="B27" s="211"/>
    </row>
    <row r="28" spans="1:2" s="199" customFormat="1" ht="12.75">
      <c r="A28" s="192" t="s">
        <v>236</v>
      </c>
      <c r="B28" s="191"/>
    </row>
    <row r="29" spans="1:2" s="199" customFormat="1" ht="12.75">
      <c r="A29" s="195" t="s">
        <v>237</v>
      </c>
      <c r="B29" s="196"/>
    </row>
    <row r="30" spans="1:2" ht="30" customHeight="1">
      <c r="A30" s="163" t="s">
        <v>229</v>
      </c>
      <c r="B30" s="176">
        <f>SUM(B27:B29)</f>
        <v>0</v>
      </c>
    </row>
    <row r="31" ht="12.75">
      <c r="A31" s="197"/>
    </row>
    <row r="32" spans="1:2" ht="33" customHeight="1">
      <c r="A32" s="163" t="s">
        <v>227</v>
      </c>
      <c r="B32" s="176">
        <f>B17+B23+B30</f>
        <v>0</v>
      </c>
    </row>
    <row r="33" ht="12.75">
      <c r="A33" s="197"/>
    </row>
    <row r="34" ht="12.75">
      <c r="A34" s="197"/>
    </row>
    <row r="35" spans="1:8" ht="29.25" customHeight="1">
      <c r="A35" s="163" t="s">
        <v>646</v>
      </c>
      <c r="B35" s="176">
        <f>'D1.1'!B40+'D1.2 - D1.3'!B15+'D1.2 - D1.3'!B36+'D1.4'!C38+'D1.5 - D2'!B32</f>
        <v>0</v>
      </c>
      <c r="G35" s="216"/>
      <c r="H35" s="217"/>
    </row>
    <row r="36" spans="1:8" ht="16.5" customHeight="1">
      <c r="A36" s="250"/>
      <c r="B36" s="251"/>
      <c r="G36" s="216"/>
      <c r="H36" s="217"/>
    </row>
    <row r="37" spans="1:2" ht="16.5" customHeight="1">
      <c r="A37" s="197"/>
      <c r="B37" s="252" t="s">
        <v>614</v>
      </c>
    </row>
    <row r="38" spans="1:3" ht="27" customHeight="1">
      <c r="A38" s="253" t="s">
        <v>615</v>
      </c>
      <c r="B38" s="254"/>
      <c r="C38" s="255"/>
    </row>
    <row r="39" spans="1:2" ht="12.75">
      <c r="A39" s="147" t="s">
        <v>241</v>
      </c>
      <c r="B39" s="256"/>
    </row>
    <row r="40" ht="12.75">
      <c r="A40" s="197"/>
    </row>
    <row r="41" ht="12.75">
      <c r="A41" s="197"/>
    </row>
    <row r="42" ht="12.75">
      <c r="A42" s="197"/>
    </row>
    <row r="43" ht="12.75">
      <c r="A43" s="197"/>
    </row>
    <row r="44" ht="12.75">
      <c r="A44" s="197"/>
    </row>
    <row r="45" ht="12.75">
      <c r="A45" s="197"/>
    </row>
    <row r="46" ht="12.75">
      <c r="A46" s="197"/>
    </row>
    <row r="47" ht="12.75">
      <c r="A47" s="197"/>
    </row>
    <row r="48" ht="12.75">
      <c r="A48" s="197"/>
    </row>
    <row r="49" ht="12.75">
      <c r="A49" s="197"/>
    </row>
    <row r="50" ht="12.75">
      <c r="A50" s="197"/>
    </row>
    <row r="51" ht="31.5" customHeight="1">
      <c r="A51" s="197"/>
    </row>
    <row r="52" ht="31.5" customHeight="1">
      <c r="A52" s="197"/>
    </row>
    <row r="53" ht="31.5" customHeight="1">
      <c r="A53" s="197"/>
    </row>
    <row r="54" ht="12.75">
      <c r="A54" s="19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row r="93" ht="12.75">
      <c r="A93" s="197"/>
    </row>
    <row r="94" ht="12.75">
      <c r="A94" s="197"/>
    </row>
    <row r="95" ht="12.75">
      <c r="A95" s="197"/>
    </row>
    <row r="96" ht="12.75">
      <c r="A96" s="197"/>
    </row>
    <row r="97" ht="12.75">
      <c r="A97" s="197"/>
    </row>
    <row r="98" ht="12.75">
      <c r="A98" s="197"/>
    </row>
    <row r="99" ht="12.75">
      <c r="A99" s="197"/>
    </row>
    <row r="100" ht="12.75">
      <c r="A100" s="197"/>
    </row>
    <row r="101" ht="12.75">
      <c r="A101" s="197"/>
    </row>
    <row r="102" ht="12.75">
      <c r="A102" s="197"/>
    </row>
    <row r="103" ht="12.75">
      <c r="A103" s="197"/>
    </row>
    <row r="104" ht="12.75">
      <c r="A104" s="197"/>
    </row>
    <row r="105" ht="12.75">
      <c r="A105" s="197"/>
    </row>
    <row r="106" ht="12.75">
      <c r="A106" s="197"/>
    </row>
    <row r="107" ht="12.75">
      <c r="A107" s="197"/>
    </row>
    <row r="108" ht="12.75">
      <c r="A108" s="197"/>
    </row>
    <row r="109" ht="12.75">
      <c r="A109" s="197"/>
    </row>
    <row r="110" ht="12.75">
      <c r="A110" s="197"/>
    </row>
    <row r="111" ht="12.75">
      <c r="A111" s="197"/>
    </row>
    <row r="112" ht="12.75">
      <c r="A112" s="197"/>
    </row>
    <row r="113" ht="12.75">
      <c r="A113" s="197"/>
    </row>
  </sheetData>
  <sheetProtection sheet="1" objects="1" scenarios="1"/>
  <mergeCells count="5">
    <mergeCell ref="A5:B5"/>
    <mergeCell ref="A26:B26"/>
    <mergeCell ref="A19:B19"/>
    <mergeCell ref="A24:B24"/>
    <mergeCell ref="A1:B1"/>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zoomScaleSheetLayoutView="100" workbookViewId="0" topLeftCell="A1">
      <selection activeCell="A1" sqref="A1:C1"/>
    </sheetView>
  </sheetViews>
  <sheetFormatPr defaultColWidth="11.421875" defaultRowHeight="12.75"/>
  <cols>
    <col min="1" max="1" width="59.57421875" style="145" customWidth="1"/>
    <col min="2" max="3" width="16.8515625" style="145" customWidth="1"/>
    <col min="4" max="16384" width="11.421875" style="145" customWidth="1"/>
  </cols>
  <sheetData>
    <row r="1" spans="1:3" s="175" customFormat="1" ht="16.5" customHeight="1">
      <c r="A1" s="519" t="s">
        <v>341</v>
      </c>
      <c r="B1" s="519"/>
      <c r="C1" s="519"/>
    </row>
    <row r="2" spans="1:3" s="175" customFormat="1" ht="17.25" customHeight="1">
      <c r="A2" s="541" t="s">
        <v>72</v>
      </c>
      <c r="B2" s="541"/>
      <c r="C2" s="541"/>
    </row>
    <row r="3" spans="1:3" s="175" customFormat="1" ht="21" customHeight="1">
      <c r="A3" s="542"/>
      <c r="B3" s="542"/>
      <c r="C3" s="542"/>
    </row>
    <row r="4" spans="1:3" s="260" customFormat="1" ht="26.25" customHeight="1">
      <c r="A4" s="257" t="s">
        <v>524</v>
      </c>
      <c r="B4" s="258" t="s">
        <v>640</v>
      </c>
      <c r="C4" s="259" t="s">
        <v>614</v>
      </c>
    </row>
    <row r="5" spans="1:3" s="260" customFormat="1" ht="22.5" customHeight="1">
      <c r="A5" s="261" t="s">
        <v>519</v>
      </c>
      <c r="B5" s="280">
        <f>'C1 - C2'!B14</f>
        <v>0</v>
      </c>
      <c r="C5" s="281">
        <f>'C1 - C2'!C14</f>
        <v>0</v>
      </c>
    </row>
    <row r="6" spans="1:3" s="260" customFormat="1" ht="22.5" customHeight="1">
      <c r="A6" s="261" t="s">
        <v>520</v>
      </c>
      <c r="B6" s="280">
        <f>'D1.5 - D2'!B35</f>
        <v>0</v>
      </c>
      <c r="C6" s="281">
        <f>'D1.5 - D2'!B38</f>
        <v>0</v>
      </c>
    </row>
    <row r="7" spans="1:3" s="260" customFormat="1" ht="22.5" customHeight="1">
      <c r="A7" s="262" t="s">
        <v>515</v>
      </c>
      <c r="B7" s="282">
        <f>B5+B6</f>
        <v>0</v>
      </c>
      <c r="C7" s="283">
        <f>C5+C6</f>
        <v>0</v>
      </c>
    </row>
    <row r="8" ht="22.5" customHeight="1"/>
    <row r="9" spans="1:3" ht="36" customHeight="1">
      <c r="A9" s="539" t="s">
        <v>575</v>
      </c>
      <c r="B9" s="540"/>
      <c r="C9" s="540"/>
    </row>
    <row r="10" spans="1:3" ht="16.5" customHeight="1">
      <c r="A10" s="263"/>
      <c r="B10" s="264"/>
      <c r="C10" s="264"/>
    </row>
    <row r="11" spans="1:3" s="265" customFormat="1" ht="32.25" customHeight="1">
      <c r="A11" s="536" t="s">
        <v>647</v>
      </c>
      <c r="B11" s="536"/>
      <c r="C11" s="536"/>
    </row>
    <row r="12" spans="1:3" ht="21" customHeight="1">
      <c r="A12" s="147" t="s">
        <v>525</v>
      </c>
      <c r="B12" s="255"/>
      <c r="C12" s="266"/>
    </row>
    <row r="13" spans="2:3" ht="12.75">
      <c r="B13" s="151">
        <v>2020</v>
      </c>
      <c r="C13" s="267" t="s">
        <v>614</v>
      </c>
    </row>
    <row r="14" spans="1:3" ht="45.75" customHeight="1">
      <c r="A14" s="268" t="s">
        <v>527</v>
      </c>
      <c r="B14" s="269"/>
      <c r="C14" s="270"/>
    </row>
    <row r="15" spans="1:3" ht="45.75" customHeight="1">
      <c r="A15" s="271" t="s">
        <v>68</v>
      </c>
      <c r="B15" s="269"/>
      <c r="C15" s="270"/>
    </row>
    <row r="16" spans="1:3" ht="45.75" customHeight="1">
      <c r="A16" s="268" t="s">
        <v>560</v>
      </c>
      <c r="B16" s="269"/>
      <c r="C16" s="270"/>
    </row>
    <row r="17" spans="1:3" ht="33" customHeight="1">
      <c r="A17" s="272" t="s">
        <v>561</v>
      </c>
      <c r="B17" s="176">
        <f>SUM(B14:B16)</f>
        <v>0</v>
      </c>
      <c r="C17" s="284">
        <f>SUM(C14:C16)</f>
        <v>0</v>
      </c>
    </row>
    <row r="18" spans="1:3" ht="35.25" customHeight="1">
      <c r="A18" s="537" t="s">
        <v>460</v>
      </c>
      <c r="B18" s="537"/>
      <c r="C18" s="537"/>
    </row>
    <row r="19" spans="1:3" s="274" customFormat="1" ht="21" customHeight="1">
      <c r="A19" s="538" t="s">
        <v>648</v>
      </c>
      <c r="B19" s="538"/>
      <c r="C19" s="538"/>
    </row>
    <row r="20" spans="1:3" ht="21" customHeight="1">
      <c r="A20" s="147" t="s">
        <v>526</v>
      </c>
      <c r="B20" s="255"/>
      <c r="C20" s="255"/>
    </row>
    <row r="21" spans="2:3" ht="12.75">
      <c r="B21" s="151">
        <v>2020</v>
      </c>
      <c r="C21" s="154"/>
    </row>
    <row r="22" spans="1:3" ht="25.5">
      <c r="A22" s="275" t="s">
        <v>477</v>
      </c>
      <c r="B22" s="276"/>
      <c r="C22" s="154"/>
    </row>
    <row r="23" spans="1:3" ht="18" customHeight="1">
      <c r="A23" s="224" t="s">
        <v>342</v>
      </c>
      <c r="B23" s="236"/>
      <c r="C23" s="154"/>
    </row>
    <row r="24" spans="1:3" ht="18" customHeight="1">
      <c r="A24" s="224" t="s">
        <v>184</v>
      </c>
      <c r="B24" s="236"/>
      <c r="C24" s="154"/>
    </row>
    <row r="25" spans="1:3" s="175" customFormat="1" ht="18" customHeight="1">
      <c r="A25" s="224" t="s">
        <v>185</v>
      </c>
      <c r="B25" s="236"/>
      <c r="C25" s="154"/>
    </row>
    <row r="26" spans="1:3" s="175" customFormat="1" ht="18" customHeight="1">
      <c r="A26" s="224" t="s">
        <v>186</v>
      </c>
      <c r="B26" s="236"/>
      <c r="C26" s="154"/>
    </row>
    <row r="27" spans="1:3" s="175" customFormat="1" ht="18" customHeight="1">
      <c r="A27" s="224" t="s">
        <v>470</v>
      </c>
      <c r="B27" s="236"/>
      <c r="C27" s="266"/>
    </row>
    <row r="28" spans="1:4" s="175" customFormat="1" ht="18" customHeight="1">
      <c r="A28" s="277" t="s">
        <v>337</v>
      </c>
      <c r="B28" s="278"/>
      <c r="C28" s="267" t="s">
        <v>614</v>
      </c>
      <c r="D28" s="279"/>
    </row>
    <row r="29" spans="1:3" ht="33" customHeight="1">
      <c r="A29" s="272" t="s">
        <v>562</v>
      </c>
      <c r="B29" s="176">
        <f>SUM(B22:B28)</f>
        <v>0</v>
      </c>
      <c r="C29" s="273"/>
    </row>
    <row r="30" spans="2:3" ht="12.75">
      <c r="B30" s="279"/>
      <c r="C30" s="279"/>
    </row>
    <row r="31" spans="2:3" ht="12.75">
      <c r="B31" s="279"/>
      <c r="C31" s="279"/>
    </row>
    <row r="32" spans="2:3" ht="12.75">
      <c r="B32" s="279"/>
      <c r="C32" s="279"/>
    </row>
    <row r="33" spans="2:3" ht="12.75">
      <c r="B33" s="279"/>
      <c r="C33" s="279"/>
    </row>
    <row r="34" spans="2:3" ht="12.75">
      <c r="B34" s="279"/>
      <c r="C34" s="279"/>
    </row>
    <row r="35" spans="2:3" ht="12.75">
      <c r="B35" s="279"/>
      <c r="C35" s="279"/>
    </row>
    <row r="36" spans="2:3" ht="12.75">
      <c r="B36" s="279"/>
      <c r="C36" s="279"/>
    </row>
    <row r="37" spans="2:3" ht="12.75">
      <c r="B37" s="279"/>
      <c r="C37" s="279"/>
    </row>
    <row r="38" spans="2:3" ht="12.75">
      <c r="B38" s="279"/>
      <c r="C38" s="279"/>
    </row>
    <row r="39" spans="2:3" ht="12.75">
      <c r="B39" s="279"/>
      <c r="C39" s="279"/>
    </row>
    <row r="40" spans="2:3" ht="12.75">
      <c r="B40" s="279"/>
      <c r="C40" s="279"/>
    </row>
    <row r="41" spans="2:3" ht="12.75">
      <c r="B41" s="279"/>
      <c r="C41" s="279"/>
    </row>
    <row r="42" spans="2:3" ht="12.75">
      <c r="B42" s="279"/>
      <c r="C42" s="279"/>
    </row>
    <row r="55" ht="31.5" customHeight="1"/>
    <row r="56" ht="31.5" customHeight="1"/>
    <row r="57" ht="31.5" customHeight="1"/>
  </sheetData>
  <sheetProtection sheet="1" objects="1" scenarios="1"/>
  <mergeCells count="7">
    <mergeCell ref="A1:C1"/>
    <mergeCell ref="A11:C11"/>
    <mergeCell ref="A18:C18"/>
    <mergeCell ref="A19:C19"/>
    <mergeCell ref="A9:C9"/>
    <mergeCell ref="A2:C2"/>
    <mergeCell ref="A3:C3"/>
  </mergeCells>
  <conditionalFormatting sqref="B29:C29 B17:C17">
    <cfRule type="cellIs" priority="1" dxfId="1" operator="equal" stopIfTrue="1">
      <formula>TRUE</formula>
    </cfRule>
    <cfRule type="cellIs" priority="2" dxfId="0" operator="equal" stopIfTrue="1">
      <formula>FALSE</formula>
    </cfRule>
  </conditionalFormatting>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ignoredErrors>
    <ignoredError sqref="B29 B17:C1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showGridLines="0" zoomScaleSheetLayoutView="100" workbookViewId="0" topLeftCell="A1">
      <selection activeCell="B51" sqref="B51"/>
    </sheetView>
  </sheetViews>
  <sheetFormatPr defaultColWidth="11.421875" defaultRowHeight="12.75"/>
  <cols>
    <col min="1" max="1" width="72.7109375" style="145" customWidth="1"/>
    <col min="2" max="2" width="18.7109375" style="145" customWidth="1"/>
    <col min="3" max="4" width="11.421875" style="145" customWidth="1"/>
    <col min="5" max="5" width="67.28125" style="145" customWidth="1"/>
    <col min="6" max="16384" width="11.421875" style="145" customWidth="1"/>
  </cols>
  <sheetData>
    <row r="1" spans="1:2" s="285" customFormat="1" ht="16.5" customHeight="1">
      <c r="A1" s="543" t="s">
        <v>649</v>
      </c>
      <c r="B1" s="543"/>
    </row>
    <row r="2" spans="1:2" ht="15.75" customHeight="1">
      <c r="A2" s="147" t="s">
        <v>705</v>
      </c>
      <c r="B2" s="255"/>
    </row>
    <row r="3" ht="7.5" customHeight="1">
      <c r="A3" s="147"/>
    </row>
    <row r="4" spans="1:2" ht="12.75" customHeight="1">
      <c r="A4" s="544" t="s">
        <v>87</v>
      </c>
      <c r="B4" s="545"/>
    </row>
    <row r="5" spans="1:2" ht="30.75" customHeight="1">
      <c r="A5" s="546" t="s">
        <v>553</v>
      </c>
      <c r="B5" s="547"/>
    </row>
    <row r="6" ht="7.5" customHeight="1"/>
    <row r="7" s="287" customFormat="1" ht="18" customHeight="1">
      <c r="A7" s="286" t="s">
        <v>129</v>
      </c>
    </row>
    <row r="8" ht="12.75">
      <c r="A8" s="149" t="s">
        <v>142</v>
      </c>
    </row>
    <row r="9" spans="1:2" ht="25.5">
      <c r="A9" s="189" t="s">
        <v>114</v>
      </c>
      <c r="B9" s="153"/>
    </row>
    <row r="10" spans="1:2" ht="25.5">
      <c r="A10" s="190" t="s">
        <v>332</v>
      </c>
      <c r="B10" s="191"/>
    </row>
    <row r="11" spans="1:2" ht="12.75">
      <c r="A11" s="192" t="s">
        <v>462</v>
      </c>
      <c r="B11" s="191"/>
    </row>
    <row r="12" spans="1:2" ht="12.75">
      <c r="A12" s="192" t="s">
        <v>112</v>
      </c>
      <c r="B12" s="191"/>
    </row>
    <row r="13" spans="1:2" ht="12.75">
      <c r="A13" s="192" t="s">
        <v>82</v>
      </c>
      <c r="B13" s="191"/>
    </row>
    <row r="14" spans="1:2" ht="12.75">
      <c r="A14" s="192" t="s">
        <v>403</v>
      </c>
      <c r="B14" s="191"/>
    </row>
    <row r="15" spans="1:2" ht="12.75">
      <c r="A15" s="192" t="s">
        <v>113</v>
      </c>
      <c r="B15" s="191"/>
    </row>
    <row r="16" spans="1:2" ht="12.75">
      <c r="A16" s="192" t="s">
        <v>83</v>
      </c>
      <c r="B16" s="193"/>
    </row>
    <row r="17" spans="1:2" ht="12.75">
      <c r="A17" s="192" t="s">
        <v>80</v>
      </c>
      <c r="B17" s="193"/>
    </row>
    <row r="18" spans="1:2" ht="12.75">
      <c r="A18" s="192" t="s">
        <v>111</v>
      </c>
      <c r="B18" s="193"/>
    </row>
    <row r="19" spans="1:2" ht="12.75">
      <c r="A19" s="194"/>
      <c r="B19" s="193"/>
    </row>
    <row r="20" spans="1:2" ht="12.75">
      <c r="A20" s="192" t="s">
        <v>81</v>
      </c>
      <c r="B20" s="193"/>
    </row>
    <row r="21" spans="1:2" ht="12.75">
      <c r="A21" s="192" t="s">
        <v>317</v>
      </c>
      <c r="B21" s="196"/>
    </row>
    <row r="22" spans="1:2" ht="35.25" customHeight="1">
      <c r="A22" s="163" t="s">
        <v>482</v>
      </c>
      <c r="B22" s="176">
        <f>SUM(B9:B21)</f>
        <v>0</v>
      </c>
    </row>
    <row r="24" ht="12.75">
      <c r="A24" s="149" t="s">
        <v>144</v>
      </c>
    </row>
    <row r="25" ht="6" customHeight="1">
      <c r="A25" s="149"/>
    </row>
    <row r="26" ht="12.75">
      <c r="A26" s="288" t="s">
        <v>338</v>
      </c>
    </row>
    <row r="27" spans="1:2" ht="12.75">
      <c r="A27" s="289" t="s">
        <v>665</v>
      </c>
      <c r="B27" s="276"/>
    </row>
    <row r="28" spans="1:2" ht="12.75">
      <c r="A28" s="290" t="s">
        <v>666</v>
      </c>
      <c r="B28" s="236"/>
    </row>
    <row r="29" spans="1:2" ht="12.75">
      <c r="A29" s="290" t="s">
        <v>667</v>
      </c>
      <c r="B29" s="236"/>
    </row>
    <row r="30" spans="1:2" ht="12.75">
      <c r="A30" s="290" t="s">
        <v>664</v>
      </c>
      <c r="B30" s="236"/>
    </row>
    <row r="31" spans="1:2" ht="12.75">
      <c r="A31" s="290" t="s">
        <v>668</v>
      </c>
      <c r="B31" s="236"/>
    </row>
    <row r="32" spans="1:2" ht="12.75">
      <c r="A32" s="290" t="s">
        <v>669</v>
      </c>
      <c r="B32" s="236"/>
    </row>
    <row r="33" spans="1:2" ht="12.75">
      <c r="A33" s="290" t="s">
        <v>670</v>
      </c>
      <c r="B33" s="236"/>
    </row>
    <row r="34" spans="1:2" ht="12.75">
      <c r="A34" s="290" t="s">
        <v>671</v>
      </c>
      <c r="B34" s="236"/>
    </row>
    <row r="35" spans="1:2" ht="12.75">
      <c r="A35" s="291" t="s">
        <v>674</v>
      </c>
      <c r="B35" s="236"/>
    </row>
    <row r="36" spans="1:2" ht="12.75">
      <c r="A36" s="290" t="s">
        <v>673</v>
      </c>
      <c r="B36" s="236"/>
    </row>
    <row r="37" spans="1:2" ht="12.75">
      <c r="A37" s="290" t="s">
        <v>675</v>
      </c>
      <c r="B37" s="236"/>
    </row>
    <row r="38" spans="1:2" ht="12.75" customHeight="1">
      <c r="A38" s="290" t="s">
        <v>672</v>
      </c>
      <c r="B38" s="236"/>
    </row>
    <row r="39" spans="1:2" ht="12.75">
      <c r="A39" s="292" t="s">
        <v>317</v>
      </c>
      <c r="B39" s="236"/>
    </row>
    <row r="40" spans="1:2" ht="12.75">
      <c r="A40" s="293"/>
      <c r="B40" s="294"/>
    </row>
    <row r="41" spans="1:2" ht="33.75" customHeight="1">
      <c r="A41" s="163" t="s">
        <v>483</v>
      </c>
      <c r="B41" s="176">
        <f>SUM(B27:B40)</f>
        <v>0</v>
      </c>
    </row>
    <row r="43" ht="12.75">
      <c r="A43" s="288" t="s">
        <v>473</v>
      </c>
    </row>
    <row r="44" spans="1:2" ht="12.75">
      <c r="A44" s="222" t="s">
        <v>214</v>
      </c>
      <c r="B44" s="276"/>
    </row>
    <row r="45" spans="1:2" ht="12.75">
      <c r="A45" s="192" t="s">
        <v>215</v>
      </c>
      <c r="B45" s="236"/>
    </row>
    <row r="46" spans="1:2" ht="12.75">
      <c r="A46" s="192" t="s">
        <v>216</v>
      </c>
      <c r="B46" s="236"/>
    </row>
    <row r="47" spans="1:2" ht="12.75">
      <c r="A47" s="192"/>
      <c r="B47" s="236"/>
    </row>
    <row r="48" spans="1:2" ht="12.75">
      <c r="A48" s="192" t="s">
        <v>66</v>
      </c>
      <c r="B48" s="236"/>
    </row>
    <row r="49" spans="1:2" ht="12.75">
      <c r="A49" s="192"/>
      <c r="B49" s="236"/>
    </row>
    <row r="50" spans="1:2" ht="12.75">
      <c r="A50" s="195"/>
      <c r="B50" s="294"/>
    </row>
    <row r="51" spans="1:2" ht="38.25">
      <c r="A51" s="163" t="s">
        <v>484</v>
      </c>
      <c r="B51" s="176">
        <f>SUM(B44:B50)</f>
        <v>0</v>
      </c>
    </row>
    <row r="52" spans="1:2" ht="20.25" customHeight="1">
      <c r="A52" s="295" t="s">
        <v>514</v>
      </c>
      <c r="B52" s="295"/>
    </row>
    <row r="53" ht="15.75" customHeight="1"/>
    <row r="54" ht="15.75" customHeight="1"/>
    <row r="55" ht="15.75" customHeight="1"/>
    <row r="56" ht="15.75" customHeight="1"/>
    <row r="57" ht="15.75" customHeight="1"/>
    <row r="58" ht="15.75" customHeight="1"/>
    <row r="59" ht="15.75" customHeight="1"/>
  </sheetData>
  <sheetProtection sheet="1" objects="1" scenarios="1"/>
  <mergeCells count="3">
    <mergeCell ref="A1:B1"/>
    <mergeCell ref="A4:B4"/>
    <mergeCell ref="A5:B5"/>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98" r:id="rId1"/>
  <headerFooter alignWithMargins="0">
    <oddFooter>&amp;L&amp;8&amp;A&amp;R&amp;8R&amp;&amp;D2019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showGridLines="0" zoomScaleSheetLayoutView="100" workbookViewId="0" topLeftCell="A1">
      <selection activeCell="B5" sqref="B5"/>
    </sheetView>
  </sheetViews>
  <sheetFormatPr defaultColWidth="11.421875" defaultRowHeight="12.75"/>
  <cols>
    <col min="1" max="1" width="60.7109375" style="145" customWidth="1"/>
    <col min="2" max="2" width="18.7109375" style="145" customWidth="1"/>
    <col min="3" max="16384" width="11.421875" style="145" customWidth="1"/>
  </cols>
  <sheetData>
    <row r="1" spans="1:2" s="285" customFormat="1" ht="12.75">
      <c r="A1" s="543" t="s">
        <v>649</v>
      </c>
      <c r="B1" s="543"/>
    </row>
    <row r="2" spans="1:2" ht="12.75">
      <c r="A2" s="147" t="s">
        <v>705</v>
      </c>
      <c r="B2" s="255"/>
    </row>
    <row r="3" ht="12.75">
      <c r="A3" s="147"/>
    </row>
    <row r="4" ht="12.75">
      <c r="A4" s="183" t="s">
        <v>516</v>
      </c>
    </row>
    <row r="5" ht="12.75">
      <c r="A5" s="183"/>
    </row>
    <row r="6" spans="1:2" ht="24.75" customHeight="1">
      <c r="A6" s="550" t="s">
        <v>421</v>
      </c>
      <c r="B6" s="550"/>
    </row>
    <row r="7" ht="12.75">
      <c r="A7" s="183"/>
    </row>
    <row r="8" spans="1:2" ht="69" customHeight="1">
      <c r="A8" s="548" t="s">
        <v>422</v>
      </c>
      <c r="B8" s="549"/>
    </row>
    <row r="9" ht="12.75">
      <c r="A9" s="183"/>
    </row>
    <row r="10" spans="1:2" ht="12.75">
      <c r="A10" s="189" t="s">
        <v>300</v>
      </c>
      <c r="B10" s="153"/>
    </row>
    <row r="11" spans="1:2" ht="12.75">
      <c r="A11" s="200" t="s">
        <v>316</v>
      </c>
      <c r="B11" s="201"/>
    </row>
    <row r="12" spans="1:2" ht="12.75">
      <c r="A12" s="200" t="s">
        <v>301</v>
      </c>
      <c r="B12" s="201"/>
    </row>
    <row r="13" spans="1:2" ht="12.75">
      <c r="A13" s="200" t="s">
        <v>302</v>
      </c>
      <c r="B13" s="201"/>
    </row>
    <row r="14" spans="1:2" ht="12.75">
      <c r="A14" s="200" t="s">
        <v>308</v>
      </c>
      <c r="B14" s="201"/>
    </row>
    <row r="15" spans="1:2" ht="12.75">
      <c r="A15" s="202" t="s">
        <v>309</v>
      </c>
      <c r="B15" s="201"/>
    </row>
    <row r="16" spans="1:2" ht="12.75">
      <c r="A16" s="200" t="s">
        <v>303</v>
      </c>
      <c r="B16" s="201"/>
    </row>
    <row r="17" spans="1:2" ht="12.75">
      <c r="A17" s="200" t="s">
        <v>310</v>
      </c>
      <c r="B17" s="201"/>
    </row>
    <row r="18" spans="1:2" ht="12.75">
      <c r="A18" s="200" t="s">
        <v>304</v>
      </c>
      <c r="B18" s="201"/>
    </row>
    <row r="19" spans="1:2" ht="12.75">
      <c r="A19" s="200" t="s">
        <v>311</v>
      </c>
      <c r="B19" s="201"/>
    </row>
    <row r="20" spans="1:2" ht="12.75">
      <c r="A20" s="200" t="s">
        <v>89</v>
      </c>
      <c r="B20" s="201"/>
    </row>
    <row r="21" spans="1:2" ht="12.75">
      <c r="A21" s="200" t="s">
        <v>305</v>
      </c>
      <c r="B21" s="201"/>
    </row>
    <row r="22" spans="1:2" ht="12.75">
      <c r="A22" s="200" t="s">
        <v>461</v>
      </c>
      <c r="B22" s="201"/>
    </row>
    <row r="23" spans="1:2" ht="12.75">
      <c r="A23" s="200" t="s">
        <v>306</v>
      </c>
      <c r="B23" s="201"/>
    </row>
    <row r="24" spans="1:2" ht="12.75">
      <c r="A24" s="200" t="s">
        <v>90</v>
      </c>
      <c r="B24" s="201"/>
    </row>
    <row r="25" spans="1:2" ht="12.75">
      <c r="A25" s="200" t="s">
        <v>91</v>
      </c>
      <c r="B25" s="201"/>
    </row>
    <row r="26" spans="1:2" ht="12.75">
      <c r="A26" s="200" t="s">
        <v>92</v>
      </c>
      <c r="B26" s="201"/>
    </row>
    <row r="27" spans="1:2" ht="12.75">
      <c r="A27" s="203" t="s">
        <v>663</v>
      </c>
      <c r="B27" s="201"/>
    </row>
    <row r="28" spans="1:2" ht="12.75">
      <c r="A28" s="203" t="s">
        <v>589</v>
      </c>
      <c r="B28" s="201"/>
    </row>
    <row r="29" spans="1:2" ht="12.75">
      <c r="A29" s="200" t="s">
        <v>93</v>
      </c>
      <c r="B29" s="201"/>
    </row>
    <row r="30" spans="1:2" ht="12.75">
      <c r="A30" s="200" t="s">
        <v>312</v>
      </c>
      <c r="B30" s="201"/>
    </row>
    <row r="31" spans="1:2" ht="12.75">
      <c r="A31" s="200" t="s">
        <v>298</v>
      </c>
      <c r="B31" s="201"/>
    </row>
    <row r="32" spans="1:2" ht="12.75">
      <c r="A32" s="200" t="s">
        <v>314</v>
      </c>
      <c r="B32" s="201"/>
    </row>
    <row r="33" spans="1:2" ht="12.75">
      <c r="A33" s="200" t="s">
        <v>313</v>
      </c>
      <c r="B33" s="201"/>
    </row>
    <row r="34" spans="1:2" ht="12.75">
      <c r="A34" s="200" t="s">
        <v>299</v>
      </c>
      <c r="B34" s="201"/>
    </row>
    <row r="35" spans="1:2" ht="12.75">
      <c r="A35" s="200" t="s">
        <v>315</v>
      </c>
      <c r="B35" s="201"/>
    </row>
    <row r="36" spans="1:2" ht="12.75">
      <c r="A36" s="200" t="s">
        <v>94</v>
      </c>
      <c r="B36" s="201"/>
    </row>
    <row r="37" spans="1:2" ht="12.75">
      <c r="A37" s="203" t="s">
        <v>590</v>
      </c>
      <c r="B37" s="201"/>
    </row>
    <row r="38" spans="1:2" ht="12.75">
      <c r="A38" s="200" t="s">
        <v>307</v>
      </c>
      <c r="B38" s="201"/>
    </row>
    <row r="39" spans="1:2" ht="12.75">
      <c r="A39" s="205"/>
      <c r="B39" s="204"/>
    </row>
    <row r="40" spans="1:2" ht="12.75">
      <c r="A40" s="206" t="s">
        <v>317</v>
      </c>
      <c r="B40" s="204"/>
    </row>
    <row r="41" spans="1:2" ht="12.75">
      <c r="A41" s="206"/>
      <c r="B41" s="204"/>
    </row>
    <row r="42" spans="1:2" ht="12.75">
      <c r="A42" s="207"/>
      <c r="B42" s="208"/>
    </row>
    <row r="43" spans="1:2" ht="38.25">
      <c r="A43" s="163" t="s">
        <v>281</v>
      </c>
      <c r="B43" s="296">
        <f>SUM(B10:B42)</f>
        <v>0</v>
      </c>
    </row>
    <row r="51" ht="31.5" customHeight="1"/>
    <row r="52" ht="31.5" customHeight="1"/>
    <row r="53" ht="31.5" customHeight="1"/>
  </sheetData>
  <sheetProtection sheet="1" objects="1" scenarios="1"/>
  <mergeCells count="3">
    <mergeCell ref="A1:B1"/>
    <mergeCell ref="A8:B8"/>
    <mergeCell ref="A6:B6"/>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showGridLines="0" zoomScaleSheetLayoutView="100" workbookViewId="0" topLeftCell="A1">
      <selection activeCell="A1" sqref="A1:B1"/>
    </sheetView>
  </sheetViews>
  <sheetFormatPr defaultColWidth="11.421875" defaultRowHeight="12.75"/>
  <cols>
    <col min="1" max="1" width="71.140625" style="145" customWidth="1"/>
    <col min="2" max="2" width="18.7109375" style="145" customWidth="1"/>
    <col min="3" max="16384" width="11.421875" style="154" customWidth="1"/>
  </cols>
  <sheetData>
    <row r="1" spans="1:2" ht="12.75">
      <c r="A1" s="543" t="s">
        <v>649</v>
      </c>
      <c r="B1" s="543"/>
    </row>
    <row r="2" spans="1:2" ht="12.75">
      <c r="A2" s="147" t="s">
        <v>705</v>
      </c>
      <c r="B2" s="255"/>
    </row>
    <row r="3" ht="12.75">
      <c r="A3" s="147"/>
    </row>
    <row r="4" ht="12.75">
      <c r="A4" s="183" t="s">
        <v>355</v>
      </c>
    </row>
    <row r="5" ht="12.75">
      <c r="A5" s="183"/>
    </row>
    <row r="6" spans="1:2" ht="12.75">
      <c r="A6" s="288" t="s">
        <v>475</v>
      </c>
      <c r="B6" s="209"/>
    </row>
    <row r="7" spans="1:2" ht="12.75">
      <c r="A7" s="222" t="s">
        <v>339</v>
      </c>
      <c r="B7" s="276"/>
    </row>
    <row r="8" spans="1:2" ht="12.75" customHeight="1">
      <c r="A8" s="190" t="s">
        <v>102</v>
      </c>
      <c r="B8" s="236"/>
    </row>
    <row r="9" spans="1:2" ht="12.75">
      <c r="A9" s="192" t="s">
        <v>101</v>
      </c>
      <c r="B9" s="236"/>
    </row>
    <row r="10" spans="1:2" ht="12.75">
      <c r="A10" s="192" t="s">
        <v>340</v>
      </c>
      <c r="B10" s="236"/>
    </row>
    <row r="11" spans="1:2" ht="12.75">
      <c r="A11" s="192"/>
      <c r="B11" s="236"/>
    </row>
    <row r="12" spans="1:2" ht="12.75">
      <c r="A12" s="192" t="s">
        <v>504</v>
      </c>
      <c r="B12" s="236"/>
    </row>
    <row r="13" spans="1:2" ht="12.75">
      <c r="A13" s="192"/>
      <c r="B13" s="236"/>
    </row>
    <row r="14" spans="1:2" ht="12.75">
      <c r="A14" s="192" t="s">
        <v>474</v>
      </c>
      <c r="B14" s="236"/>
    </row>
    <row r="15" spans="1:2" ht="12.75">
      <c r="A15" s="192"/>
      <c r="B15" s="236"/>
    </row>
    <row r="16" spans="1:2" ht="12.75">
      <c r="A16" s="192" t="s">
        <v>476</v>
      </c>
      <c r="B16" s="236"/>
    </row>
    <row r="17" spans="1:2" ht="12.75">
      <c r="A17" s="194"/>
      <c r="B17" s="278"/>
    </row>
    <row r="18" spans="1:2" ht="7.5" customHeight="1">
      <c r="A18" s="297"/>
      <c r="B18" s="298"/>
    </row>
    <row r="19" spans="1:2" ht="38.25">
      <c r="A19" s="299" t="s">
        <v>282</v>
      </c>
      <c r="B19" s="303">
        <f>SUM(B7:B17)</f>
        <v>0</v>
      </c>
    </row>
    <row r="20" spans="1:2" ht="12.75">
      <c r="A20" s="209"/>
      <c r="B20" s="300"/>
    </row>
    <row r="22" spans="1:2" ht="16.5" customHeight="1">
      <c r="A22" s="301" t="s">
        <v>77</v>
      </c>
      <c r="B22" s="285"/>
    </row>
    <row r="23" spans="1:2" ht="114.75" customHeight="1">
      <c r="A23" s="551" t="s">
        <v>563</v>
      </c>
      <c r="B23" s="552"/>
    </row>
    <row r="24" spans="1:2" ht="12.75">
      <c r="A24" s="553"/>
      <c r="B24" s="553"/>
    </row>
    <row r="25" spans="1:2" ht="12.75">
      <c r="A25" s="222" t="s">
        <v>103</v>
      </c>
      <c r="B25" s="276"/>
    </row>
    <row r="26" spans="1:2" ht="12.75">
      <c r="A26" s="192" t="s">
        <v>104</v>
      </c>
      <c r="B26" s="236"/>
    </row>
    <row r="27" spans="1:2" ht="12.75">
      <c r="A27" s="214" t="s">
        <v>596</v>
      </c>
      <c r="B27" s="236"/>
    </row>
    <row r="28" spans="1:2" ht="12.75">
      <c r="A28" s="192" t="s">
        <v>362</v>
      </c>
      <c r="B28" s="236"/>
    </row>
    <row r="29" spans="1:2" ht="12.75">
      <c r="A29" s="192" t="s">
        <v>105</v>
      </c>
      <c r="B29" s="236"/>
    </row>
    <row r="30" spans="1:2" ht="12.75" customHeight="1">
      <c r="A30" s="190" t="s">
        <v>393</v>
      </c>
      <c r="B30" s="236"/>
    </row>
    <row r="31" spans="1:2" ht="12.75">
      <c r="A31" s="190"/>
      <c r="B31" s="236"/>
    </row>
    <row r="32" spans="1:2" ht="12.75">
      <c r="A32" s="192" t="s">
        <v>317</v>
      </c>
      <c r="B32" s="236"/>
    </row>
    <row r="33" spans="1:2" ht="12.75">
      <c r="A33" s="192"/>
      <c r="B33" s="236"/>
    </row>
    <row r="34" spans="1:2" ht="12.75">
      <c r="A34" s="192"/>
      <c r="B34" s="236"/>
    </row>
    <row r="35" spans="1:2" ht="12.75">
      <c r="A35" s="246"/>
      <c r="B35" s="236"/>
    </row>
    <row r="36" spans="1:2" ht="38.25">
      <c r="A36" s="163" t="s">
        <v>283</v>
      </c>
      <c r="B36" s="296">
        <f>SUM(B25:B35)</f>
        <v>0</v>
      </c>
    </row>
    <row r="37" ht="12.75">
      <c r="B37" s="302"/>
    </row>
    <row r="38" spans="1:2" ht="12.75">
      <c r="A38" s="209"/>
      <c r="B38" s="302"/>
    </row>
    <row r="39" spans="1:2" ht="25.5">
      <c r="A39" s="163" t="s">
        <v>136</v>
      </c>
      <c r="B39" s="176">
        <f>B36+B19+'E3.1 bis'!B43+'E3.1'!B51+'E3.1'!B41+'E3.1'!B22</f>
        <v>0</v>
      </c>
    </row>
    <row r="40" spans="1:2" ht="12.75">
      <c r="A40" s="522"/>
      <c r="B40" s="522"/>
    </row>
    <row r="55" ht="31.5" customHeight="1"/>
    <row r="56" ht="31.5" customHeight="1"/>
    <row r="57" ht="31.5" customHeight="1"/>
  </sheetData>
  <sheetProtection sheet="1" objects="1" scenarios="1"/>
  <mergeCells count="4">
    <mergeCell ref="A40:B40"/>
    <mergeCell ref="A23:B23"/>
    <mergeCell ref="A1:B1"/>
    <mergeCell ref="A24:B24"/>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1"/>
  <sheetViews>
    <sheetView showGridLines="0" zoomScaleSheetLayoutView="100" workbookViewId="0" topLeftCell="A1">
      <selection activeCell="B10" sqref="B10"/>
    </sheetView>
  </sheetViews>
  <sheetFormatPr defaultColWidth="11.421875" defaultRowHeight="12.75"/>
  <cols>
    <col min="1" max="1" width="68.00390625" style="145" customWidth="1"/>
    <col min="2" max="2" width="18.7109375" style="145" customWidth="1"/>
    <col min="3" max="16384" width="11.421875" style="145" customWidth="1"/>
  </cols>
  <sheetData>
    <row r="1" spans="1:2" ht="12.75" customHeight="1">
      <c r="A1" s="543" t="s">
        <v>649</v>
      </c>
      <c r="B1" s="543"/>
    </row>
    <row r="2" spans="1:2" ht="12.75">
      <c r="A2" s="147" t="s">
        <v>705</v>
      </c>
      <c r="B2" s="255"/>
    </row>
    <row r="4" ht="12.75">
      <c r="A4" s="183" t="s">
        <v>554</v>
      </c>
    </row>
    <row r="5" spans="1:2" ht="27" customHeight="1">
      <c r="A5" s="554" t="s">
        <v>546</v>
      </c>
      <c r="B5" s="554"/>
    </row>
    <row r="6" spans="1:2" ht="24.75">
      <c r="A6" s="210" t="s">
        <v>423</v>
      </c>
      <c r="B6" s="211"/>
    </row>
    <row r="7" spans="1:2" ht="12.75">
      <c r="A7" s="212" t="s">
        <v>467</v>
      </c>
      <c r="B7" s="230"/>
    </row>
    <row r="8" spans="1:2" ht="12.75">
      <c r="A8" s="212" t="s">
        <v>95</v>
      </c>
      <c r="B8" s="230"/>
    </row>
    <row r="9" spans="1:2" ht="13.5" customHeight="1">
      <c r="A9" s="194"/>
      <c r="B9" s="193"/>
    </row>
    <row r="10" spans="1:2" ht="12.75">
      <c r="A10" s="206" t="s">
        <v>317</v>
      </c>
      <c r="B10" s="193"/>
    </row>
    <row r="11" spans="1:2" ht="12.75">
      <c r="A11" s="206"/>
      <c r="B11" s="193"/>
    </row>
    <row r="12" spans="1:2" ht="12.75">
      <c r="A12" s="194"/>
      <c r="B12" s="193"/>
    </row>
    <row r="13" spans="1:2" ht="52.5" customHeight="1">
      <c r="A13" s="163" t="s">
        <v>555</v>
      </c>
      <c r="B13" s="296">
        <f>SUM(B6:B12)</f>
        <v>0</v>
      </c>
    </row>
    <row r="14" spans="1:2" ht="12.75">
      <c r="A14" s="247"/>
      <c r="B14" s="247"/>
    </row>
    <row r="15" spans="1:2" ht="12.75">
      <c r="A15" s="530" t="s">
        <v>556</v>
      </c>
      <c r="B15" s="530"/>
    </row>
    <row r="16" spans="1:2" ht="12.75">
      <c r="A16" s="213" t="s">
        <v>318</v>
      </c>
      <c r="B16" s="153"/>
    </row>
    <row r="17" spans="1:2" ht="12.75">
      <c r="A17" s="214" t="s">
        <v>221</v>
      </c>
      <c r="B17" s="215"/>
    </row>
    <row r="18" spans="1:2" ht="12.75">
      <c r="A18" s="214" t="s">
        <v>217</v>
      </c>
      <c r="B18" s="215"/>
    </row>
    <row r="19" spans="1:2" ht="12.75">
      <c r="A19" s="214" t="s">
        <v>600</v>
      </c>
      <c r="B19" s="215"/>
    </row>
    <row r="20" spans="1:2" ht="12.75">
      <c r="A20" s="214" t="s">
        <v>319</v>
      </c>
      <c r="B20" s="215"/>
    </row>
    <row r="21" spans="1:2" ht="12.75">
      <c r="A21" s="214" t="s">
        <v>601</v>
      </c>
      <c r="B21" s="215"/>
    </row>
    <row r="22" spans="1:2" ht="12.75">
      <c r="A22" s="214" t="s">
        <v>222</v>
      </c>
      <c r="B22" s="215"/>
    </row>
    <row r="23" spans="1:2" ht="12.75">
      <c r="A23" s="214" t="s">
        <v>602</v>
      </c>
      <c r="B23" s="215"/>
    </row>
    <row r="24" spans="1:2" ht="12.75">
      <c r="A24" s="214" t="s">
        <v>220</v>
      </c>
      <c r="B24" s="215"/>
    </row>
    <row r="25" spans="1:2" ht="12.75">
      <c r="A25" s="214" t="s">
        <v>463</v>
      </c>
      <c r="B25" s="215"/>
    </row>
    <row r="26" spans="1:2" ht="12.75">
      <c r="A26" s="214" t="s">
        <v>219</v>
      </c>
      <c r="B26" s="215"/>
    </row>
    <row r="27" spans="1:2" ht="12.75">
      <c r="A27" s="214" t="s">
        <v>218</v>
      </c>
      <c r="B27" s="215"/>
    </row>
    <row r="28" spans="1:2" ht="12.75">
      <c r="A28" s="214" t="s">
        <v>603</v>
      </c>
      <c r="B28" s="201"/>
    </row>
    <row r="29" spans="1:2" ht="12.75">
      <c r="A29" s="203"/>
      <c r="B29" s="201"/>
    </row>
    <row r="30" spans="1:2" ht="12.75">
      <c r="A30" s="203" t="s">
        <v>591</v>
      </c>
      <c r="B30" s="201"/>
    </row>
    <row r="31" spans="1:2" ht="12.75">
      <c r="A31" s="203" t="s">
        <v>592</v>
      </c>
      <c r="B31" s="201"/>
    </row>
    <row r="32" spans="1:2" ht="12.75">
      <c r="A32" s="203"/>
      <c r="B32" s="201"/>
    </row>
    <row r="33" spans="1:2" ht="12.75">
      <c r="A33" s="203" t="s">
        <v>597</v>
      </c>
      <c r="B33" s="201"/>
    </row>
    <row r="34" spans="1:2" ht="12.75">
      <c r="A34" s="203" t="s">
        <v>593</v>
      </c>
      <c r="B34" s="201"/>
    </row>
    <row r="35" spans="1:2" ht="12.75">
      <c r="A35" s="203" t="s">
        <v>604</v>
      </c>
      <c r="B35" s="201"/>
    </row>
    <row r="36" spans="1:2" ht="12.75">
      <c r="A36" s="203" t="s">
        <v>334</v>
      </c>
      <c r="B36" s="201"/>
    </row>
    <row r="37" spans="1:2" ht="12.75">
      <c r="A37" s="203" t="s">
        <v>223</v>
      </c>
      <c r="B37" s="201"/>
    </row>
    <row r="38" spans="1:2" ht="12.75">
      <c r="A38" s="203" t="s">
        <v>594</v>
      </c>
      <c r="B38" s="201"/>
    </row>
    <row r="39" spans="1:2" ht="12.75">
      <c r="A39" s="203" t="s">
        <v>605</v>
      </c>
      <c r="B39" s="201"/>
    </row>
    <row r="40" spans="1:2" ht="12.75">
      <c r="A40" s="203" t="s">
        <v>224</v>
      </c>
      <c r="B40" s="201"/>
    </row>
    <row r="41" spans="1:2" ht="12.75">
      <c r="A41" s="203" t="s">
        <v>225</v>
      </c>
      <c r="B41" s="201"/>
    </row>
    <row r="42" spans="1:2" ht="12.75">
      <c r="A42" s="203"/>
      <c r="B42" s="201"/>
    </row>
    <row r="43" spans="1:2" ht="12.75">
      <c r="A43" s="203"/>
      <c r="B43" s="204"/>
    </row>
    <row r="44" spans="1:2" ht="12.75">
      <c r="A44" s="203" t="s">
        <v>464</v>
      </c>
      <c r="B44" s="204"/>
    </row>
    <row r="45" spans="1:2" ht="12.75">
      <c r="A45" s="203" t="s">
        <v>465</v>
      </c>
      <c r="B45" s="204"/>
    </row>
    <row r="46" spans="1:2" ht="12.75">
      <c r="A46" s="203" t="s">
        <v>595</v>
      </c>
      <c r="B46" s="204"/>
    </row>
    <row r="47" spans="1:2" ht="12.75">
      <c r="A47" s="203"/>
      <c r="B47" s="204"/>
    </row>
    <row r="48" spans="1:2" ht="12.75">
      <c r="A48" s="203" t="s">
        <v>317</v>
      </c>
      <c r="B48" s="204"/>
    </row>
    <row r="49" spans="1:2" ht="12.75">
      <c r="A49" s="200"/>
      <c r="B49" s="204"/>
    </row>
    <row r="50" spans="1:2" ht="12.75">
      <c r="A50" s="200"/>
      <c r="B50" s="196"/>
    </row>
    <row r="51" spans="1:2" ht="43.5" customHeight="1">
      <c r="A51" s="163" t="s">
        <v>557</v>
      </c>
      <c r="B51" s="296">
        <f>SUM(B16:B50)</f>
        <v>0</v>
      </c>
    </row>
    <row r="52" ht="31.5" customHeight="1"/>
    <row r="53" ht="31.5" customHeight="1"/>
  </sheetData>
  <sheetProtection sheet="1" objects="1" scenarios="1"/>
  <mergeCells count="3">
    <mergeCell ref="A1:B1"/>
    <mergeCell ref="A5:B5"/>
    <mergeCell ref="A15:B15"/>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SheetLayoutView="100" workbookViewId="0" topLeftCell="A1">
      <selection activeCell="B12" sqref="B12"/>
    </sheetView>
  </sheetViews>
  <sheetFormatPr defaultColWidth="11.421875" defaultRowHeight="12.75"/>
  <cols>
    <col min="1" max="1" width="60.7109375" style="145" customWidth="1"/>
    <col min="2" max="2" width="18.7109375" style="145" customWidth="1"/>
    <col min="3" max="4" width="11.421875" style="145" customWidth="1"/>
    <col min="5" max="5" width="63.00390625" style="145" bestFit="1" customWidth="1"/>
    <col min="6" max="16384" width="11.421875" style="145" customWidth="1"/>
  </cols>
  <sheetData>
    <row r="1" spans="1:2" ht="12.75" customHeight="1">
      <c r="A1" s="543" t="s">
        <v>650</v>
      </c>
      <c r="B1" s="543"/>
    </row>
    <row r="2" spans="1:3" ht="12.75">
      <c r="A2" s="147" t="s">
        <v>705</v>
      </c>
      <c r="B2" s="255"/>
      <c r="C2" s="209"/>
    </row>
    <row r="3" ht="12.75">
      <c r="C3" s="209"/>
    </row>
    <row r="4" spans="1:2" ht="25.5" customHeight="1">
      <c r="A4" s="517" t="s">
        <v>558</v>
      </c>
      <c r="B4" s="517"/>
    </row>
    <row r="5" spans="1:3" ht="12.75">
      <c r="A5" s="304" t="s">
        <v>63</v>
      </c>
      <c r="B5" s="304"/>
      <c r="C5" s="209"/>
    </row>
    <row r="6" spans="1:2" ht="12.75">
      <c r="A6" s="218" t="s">
        <v>700</v>
      </c>
      <c r="B6" s="305"/>
    </row>
    <row r="7" spans="1:2" ht="12.75">
      <c r="A7" s="192"/>
      <c r="B7" s="215"/>
    </row>
    <row r="8" spans="1:2" ht="12.75">
      <c r="A8" s="200" t="s">
        <v>317</v>
      </c>
      <c r="B8" s="219"/>
    </row>
    <row r="9" spans="1:2" ht="12.75">
      <c r="A9" s="200"/>
      <c r="B9" s="219"/>
    </row>
    <row r="10" spans="1:2" ht="12.75">
      <c r="A10" s="200"/>
      <c r="B10" s="219"/>
    </row>
    <row r="11" spans="1:2" ht="12.75">
      <c r="A11" s="200"/>
      <c r="B11" s="219"/>
    </row>
    <row r="12" spans="1:2" ht="38.25">
      <c r="A12" s="163" t="s">
        <v>559</v>
      </c>
      <c r="B12" s="296">
        <f>SUM(B6:B11)</f>
        <v>0</v>
      </c>
    </row>
    <row r="13" spans="1:2" ht="12.75">
      <c r="A13" s="306"/>
      <c r="B13" s="307"/>
    </row>
    <row r="14" spans="1:2" ht="38.25">
      <c r="A14" s="163" t="s">
        <v>228</v>
      </c>
      <c r="B14" s="176">
        <f>B12+'E3.2'!B51+'E3.2'!B13</f>
        <v>0</v>
      </c>
    </row>
    <row r="15" spans="1:2" ht="12.75">
      <c r="A15" s="181"/>
      <c r="B15" s="308"/>
    </row>
    <row r="16" spans="2:3" ht="12.75">
      <c r="B16" s="242"/>
      <c r="C16" s="209"/>
    </row>
    <row r="17" spans="1:2" ht="24" customHeight="1">
      <c r="A17" s="555" t="s">
        <v>424</v>
      </c>
      <c r="B17" s="556"/>
    </row>
    <row r="18" spans="1:2" ht="12.75">
      <c r="A18" s="222" t="s">
        <v>230</v>
      </c>
      <c r="B18" s="223"/>
    </row>
    <row r="19" spans="1:2" ht="12.75">
      <c r="A19" s="224" t="s">
        <v>231</v>
      </c>
      <c r="B19" s="219"/>
    </row>
    <row r="20" spans="1:2" ht="12.75">
      <c r="A20" s="192" t="s">
        <v>99</v>
      </c>
      <c r="B20" s="219"/>
    </row>
    <row r="21" spans="1:2" ht="12.75">
      <c r="A21" s="224" t="s">
        <v>97</v>
      </c>
      <c r="B21" s="219"/>
    </row>
    <row r="22" spans="1:2" ht="12.75">
      <c r="A22" s="246"/>
      <c r="B22" s="219"/>
    </row>
    <row r="23" spans="1:2" ht="12.75">
      <c r="A23" s="192" t="s">
        <v>106</v>
      </c>
      <c r="B23" s="215"/>
    </row>
    <row r="24" spans="1:4" ht="12.75">
      <c r="A24" s="309" t="s">
        <v>107</v>
      </c>
      <c r="B24" s="219"/>
      <c r="D24" s="310"/>
    </row>
    <row r="25" spans="1:4" ht="12.75">
      <c r="A25" s="309" t="s">
        <v>344</v>
      </c>
      <c r="B25" s="219"/>
      <c r="D25" s="310"/>
    </row>
    <row r="26" spans="1:4" ht="12.75">
      <c r="A26" s="309" t="s">
        <v>108</v>
      </c>
      <c r="B26" s="219"/>
      <c r="D26" s="310"/>
    </row>
    <row r="27" spans="1:5" ht="12.75">
      <c r="A27" s="309"/>
      <c r="B27" s="219"/>
      <c r="D27" s="310"/>
      <c r="E27" s="310"/>
    </row>
    <row r="28" spans="1:5" ht="12.75">
      <c r="A28" s="309" t="s">
        <v>109</v>
      </c>
      <c r="B28" s="219"/>
      <c r="D28" s="310"/>
      <c r="E28" s="310"/>
    </row>
    <row r="29" spans="1:4" ht="12.75">
      <c r="A29" s="309" t="s">
        <v>166</v>
      </c>
      <c r="B29" s="219"/>
      <c r="D29" s="310"/>
    </row>
    <row r="30" spans="1:4" ht="12.75">
      <c r="A30" s="309" t="s">
        <v>167</v>
      </c>
      <c r="B30" s="219"/>
      <c r="D30" s="310"/>
    </row>
    <row r="31" spans="1:5" ht="12.75">
      <c r="A31" s="246"/>
      <c r="B31" s="219"/>
      <c r="D31" s="310"/>
      <c r="E31" s="310"/>
    </row>
    <row r="32" spans="1:5" ht="12.75">
      <c r="A32" s="200" t="s">
        <v>317</v>
      </c>
      <c r="B32" s="220"/>
      <c r="D32" s="310"/>
      <c r="E32" s="310"/>
    </row>
    <row r="33" spans="1:5" ht="12.75">
      <c r="A33" s="206"/>
      <c r="B33" s="220"/>
      <c r="D33" s="310"/>
      <c r="E33" s="310"/>
    </row>
    <row r="34" spans="1:5" ht="12.75">
      <c r="A34" s="206"/>
      <c r="B34" s="220"/>
      <c r="D34" s="310"/>
      <c r="E34" s="310"/>
    </row>
    <row r="35" spans="1:5" ht="12.75">
      <c r="A35" s="311"/>
      <c r="B35" s="221"/>
      <c r="D35" s="310"/>
      <c r="E35" s="310"/>
    </row>
    <row r="36" spans="1:2" ht="25.5">
      <c r="A36" s="163" t="s">
        <v>137</v>
      </c>
      <c r="B36" s="176">
        <f>SUM(B18:B35)</f>
        <v>0</v>
      </c>
    </row>
    <row r="50" ht="31.5" customHeight="1"/>
    <row r="51" ht="31.5" customHeight="1"/>
    <row r="52" ht="31.5" customHeight="1"/>
  </sheetData>
  <sheetProtection sheet="1" objects="1" scenarios="1"/>
  <mergeCells count="3">
    <mergeCell ref="A1:B1"/>
    <mergeCell ref="A17:B17"/>
    <mergeCell ref="A4:B4"/>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topLeftCell="A1"/>
  </sheetViews>
  <sheetFormatPr defaultColWidth="11.421875" defaultRowHeight="12.75"/>
  <cols>
    <col min="1" max="1" width="83.57421875" style="52" customWidth="1"/>
  </cols>
  <sheetData>
    <row r="1" ht="21" thickBot="1">
      <c r="A1" s="64" t="s">
        <v>239</v>
      </c>
    </row>
    <row r="2" ht="12.75" customHeight="1" thickTop="1"/>
    <row r="3" ht="42.75" customHeight="1">
      <c r="A3" s="108" t="s">
        <v>565</v>
      </c>
    </row>
    <row r="4" ht="11.25" customHeight="1">
      <c r="A4" s="67"/>
    </row>
    <row r="5" ht="43.5" customHeight="1">
      <c r="A5" s="103" t="s">
        <v>566</v>
      </c>
    </row>
    <row r="6" ht="18.75" customHeight="1">
      <c r="A6" s="67"/>
    </row>
    <row r="7" ht="18.75" customHeight="1"/>
    <row r="8" ht="21" thickBot="1">
      <c r="A8" s="11" t="s">
        <v>343</v>
      </c>
    </row>
    <row r="9" ht="13.5" thickTop="1"/>
    <row r="10" spans="1:12" ht="102.75" customHeight="1">
      <c r="A10" s="104" t="s">
        <v>536</v>
      </c>
      <c r="L10" s="69"/>
    </row>
    <row r="11" spans="1:12" ht="7.5" customHeight="1">
      <c r="A11" s="102"/>
      <c r="L11" s="52"/>
    </row>
    <row r="12" spans="1:12" ht="25.5" customHeight="1">
      <c r="A12" s="105" t="s">
        <v>328</v>
      </c>
      <c r="L12" s="68"/>
    </row>
    <row r="13" spans="1:12" ht="7.5" customHeight="1">
      <c r="A13" s="68"/>
      <c r="L13" s="52"/>
    </row>
    <row r="14" spans="1:12" ht="12.75" customHeight="1">
      <c r="A14" s="105" t="s">
        <v>599</v>
      </c>
      <c r="L14" s="68"/>
    </row>
    <row r="15" spans="1:12" ht="20.25" customHeight="1">
      <c r="A15" s="106" t="s">
        <v>537</v>
      </c>
      <c r="L15" s="65"/>
    </row>
    <row r="16" spans="1:12" ht="39" customHeight="1">
      <c r="A16" s="107" t="s">
        <v>538</v>
      </c>
      <c r="L16" s="65"/>
    </row>
    <row r="17" spans="1:12" ht="20.25" customHeight="1">
      <c r="A17" s="106" t="s">
        <v>539</v>
      </c>
      <c r="L17" s="65"/>
    </row>
    <row r="18" ht="115.5" customHeight="1">
      <c r="A18" s="107" t="s">
        <v>540</v>
      </c>
    </row>
    <row r="19" ht="20.25" customHeight="1">
      <c r="A19" s="106" t="s">
        <v>541</v>
      </c>
    </row>
    <row r="20" ht="63.75">
      <c r="A20" s="107" t="s">
        <v>542</v>
      </c>
    </row>
    <row r="21" ht="12.75">
      <c r="A21" s="68"/>
    </row>
    <row r="43" ht="31.5" customHeight="1"/>
    <row r="44" ht="31.5" customHeight="1"/>
    <row r="45" ht="31.5" customHeight="1"/>
  </sheetData>
  <sheetProtection sheet="1" objects="1" scenarios="1"/>
  <printOptions/>
  <pageMargins left="0.7874015748031497" right="0.7874015748031497" top="0.1968503937007874" bottom="0.984251968503937" header="0.1968503937007874" footer="0.5118110236220472"/>
  <pageSetup horizontalDpi="600" verticalDpi="600" orientation="portrait" paperSize="9" r:id="rId1"/>
  <headerFooter alignWithMargins="0">
    <oddFooter>&amp;L&amp;8&amp;A&amp;R&amp;8R&amp;&amp;D2019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SheetLayoutView="100" workbookViewId="0" topLeftCell="A1">
      <selection activeCell="C11" sqref="C11"/>
    </sheetView>
  </sheetViews>
  <sheetFormatPr defaultColWidth="11.421875" defaultRowHeight="12.75"/>
  <cols>
    <col min="1" max="1" width="5.421875" style="145" customWidth="1"/>
    <col min="2" max="2" width="50.28125" style="145" customWidth="1"/>
    <col min="3" max="3" width="18.421875" style="145" customWidth="1"/>
    <col min="4" max="4" width="16.7109375" style="145" customWidth="1"/>
    <col min="5" max="16384" width="11.421875" style="145" customWidth="1"/>
  </cols>
  <sheetData>
    <row r="1" spans="1:3" ht="12.75" customHeight="1">
      <c r="A1" s="543" t="s">
        <v>649</v>
      </c>
      <c r="B1" s="543"/>
      <c r="C1" s="543"/>
    </row>
    <row r="2" spans="1:4" ht="12.75">
      <c r="A2" s="147" t="s">
        <v>705</v>
      </c>
      <c r="B2" s="147"/>
      <c r="D2" s="209"/>
    </row>
    <row r="3" ht="12.75">
      <c r="A3" s="183" t="s">
        <v>425</v>
      </c>
    </row>
    <row r="4" spans="1:4" ht="46.5" customHeight="1">
      <c r="A4" s="557" t="s">
        <v>586</v>
      </c>
      <c r="B4" s="557"/>
      <c r="C4" s="557"/>
      <c r="D4" s="557"/>
    </row>
    <row r="5" spans="1:4" ht="37.5" customHeight="1">
      <c r="A5" s="312"/>
      <c r="B5" s="226" t="s">
        <v>67</v>
      </c>
      <c r="C5" s="226" t="s">
        <v>69</v>
      </c>
      <c r="D5" s="226" t="s">
        <v>233</v>
      </c>
    </row>
    <row r="6" spans="1:4" ht="12.75">
      <c r="A6" s="222" t="s">
        <v>406</v>
      </c>
      <c r="B6" s="227"/>
      <c r="C6" s="211"/>
      <c r="D6" s="313"/>
    </row>
    <row r="7" spans="1:4" ht="12.75">
      <c r="A7" s="192" t="s">
        <v>407</v>
      </c>
      <c r="B7" s="229"/>
      <c r="C7" s="230"/>
      <c r="D7" s="314"/>
    </row>
    <row r="8" spans="1:4" ht="12.75">
      <c r="A8" s="192" t="s">
        <v>408</v>
      </c>
      <c r="B8" s="229"/>
      <c r="C8" s="191"/>
      <c r="D8" s="314"/>
    </row>
    <row r="9" spans="1:4" ht="12.75">
      <c r="A9" s="192" t="s">
        <v>409</v>
      </c>
      <c r="B9" s="229"/>
      <c r="C9" s="191"/>
      <c r="D9" s="315"/>
    </row>
    <row r="10" spans="1:4" ht="12.75">
      <c r="A10" s="192" t="s">
        <v>410</v>
      </c>
      <c r="B10" s="232"/>
      <c r="C10" s="191"/>
      <c r="D10" s="316"/>
    </row>
    <row r="11" spans="1:4" ht="12.75">
      <c r="A11" s="192" t="s">
        <v>411</v>
      </c>
      <c r="B11" s="233"/>
      <c r="C11" s="193"/>
      <c r="D11" s="315"/>
    </row>
    <row r="12" spans="1:4" ht="12.75">
      <c r="A12" s="192" t="s">
        <v>412</v>
      </c>
      <c r="B12" s="232"/>
      <c r="C12" s="234"/>
      <c r="D12" s="315"/>
    </row>
    <row r="13" spans="1:4" ht="12.75">
      <c r="A13" s="192" t="s">
        <v>413</v>
      </c>
      <c r="B13" s="232"/>
      <c r="C13" s="193"/>
      <c r="D13" s="316"/>
    </row>
    <row r="14" spans="1:4" ht="12.75">
      <c r="A14" s="192" t="s">
        <v>414</v>
      </c>
      <c r="B14" s="233"/>
      <c r="C14" s="193"/>
      <c r="D14" s="315"/>
    </row>
    <row r="15" spans="1:4" ht="12.75">
      <c r="A15" s="192" t="s">
        <v>415</v>
      </c>
      <c r="B15" s="232"/>
      <c r="C15" s="234"/>
      <c r="D15" s="317"/>
    </row>
    <row r="16" spans="1:4" ht="12.75">
      <c r="A16" s="192" t="s">
        <v>416</v>
      </c>
      <c r="B16" s="235"/>
      <c r="C16" s="193"/>
      <c r="D16" s="314"/>
    </row>
    <row r="17" spans="1:4" ht="12.75">
      <c r="A17" s="192" t="s">
        <v>417</v>
      </c>
      <c r="B17" s="232"/>
      <c r="C17" s="204"/>
      <c r="D17" s="314"/>
    </row>
    <row r="18" spans="1:4" ht="12.75">
      <c r="A18" s="192" t="s">
        <v>418</v>
      </c>
      <c r="B18" s="232"/>
      <c r="C18" s="193"/>
      <c r="D18" s="314"/>
    </row>
    <row r="19" spans="1:4" ht="12.75">
      <c r="A19" s="192" t="s">
        <v>419</v>
      </c>
      <c r="B19" s="232"/>
      <c r="C19" s="193"/>
      <c r="D19" s="315"/>
    </row>
    <row r="20" spans="1:4" ht="12.75">
      <c r="A20" s="192" t="s">
        <v>291</v>
      </c>
      <c r="B20" s="232"/>
      <c r="C20" s="193"/>
      <c r="D20" s="316"/>
    </row>
    <row r="21" spans="1:4" ht="12.75">
      <c r="A21" s="192" t="s">
        <v>247</v>
      </c>
      <c r="B21" s="232"/>
      <c r="C21" s="193"/>
      <c r="D21" s="315"/>
    </row>
    <row r="22" spans="1:4" ht="12.75">
      <c r="A22" s="192" t="s">
        <v>248</v>
      </c>
      <c r="B22" s="232"/>
      <c r="C22" s="193"/>
      <c r="D22" s="315"/>
    </row>
    <row r="23" spans="1:4" ht="12.75">
      <c r="A23" s="192" t="s">
        <v>249</v>
      </c>
      <c r="B23" s="232"/>
      <c r="C23" s="193"/>
      <c r="D23" s="316"/>
    </row>
    <row r="24" spans="1:4" ht="12.75">
      <c r="A24" s="192" t="s">
        <v>250</v>
      </c>
      <c r="B24" s="232"/>
      <c r="C24" s="193"/>
      <c r="D24" s="315"/>
    </row>
    <row r="25" spans="1:4" ht="12.75">
      <c r="A25" s="192" t="s">
        <v>251</v>
      </c>
      <c r="B25" s="232"/>
      <c r="C25" s="193"/>
      <c r="D25" s="316"/>
    </row>
    <row r="26" spans="1:4" ht="12.75">
      <c r="A26" s="192" t="s">
        <v>252</v>
      </c>
      <c r="B26" s="232"/>
      <c r="C26" s="193"/>
      <c r="D26" s="315"/>
    </row>
    <row r="27" spans="1:4" ht="12.75">
      <c r="A27" s="192" t="s">
        <v>253</v>
      </c>
      <c r="B27" s="232"/>
      <c r="C27" s="193"/>
      <c r="D27" s="315"/>
    </row>
    <row r="28" spans="1:4" ht="12.75">
      <c r="A28" s="192" t="s">
        <v>254</v>
      </c>
      <c r="B28" s="229"/>
      <c r="C28" s="191"/>
      <c r="D28" s="318"/>
    </row>
    <row r="29" spans="1:6" ht="12.75">
      <c r="A29" s="192" t="s">
        <v>255</v>
      </c>
      <c r="B29" s="229"/>
      <c r="C29" s="236"/>
      <c r="D29" s="319"/>
      <c r="F29" s="216"/>
    </row>
    <row r="30" spans="1:4" ht="12.75">
      <c r="A30" s="192" t="s">
        <v>256</v>
      </c>
      <c r="B30" s="229"/>
      <c r="C30" s="236"/>
      <c r="D30" s="319"/>
    </row>
    <row r="31" spans="1:7" ht="12.75">
      <c r="A31" s="192" t="s">
        <v>257</v>
      </c>
      <c r="B31" s="229"/>
      <c r="C31" s="236"/>
      <c r="D31" s="319"/>
      <c r="G31" s="217"/>
    </row>
    <row r="32" spans="1:4" ht="12.75">
      <c r="A32" s="192" t="s">
        <v>258</v>
      </c>
      <c r="B32" s="229"/>
      <c r="C32" s="236"/>
      <c r="D32" s="319"/>
    </row>
    <row r="33" spans="1:4" ht="12.75">
      <c r="A33" s="192" t="s">
        <v>259</v>
      </c>
      <c r="B33" s="229"/>
      <c r="C33" s="236"/>
      <c r="D33" s="319"/>
    </row>
    <row r="34" spans="1:4" ht="12.75">
      <c r="A34" s="192" t="s">
        <v>260</v>
      </c>
      <c r="B34" s="229"/>
      <c r="C34" s="236"/>
      <c r="D34" s="319"/>
    </row>
    <row r="35" spans="1:4" ht="12.75">
      <c r="A35" s="237" t="s">
        <v>261</v>
      </c>
      <c r="B35" s="229"/>
      <c r="C35" s="236"/>
      <c r="D35" s="319"/>
    </row>
    <row r="36" spans="1:4" ht="12.75">
      <c r="A36" s="238"/>
      <c r="B36" s="239" t="s">
        <v>246</v>
      </c>
      <c r="C36" s="240"/>
      <c r="D36" s="320"/>
    </row>
    <row r="37" spans="2:3" ht="12.75">
      <c r="B37" s="197"/>
      <c r="C37" s="242"/>
    </row>
    <row r="38" spans="2:3" ht="25.5">
      <c r="B38" s="163" t="s">
        <v>138</v>
      </c>
      <c r="C38" s="176">
        <f>SUM(C6:C36)</f>
        <v>0</v>
      </c>
    </row>
    <row r="41" ht="12.75">
      <c r="B41" s="184"/>
    </row>
    <row r="52" ht="31.5" customHeight="1"/>
    <row r="53" ht="31.5" customHeight="1"/>
    <row r="54" ht="31.5" customHeight="1"/>
  </sheetData>
  <sheetProtection sheet="1" objects="1" scenarios="1"/>
  <mergeCells count="2">
    <mergeCell ref="A1:C1"/>
    <mergeCell ref="A4:D4"/>
  </mergeCells>
  <printOptions horizontalCentered="1"/>
  <pageMargins left="0.2362204724409449" right="0.5905511811023623" top="0.3937007874015748" bottom="0.7874015748031497" header="0.3937007874015748" footer="0.5511811023622047"/>
  <pageSetup fitToHeight="1" fitToWidth="1" horizontalDpi="1200" verticalDpi="1200" orientation="portrait" paperSize="9" r:id="rId1"/>
  <headerFooter alignWithMargins="0">
    <oddFooter>&amp;L&amp;8&amp;A&amp;R&amp;8R&amp;&amp;D2019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showGridLines="0" zoomScaleSheetLayoutView="100" workbookViewId="0" topLeftCell="A1">
      <selection activeCell="A11" sqref="A11:C11"/>
    </sheetView>
  </sheetViews>
  <sheetFormatPr defaultColWidth="11.421875" defaultRowHeight="12.75"/>
  <cols>
    <col min="1" max="1" width="56.28125" style="145" customWidth="1"/>
    <col min="2" max="2" width="9.00390625" style="145" customWidth="1"/>
    <col min="3" max="3" width="5.421875" style="145" customWidth="1"/>
    <col min="4" max="4" width="17.57421875" style="145" customWidth="1"/>
    <col min="5" max="5" width="16.421875" style="145" customWidth="1"/>
    <col min="6" max="16384" width="11.421875" style="145" customWidth="1"/>
  </cols>
  <sheetData>
    <row r="1" spans="1:2" ht="12.75" customHeight="1">
      <c r="A1" s="321" t="s">
        <v>649</v>
      </c>
      <c r="B1" s="321"/>
    </row>
    <row r="2" spans="1:4" ht="12.75">
      <c r="A2" s="147" t="s">
        <v>705</v>
      </c>
      <c r="B2" s="147"/>
      <c r="D2" s="209"/>
    </row>
    <row r="3" spans="1:4" ht="9" customHeight="1">
      <c r="A3" s="322"/>
      <c r="B3" s="322"/>
      <c r="D3" s="209"/>
    </row>
    <row r="4" spans="1:2" ht="12.75">
      <c r="A4" s="323" t="s">
        <v>127</v>
      </c>
      <c r="B4" s="323"/>
    </row>
    <row r="5" spans="1:2" ht="12.75">
      <c r="A5" s="149" t="s">
        <v>123</v>
      </c>
      <c r="B5" s="149"/>
    </row>
    <row r="6" spans="1:4" ht="12.75">
      <c r="A6" s="570" t="s">
        <v>96</v>
      </c>
      <c r="B6" s="571"/>
      <c r="C6" s="572"/>
      <c r="D6" s="211"/>
    </row>
    <row r="7" spans="1:4" ht="12.75">
      <c r="A7" s="560" t="s">
        <v>110</v>
      </c>
      <c r="B7" s="561"/>
      <c r="C7" s="562"/>
      <c r="D7" s="236"/>
    </row>
    <row r="8" spans="1:4" ht="12.75">
      <c r="A8" s="573"/>
      <c r="B8" s="561"/>
      <c r="C8" s="562"/>
      <c r="D8" s="324"/>
    </row>
    <row r="9" spans="1:4" ht="12.75">
      <c r="A9" s="560" t="s">
        <v>317</v>
      </c>
      <c r="B9" s="561"/>
      <c r="C9" s="562"/>
      <c r="D9" s="278"/>
    </row>
    <row r="10" spans="1:4" ht="12.75">
      <c r="A10" s="576"/>
      <c r="B10" s="566"/>
      <c r="C10" s="567"/>
      <c r="D10" s="294"/>
    </row>
    <row r="11" spans="1:4" ht="41.25" customHeight="1">
      <c r="A11" s="533" t="s">
        <v>485</v>
      </c>
      <c r="B11" s="563"/>
      <c r="C11" s="534"/>
      <c r="D11" s="296">
        <f>SUM(D6:D10)</f>
        <v>0</v>
      </c>
    </row>
    <row r="12" spans="1:4" s="209" customFormat="1" ht="12.75">
      <c r="A12" s="325"/>
      <c r="B12" s="325"/>
      <c r="D12" s="326"/>
    </row>
    <row r="13" spans="1:4" ht="12.75" customHeight="1">
      <c r="A13" s="575" t="s">
        <v>122</v>
      </c>
      <c r="B13" s="575"/>
      <c r="C13" s="575"/>
      <c r="D13" s="575"/>
    </row>
    <row r="14" spans="1:4" ht="12.75">
      <c r="A14" s="570" t="s">
        <v>320</v>
      </c>
      <c r="B14" s="571"/>
      <c r="C14" s="572"/>
      <c r="D14" s="276"/>
    </row>
    <row r="15" spans="1:4" ht="12.75" customHeight="1">
      <c r="A15" s="560" t="s">
        <v>324</v>
      </c>
      <c r="B15" s="561"/>
      <c r="C15" s="562"/>
      <c r="D15" s="236"/>
    </row>
    <row r="16" spans="1:4" ht="12.75">
      <c r="A16" s="560" t="s">
        <v>322</v>
      </c>
      <c r="B16" s="561"/>
      <c r="C16" s="562"/>
      <c r="D16" s="236"/>
    </row>
    <row r="17" spans="1:4" ht="12.75">
      <c r="A17" s="560" t="s">
        <v>86</v>
      </c>
      <c r="B17" s="561"/>
      <c r="C17" s="562"/>
      <c r="D17" s="236"/>
    </row>
    <row r="18" spans="1:4" ht="12.75">
      <c r="A18" s="560" t="s">
        <v>323</v>
      </c>
      <c r="B18" s="561"/>
      <c r="C18" s="562"/>
      <c r="D18" s="236"/>
    </row>
    <row r="19" spans="1:4" ht="15" customHeight="1">
      <c r="A19" s="560" t="s">
        <v>326</v>
      </c>
      <c r="B19" s="561"/>
      <c r="C19" s="562"/>
      <c r="D19" s="236"/>
    </row>
    <row r="20" spans="1:4" ht="12.75" customHeight="1">
      <c r="A20" s="560" t="s">
        <v>325</v>
      </c>
      <c r="B20" s="561"/>
      <c r="C20" s="562"/>
      <c r="D20" s="236"/>
    </row>
    <row r="21" spans="1:4" ht="12.75">
      <c r="A21" s="560" t="s">
        <v>321</v>
      </c>
      <c r="B21" s="561"/>
      <c r="C21" s="562"/>
      <c r="D21" s="236"/>
    </row>
    <row r="22" spans="1:4" ht="12.75">
      <c r="A22" s="327"/>
      <c r="B22" s="328"/>
      <c r="C22" s="328"/>
      <c r="D22" s="236"/>
    </row>
    <row r="23" spans="1:4" ht="12.75">
      <c r="A23" s="560" t="s">
        <v>317</v>
      </c>
      <c r="B23" s="561"/>
      <c r="C23" s="562"/>
      <c r="D23" s="236"/>
    </row>
    <row r="24" spans="1:4" ht="12.75">
      <c r="A24" s="565"/>
      <c r="B24" s="566"/>
      <c r="C24" s="567"/>
      <c r="D24" s="294"/>
    </row>
    <row r="25" spans="1:4" ht="42.75" customHeight="1">
      <c r="A25" s="533" t="s">
        <v>486</v>
      </c>
      <c r="B25" s="563"/>
      <c r="C25" s="534"/>
      <c r="D25" s="296">
        <f>SUM(D14:D24)</f>
        <v>0</v>
      </c>
    </row>
    <row r="26" ht="9.75" customHeight="1">
      <c r="D26" s="329"/>
    </row>
    <row r="27" spans="1:4" ht="12.75" customHeight="1">
      <c r="A27" s="149" t="s">
        <v>346</v>
      </c>
      <c r="B27" s="149"/>
      <c r="C27" s="149"/>
      <c r="D27" s="149"/>
    </row>
    <row r="28" spans="1:4" ht="13.5" customHeight="1">
      <c r="A28" s="574" t="s">
        <v>468</v>
      </c>
      <c r="B28" s="574"/>
      <c r="C28" s="574"/>
      <c r="D28" s="211"/>
    </row>
    <row r="29" spans="1:4" ht="13.5" customHeight="1">
      <c r="A29" s="568" t="s">
        <v>236</v>
      </c>
      <c r="B29" s="568"/>
      <c r="C29" s="568"/>
      <c r="D29" s="191"/>
    </row>
    <row r="30" spans="1:4" ht="13.5" customHeight="1">
      <c r="A30" s="569" t="s">
        <v>237</v>
      </c>
      <c r="B30" s="569"/>
      <c r="C30" s="569"/>
      <c r="D30" s="196"/>
    </row>
    <row r="31" spans="1:4" ht="45.75" customHeight="1">
      <c r="A31" s="533" t="s">
        <v>513</v>
      </c>
      <c r="B31" s="563"/>
      <c r="C31" s="564"/>
      <c r="D31" s="296">
        <f>SUM(D28:D30)</f>
        <v>0</v>
      </c>
    </row>
    <row r="32" spans="1:4" ht="36" customHeight="1">
      <c r="A32" s="535" t="s">
        <v>284</v>
      </c>
      <c r="B32" s="535"/>
      <c r="C32" s="535"/>
      <c r="D32" s="535"/>
    </row>
    <row r="33" spans="1:4" ht="9.75" customHeight="1">
      <c r="A33" s="330"/>
      <c r="B33" s="330"/>
      <c r="C33" s="330"/>
      <c r="D33" s="330"/>
    </row>
    <row r="34" spans="1:4" s="209" customFormat="1" ht="12.75">
      <c r="A34" s="530" t="s">
        <v>145</v>
      </c>
      <c r="B34" s="530"/>
      <c r="C34" s="530"/>
      <c r="D34" s="300"/>
    </row>
    <row r="35" spans="1:4" s="199" customFormat="1" ht="12.75">
      <c r="A35" s="558" t="s">
        <v>468</v>
      </c>
      <c r="B35" s="559"/>
      <c r="C35" s="559"/>
      <c r="D35" s="211"/>
    </row>
    <row r="36" spans="1:4" s="199" customFormat="1" ht="12.75">
      <c r="A36" s="580" t="s">
        <v>236</v>
      </c>
      <c r="B36" s="581"/>
      <c r="C36" s="581"/>
      <c r="D36" s="191"/>
    </row>
    <row r="37" spans="1:4" s="199" customFormat="1" ht="12.75">
      <c r="A37" s="578" t="s">
        <v>237</v>
      </c>
      <c r="B37" s="579"/>
      <c r="C37" s="579"/>
      <c r="D37" s="196"/>
    </row>
    <row r="38" spans="1:7" s="199" customFormat="1" ht="39" customHeight="1">
      <c r="A38" s="533" t="s">
        <v>487</v>
      </c>
      <c r="B38" s="563"/>
      <c r="C38" s="564"/>
      <c r="D38" s="296">
        <f>SUM(D35:D37)</f>
        <v>0</v>
      </c>
      <c r="E38" s="145"/>
      <c r="F38" s="145"/>
      <c r="G38" s="145"/>
    </row>
    <row r="39" spans="1:7" ht="20.25" customHeight="1">
      <c r="A39" s="197"/>
      <c r="B39" s="197"/>
      <c r="D39" s="331"/>
      <c r="G39" s="199"/>
    </row>
    <row r="40" spans="1:7" ht="31.5" customHeight="1">
      <c r="A40" s="533" t="s">
        <v>139</v>
      </c>
      <c r="B40" s="563"/>
      <c r="C40" s="563"/>
      <c r="D40" s="176">
        <f>D11+D25+D31+D38</f>
        <v>0</v>
      </c>
      <c r="G40" s="199"/>
    </row>
    <row r="41" spans="1:7" ht="39" customHeight="1">
      <c r="A41" s="197"/>
      <c r="B41" s="197"/>
      <c r="D41" s="332" t="s">
        <v>501</v>
      </c>
      <c r="E41" s="333" t="s">
        <v>616</v>
      </c>
      <c r="G41" s="199"/>
    </row>
    <row r="42" spans="1:7" ht="35.25" customHeight="1">
      <c r="A42" s="584" t="s">
        <v>651</v>
      </c>
      <c r="B42" s="585"/>
      <c r="C42" s="585"/>
      <c r="D42" s="176">
        <f>'E3.1 ter'!B39+'E3.2 - E3.3'!B14+'E3.2 - E3.3'!B36+'E3.4'!C38+'E3.5 - E4'!D40</f>
        <v>0</v>
      </c>
      <c r="E42" s="334"/>
      <c r="G42" s="199"/>
    </row>
    <row r="43" spans="1:5" s="199" customFormat="1" ht="27" customHeight="1">
      <c r="A43" s="335"/>
      <c r="B43" s="335"/>
      <c r="C43" s="335"/>
      <c r="D43" s="336"/>
      <c r="E43" s="337"/>
    </row>
    <row r="44" spans="1:7" ht="21" customHeight="1">
      <c r="A44" s="338" t="s">
        <v>528</v>
      </c>
      <c r="B44" s="339"/>
      <c r="C44" s="340"/>
      <c r="D44" s="341" t="s">
        <v>640</v>
      </c>
      <c r="E44" s="342" t="s">
        <v>614</v>
      </c>
      <c r="G44" s="199"/>
    </row>
    <row r="45" spans="1:7" ht="30" customHeight="1">
      <c r="A45" s="582" t="s">
        <v>529</v>
      </c>
      <c r="B45" s="582"/>
      <c r="C45" s="583"/>
      <c r="D45" s="344">
        <f>'E1 - E2'!B17+'E1 - E2'!B29+D42</f>
        <v>0</v>
      </c>
      <c r="E45" s="345">
        <f>'E1 - E2'!C17+'E1 - E2'!C29+'E3.5 - E4'!E42</f>
        <v>0</v>
      </c>
      <c r="G45" s="199"/>
    </row>
    <row r="46" spans="4:5" ht="11.25" customHeight="1">
      <c r="D46" s="343"/>
      <c r="E46" s="343"/>
    </row>
    <row r="47" spans="1:5" ht="24" customHeight="1">
      <c r="A47" s="577" t="s">
        <v>517</v>
      </c>
      <c r="B47" s="577"/>
      <c r="C47" s="577"/>
      <c r="D47" s="346">
        <f>((D45+0.1)/('E1 - E2'!B7+0.1))-1</f>
        <v>0</v>
      </c>
      <c r="E47" s="347">
        <f>((E45+0.1)/('E1 - E2'!C7+0.1))-1</f>
        <v>0</v>
      </c>
    </row>
    <row r="48" spans="4:5" ht="12.75">
      <c r="D48" s="343"/>
      <c r="E48" s="343"/>
    </row>
    <row r="49" spans="4:5" ht="12.75">
      <c r="D49" s="343"/>
      <c r="E49" s="343"/>
    </row>
    <row r="50" spans="4:5" ht="12.75">
      <c r="D50" s="343"/>
      <c r="E50" s="343"/>
    </row>
  </sheetData>
  <sheetProtection sheet="1" objects="1" scenarios="1"/>
  <mergeCells count="32">
    <mergeCell ref="A47:C47"/>
    <mergeCell ref="A37:C37"/>
    <mergeCell ref="A36:C36"/>
    <mergeCell ref="A40:C40"/>
    <mergeCell ref="A38:C38"/>
    <mergeCell ref="A45:C45"/>
    <mergeCell ref="A42:C42"/>
    <mergeCell ref="A6:C6"/>
    <mergeCell ref="A7:C7"/>
    <mergeCell ref="A8:C8"/>
    <mergeCell ref="A9:C9"/>
    <mergeCell ref="A28:C28"/>
    <mergeCell ref="A13:D13"/>
    <mergeCell ref="A11:C11"/>
    <mergeCell ref="A10:C10"/>
    <mergeCell ref="A14:C14"/>
    <mergeCell ref="A15:C15"/>
    <mergeCell ref="A20:C20"/>
    <mergeCell ref="A21:C21"/>
    <mergeCell ref="A19:C19"/>
    <mergeCell ref="A23:C23"/>
    <mergeCell ref="A35:C35"/>
    <mergeCell ref="A16:C16"/>
    <mergeCell ref="A25:C25"/>
    <mergeCell ref="A31:C31"/>
    <mergeCell ref="A17:C17"/>
    <mergeCell ref="A18:C18"/>
    <mergeCell ref="A24:C24"/>
    <mergeCell ref="A29:C29"/>
    <mergeCell ref="A30:C30"/>
    <mergeCell ref="A34:C34"/>
    <mergeCell ref="A32:D32"/>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90" r:id="rId1"/>
  <headerFooter alignWithMargins="0">
    <oddFooter>&amp;L&amp;8&amp;A&amp;R&amp;8R&amp;&amp;D2019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6"/>
  <sheetViews>
    <sheetView showGridLines="0" zoomScaleSheetLayoutView="100" workbookViewId="0" topLeftCell="A1">
      <selection activeCell="A1" sqref="A1:D1"/>
    </sheetView>
  </sheetViews>
  <sheetFormatPr defaultColWidth="11.421875" defaultRowHeight="12.75"/>
  <cols>
    <col min="1" max="1" width="82.140625" style="118" customWidth="1"/>
    <col min="2" max="2" width="26.7109375" style="118" customWidth="1"/>
    <col min="3" max="3" width="24.00390625" style="118" customWidth="1"/>
    <col min="4" max="4" width="19.7109375" style="118" customWidth="1"/>
    <col min="5" max="16384" width="11.421875" style="118" customWidth="1"/>
  </cols>
  <sheetData>
    <row r="1" spans="1:4" ht="32.25" customHeight="1">
      <c r="A1" s="586" t="s">
        <v>707</v>
      </c>
      <c r="B1" s="586"/>
      <c r="C1" s="586"/>
      <c r="D1" s="586"/>
    </row>
    <row r="2" spans="1:2" ht="12.75">
      <c r="A2" s="119" t="s">
        <v>241</v>
      </c>
      <c r="B2" s="119"/>
    </row>
    <row r="3" spans="1:2" ht="9.75" customHeight="1">
      <c r="A3" s="119"/>
      <c r="B3" s="119"/>
    </row>
    <row r="4" spans="1:4" ht="12" customHeight="1">
      <c r="A4" s="120" t="s">
        <v>87</v>
      </c>
      <c r="B4" s="121"/>
      <c r="C4" s="121"/>
      <c r="D4" s="122"/>
    </row>
    <row r="5" spans="1:4" ht="39.75" customHeight="1">
      <c r="A5" s="587" t="s">
        <v>365</v>
      </c>
      <c r="B5" s="588"/>
      <c r="C5" s="588"/>
      <c r="D5" s="589"/>
    </row>
    <row r="6" spans="1:4" ht="9.75" customHeight="1">
      <c r="A6" s="123"/>
      <c r="B6" s="123"/>
      <c r="C6" s="123"/>
      <c r="D6" s="123"/>
    </row>
    <row r="8" spans="1:4" ht="51.75" customHeight="1">
      <c r="A8" s="124" t="s">
        <v>366</v>
      </c>
      <c r="B8" s="125" t="s">
        <v>367</v>
      </c>
      <c r="C8" s="125" t="s">
        <v>652</v>
      </c>
      <c r="D8" s="125" t="s">
        <v>653</v>
      </c>
    </row>
    <row r="9" spans="1:4" ht="12.75">
      <c r="A9" s="126" t="s">
        <v>368</v>
      </c>
      <c r="B9" s="127"/>
      <c r="C9" s="127"/>
      <c r="D9" s="127"/>
    </row>
    <row r="10" spans="1:4" ht="12.75">
      <c r="A10" s="128" t="s">
        <v>369</v>
      </c>
      <c r="B10" s="129"/>
      <c r="C10" s="129"/>
      <c r="D10" s="129"/>
    </row>
    <row r="11" spans="1:4" ht="18.6" customHeight="1">
      <c r="A11" s="130" t="s">
        <v>370</v>
      </c>
      <c r="B11" s="131"/>
      <c r="C11" s="131"/>
      <c r="D11" s="131"/>
    </row>
    <row r="12" spans="1:4" ht="18.6" customHeight="1">
      <c r="A12" s="130" t="s">
        <v>371</v>
      </c>
      <c r="B12" s="131"/>
      <c r="C12" s="131"/>
      <c r="D12" s="131"/>
    </row>
    <row r="13" spans="1:4" ht="18.6" customHeight="1">
      <c r="A13" s="130" t="s">
        <v>372</v>
      </c>
      <c r="B13" s="131"/>
      <c r="C13" s="131"/>
      <c r="D13" s="131"/>
    </row>
    <row r="14" spans="1:4" ht="18.6" customHeight="1">
      <c r="A14" s="130" t="s">
        <v>373</v>
      </c>
      <c r="B14" s="131"/>
      <c r="C14" s="131"/>
      <c r="D14" s="131"/>
    </row>
    <row r="15" spans="1:4" ht="18.6" customHeight="1">
      <c r="A15" s="130" t="s">
        <v>374</v>
      </c>
      <c r="B15" s="131"/>
      <c r="C15" s="131"/>
      <c r="D15" s="131"/>
    </row>
    <row r="16" spans="1:4" ht="18.6" customHeight="1">
      <c r="A16" s="130" t="s">
        <v>450</v>
      </c>
      <c r="B16" s="131"/>
      <c r="C16" s="131"/>
      <c r="D16" s="131"/>
    </row>
    <row r="17" spans="1:4" ht="18.6" customHeight="1">
      <c r="A17" s="130" t="s">
        <v>375</v>
      </c>
      <c r="B17" s="131"/>
      <c r="C17" s="131"/>
      <c r="D17" s="131"/>
    </row>
    <row r="18" spans="1:4" ht="18.6" customHeight="1">
      <c r="A18" s="130" t="s">
        <v>376</v>
      </c>
      <c r="B18" s="131"/>
      <c r="C18" s="131"/>
      <c r="D18" s="131"/>
    </row>
    <row r="19" spans="1:4" ht="18.6" customHeight="1">
      <c r="A19" s="130" t="s">
        <v>449</v>
      </c>
      <c r="B19" s="131"/>
      <c r="C19" s="131"/>
      <c r="D19" s="131"/>
    </row>
    <row r="20" spans="1:4" ht="18.6" customHeight="1">
      <c r="A20" s="130" t="s">
        <v>448</v>
      </c>
      <c r="B20" s="131"/>
      <c r="C20" s="131"/>
      <c r="D20" s="131"/>
    </row>
    <row r="21" spans="1:4" ht="12.75">
      <c r="A21" s="128" t="s">
        <v>377</v>
      </c>
      <c r="B21" s="129"/>
      <c r="C21" s="129"/>
      <c r="D21" s="129"/>
    </row>
    <row r="22" spans="1:4" ht="18.6" customHeight="1">
      <c r="A22" s="130" t="s">
        <v>378</v>
      </c>
      <c r="B22" s="131"/>
      <c r="C22" s="131"/>
      <c r="D22" s="131"/>
    </row>
    <row r="23" spans="1:4" ht="18.6" customHeight="1">
      <c r="A23" s="130" t="s">
        <v>379</v>
      </c>
      <c r="B23" s="131"/>
      <c r="C23" s="131"/>
      <c r="D23" s="131"/>
    </row>
    <row r="24" spans="1:4" ht="18.6" customHeight="1">
      <c r="A24" s="130" t="s">
        <v>380</v>
      </c>
      <c r="B24" s="131"/>
      <c r="C24" s="131"/>
      <c r="D24" s="131"/>
    </row>
    <row r="25" spans="1:4" ht="12.75">
      <c r="A25" s="128" t="s">
        <v>381</v>
      </c>
      <c r="B25" s="129"/>
      <c r="C25" s="129"/>
      <c r="D25" s="129"/>
    </row>
    <row r="26" spans="1:4" ht="18.6" customHeight="1">
      <c r="A26" s="130" t="s">
        <v>382</v>
      </c>
      <c r="B26" s="131"/>
      <c r="C26" s="131"/>
      <c r="D26" s="131"/>
    </row>
    <row r="27" spans="1:4" ht="12.75">
      <c r="A27" s="128" t="s">
        <v>383</v>
      </c>
      <c r="B27" s="129"/>
      <c r="C27" s="129"/>
      <c r="D27" s="129"/>
    </row>
    <row r="28" spans="1:4" ht="18.6" customHeight="1">
      <c r="A28" s="130" t="s">
        <v>384</v>
      </c>
      <c r="B28" s="131"/>
      <c r="C28" s="131"/>
      <c r="D28" s="131"/>
    </row>
    <row r="29" spans="1:4" ht="12.75">
      <c r="A29" s="128" t="s">
        <v>385</v>
      </c>
      <c r="B29" s="129"/>
      <c r="C29" s="129"/>
      <c r="D29" s="129"/>
    </row>
    <row r="30" spans="1:4" ht="18.6" customHeight="1">
      <c r="A30" s="130" t="s">
        <v>386</v>
      </c>
      <c r="B30" s="131"/>
      <c r="C30" s="131"/>
      <c r="D30" s="131"/>
    </row>
    <row r="31" spans="1:4" ht="18.6" customHeight="1">
      <c r="A31" s="130" t="s">
        <v>387</v>
      </c>
      <c r="B31" s="131"/>
      <c r="C31" s="131"/>
      <c r="D31" s="131"/>
    </row>
    <row r="32" spans="1:4" ht="18.6" customHeight="1">
      <c r="A32" s="130" t="s">
        <v>388</v>
      </c>
      <c r="B32" s="131"/>
      <c r="C32" s="131"/>
      <c r="D32" s="131"/>
    </row>
    <row r="33" spans="1:4" ht="18.6" customHeight="1">
      <c r="A33" s="132" t="s">
        <v>389</v>
      </c>
      <c r="B33" s="133"/>
      <c r="C33" s="133"/>
      <c r="D33" s="133"/>
    </row>
    <row r="34" spans="1:4" ht="12.75">
      <c r="A34" s="134" t="s">
        <v>453</v>
      </c>
      <c r="B34" s="135"/>
      <c r="C34" s="135"/>
      <c r="D34" s="135"/>
    </row>
    <row r="35" spans="1:4" ht="18.6" customHeight="1">
      <c r="A35" s="130" t="s">
        <v>454</v>
      </c>
      <c r="B35" s="131"/>
      <c r="C35" s="131"/>
      <c r="D35" s="131"/>
    </row>
    <row r="36" spans="1:4" ht="18.6" customHeight="1">
      <c r="A36" s="130" t="s">
        <v>455</v>
      </c>
      <c r="B36" s="131"/>
      <c r="C36" s="131"/>
      <c r="D36" s="131"/>
    </row>
    <row r="37" spans="1:4" ht="18.6" customHeight="1">
      <c r="A37" s="130" t="s">
        <v>456</v>
      </c>
      <c r="B37" s="131"/>
      <c r="C37" s="131"/>
      <c r="D37" s="131"/>
    </row>
    <row r="38" spans="1:4" ht="18.6" customHeight="1">
      <c r="A38" s="130" t="s">
        <v>457</v>
      </c>
      <c r="B38" s="131"/>
      <c r="C38" s="131"/>
      <c r="D38" s="131"/>
    </row>
    <row r="39" spans="1:4" ht="18.6" customHeight="1">
      <c r="A39" s="130" t="s">
        <v>458</v>
      </c>
      <c r="B39" s="131"/>
      <c r="C39" s="131"/>
      <c r="D39" s="131"/>
    </row>
    <row r="40" spans="1:4" ht="18.6" customHeight="1">
      <c r="A40" s="130" t="s">
        <v>459</v>
      </c>
      <c r="B40" s="131"/>
      <c r="C40" s="131"/>
      <c r="D40" s="131"/>
    </row>
    <row r="41" spans="1:4" ht="12.75">
      <c r="A41" s="128" t="s">
        <v>451</v>
      </c>
      <c r="B41" s="129"/>
      <c r="C41" s="129"/>
      <c r="D41" s="129"/>
    </row>
    <row r="42" spans="1:4" ht="18.6" customHeight="1">
      <c r="A42" s="136" t="s">
        <v>452</v>
      </c>
      <c r="B42" s="137"/>
      <c r="C42" s="137"/>
      <c r="D42" s="137"/>
    </row>
    <row r="43" spans="1:4" ht="12.75">
      <c r="A43" s="126" t="s">
        <v>429</v>
      </c>
      <c r="B43" s="127"/>
      <c r="C43" s="127"/>
      <c r="D43" s="127"/>
    </row>
    <row r="44" spans="1:4" ht="12.75">
      <c r="A44" s="128" t="s">
        <v>430</v>
      </c>
      <c r="B44" s="129"/>
      <c r="C44" s="129"/>
      <c r="D44" s="129"/>
    </row>
    <row r="45" spans="1:4" ht="18.6" customHeight="1">
      <c r="A45" s="130" t="s">
        <v>431</v>
      </c>
      <c r="B45" s="131"/>
      <c r="C45" s="131"/>
      <c r="D45" s="131"/>
    </row>
    <row r="46" spans="1:4" ht="12.75">
      <c r="A46" s="128" t="s">
        <v>436</v>
      </c>
      <c r="B46" s="129"/>
      <c r="C46" s="129"/>
      <c r="D46" s="129"/>
    </row>
    <row r="47" spans="1:4" ht="18.6" customHeight="1">
      <c r="A47" s="132" t="s">
        <v>437</v>
      </c>
      <c r="B47" s="133"/>
      <c r="C47" s="133"/>
      <c r="D47" s="133"/>
    </row>
    <row r="48" spans="1:4" ht="12.75">
      <c r="A48" s="134" t="s">
        <v>434</v>
      </c>
      <c r="B48" s="135"/>
      <c r="C48" s="135"/>
      <c r="D48" s="135"/>
    </row>
    <row r="49" spans="1:4" ht="18.6" customHeight="1">
      <c r="A49" s="130" t="s">
        <v>433</v>
      </c>
      <c r="B49" s="131"/>
      <c r="C49" s="131"/>
      <c r="D49" s="131"/>
    </row>
    <row r="50" spans="1:4" ht="18.6" customHeight="1">
      <c r="A50" s="136" t="s">
        <v>432</v>
      </c>
      <c r="B50" s="137"/>
      <c r="C50" s="137"/>
      <c r="D50" s="137"/>
    </row>
    <row r="51" spans="1:4" ht="12.75">
      <c r="A51" s="126" t="s">
        <v>435</v>
      </c>
      <c r="B51" s="127"/>
      <c r="C51" s="127"/>
      <c r="D51" s="127"/>
    </row>
    <row r="52" spans="1:4" ht="17.25" customHeight="1">
      <c r="A52" s="128" t="s">
        <v>438</v>
      </c>
      <c r="B52" s="129"/>
      <c r="C52" s="129"/>
      <c r="D52" s="129"/>
    </row>
    <row r="53" spans="1:4" ht="17.25" customHeight="1">
      <c r="A53" s="130" t="s">
        <v>439</v>
      </c>
      <c r="B53" s="131"/>
      <c r="C53" s="131"/>
      <c r="D53" s="131"/>
    </row>
    <row r="54" spans="1:4" ht="17.25" customHeight="1">
      <c r="A54" s="130" t="s">
        <v>440</v>
      </c>
      <c r="B54" s="131"/>
      <c r="C54" s="131"/>
      <c r="D54" s="131"/>
    </row>
    <row r="55" spans="1:4" ht="12.75">
      <c r="A55" s="128" t="s">
        <v>441</v>
      </c>
      <c r="B55" s="129"/>
      <c r="C55" s="129"/>
      <c r="D55" s="129"/>
    </row>
    <row r="56" spans="1:4" ht="18.6" customHeight="1">
      <c r="A56" s="130" t="s">
        <v>442</v>
      </c>
      <c r="B56" s="131"/>
      <c r="C56" s="131"/>
      <c r="D56" s="131"/>
    </row>
    <row r="57" spans="1:4" ht="18.6" customHeight="1">
      <c r="A57" s="132" t="s">
        <v>443</v>
      </c>
      <c r="B57" s="133"/>
      <c r="C57" s="133"/>
      <c r="D57" s="133"/>
    </row>
    <row r="58" spans="1:4" ht="12.75">
      <c r="A58" s="128" t="s">
        <v>444</v>
      </c>
      <c r="B58" s="129"/>
      <c r="C58" s="129"/>
      <c r="D58" s="129"/>
    </row>
    <row r="59" spans="1:4" ht="18.6" customHeight="1">
      <c r="A59" s="130" t="s">
        <v>445</v>
      </c>
      <c r="B59" s="131"/>
      <c r="C59" s="131"/>
      <c r="D59" s="131"/>
    </row>
    <row r="60" spans="1:4" ht="12.75">
      <c r="A60" s="128" t="s">
        <v>446</v>
      </c>
      <c r="B60" s="129"/>
      <c r="C60" s="129"/>
      <c r="D60" s="129"/>
    </row>
    <row r="61" spans="1:4" ht="18.6" customHeight="1">
      <c r="A61" s="136" t="s">
        <v>447</v>
      </c>
      <c r="B61" s="137"/>
      <c r="C61" s="137"/>
      <c r="D61" s="137"/>
    </row>
    <row r="62" spans="1:4" ht="12.75">
      <c r="A62" s="128" t="s">
        <v>697</v>
      </c>
      <c r="B62" s="475"/>
      <c r="C62" s="475"/>
      <c r="D62" s="475"/>
    </row>
    <row r="63" spans="1:4" ht="12.75">
      <c r="A63" s="130" t="s">
        <v>676</v>
      </c>
      <c r="B63" s="142"/>
      <c r="C63" s="142"/>
      <c r="D63" s="142"/>
    </row>
    <row r="64" spans="1:4" ht="12.75">
      <c r="A64" s="139" t="s">
        <v>677</v>
      </c>
      <c r="B64" s="142"/>
      <c r="C64" s="142"/>
      <c r="D64" s="142"/>
    </row>
    <row r="65" spans="1:4" ht="12.75">
      <c r="A65" s="139" t="s">
        <v>678</v>
      </c>
      <c r="B65" s="142"/>
      <c r="C65" s="142"/>
      <c r="D65" s="142"/>
    </row>
    <row r="66" spans="1:4" ht="12.75">
      <c r="A66" s="139" t="s">
        <v>679</v>
      </c>
      <c r="B66" s="142"/>
      <c r="C66" s="142"/>
      <c r="D66" s="142"/>
    </row>
    <row r="67" spans="1:4" ht="12.75">
      <c r="A67" s="139" t="s">
        <v>680</v>
      </c>
      <c r="B67" s="142"/>
      <c r="C67" s="142"/>
      <c r="D67" s="142"/>
    </row>
    <row r="68" spans="1:4" ht="12.75">
      <c r="A68" s="130" t="s">
        <v>681</v>
      </c>
      <c r="B68" s="142"/>
      <c r="C68" s="142"/>
      <c r="D68" s="142"/>
    </row>
    <row r="69" spans="1:4" ht="12.75">
      <c r="A69" s="476" t="s">
        <v>682</v>
      </c>
      <c r="B69" s="143"/>
      <c r="C69" s="143"/>
      <c r="D69" s="143"/>
    </row>
    <row r="70" spans="1:4" ht="12.75">
      <c r="A70" s="128" t="s">
        <v>698</v>
      </c>
      <c r="B70" s="475"/>
      <c r="C70" s="475"/>
      <c r="D70" s="475"/>
    </row>
    <row r="71" spans="1:4" ht="12.75">
      <c r="A71" s="139" t="s">
        <v>683</v>
      </c>
      <c r="B71" s="142"/>
      <c r="C71" s="142"/>
      <c r="D71" s="142"/>
    </row>
    <row r="72" spans="1:4" ht="12.75">
      <c r="A72" s="139" t="s">
        <v>684</v>
      </c>
      <c r="B72" s="142"/>
      <c r="C72" s="142"/>
      <c r="D72" s="142"/>
    </row>
    <row r="73" spans="1:4" ht="12.75">
      <c r="A73" s="140" t="s">
        <v>685</v>
      </c>
      <c r="B73" s="142"/>
      <c r="C73" s="142"/>
      <c r="D73" s="142"/>
    </row>
    <row r="74" spans="1:4" ht="12.75">
      <c r="A74" s="140" t="s">
        <v>686</v>
      </c>
      <c r="B74" s="142"/>
      <c r="C74" s="142"/>
      <c r="D74" s="142"/>
    </row>
    <row r="75" spans="1:4" ht="12.75">
      <c r="A75" s="141" t="s">
        <v>687</v>
      </c>
      <c r="B75" s="143"/>
      <c r="C75" s="143"/>
      <c r="D75" s="143"/>
    </row>
    <row r="76" spans="1:4" ht="12.75">
      <c r="A76" s="128" t="s">
        <v>699</v>
      </c>
      <c r="B76" s="475"/>
      <c r="C76" s="475"/>
      <c r="D76" s="475"/>
    </row>
    <row r="77" spans="1:4" ht="12.75">
      <c r="A77" s="140" t="s">
        <v>688</v>
      </c>
      <c r="B77" s="142"/>
      <c r="C77" s="142"/>
      <c r="D77" s="142"/>
    </row>
    <row r="78" spans="1:4" ht="12.75">
      <c r="A78" s="140" t="s">
        <v>689</v>
      </c>
      <c r="B78" s="142"/>
      <c r="C78" s="142"/>
      <c r="D78" s="142"/>
    </row>
    <row r="79" spans="1:4" ht="12.75">
      <c r="A79" s="140" t="s">
        <v>690</v>
      </c>
      <c r="B79" s="142"/>
      <c r="C79" s="142"/>
      <c r="D79" s="142"/>
    </row>
    <row r="80" spans="1:4" ht="12.75">
      <c r="A80" s="140" t="s">
        <v>691</v>
      </c>
      <c r="B80" s="142"/>
      <c r="C80" s="142"/>
      <c r="D80" s="142"/>
    </row>
    <row r="81" spans="1:4" ht="12.75">
      <c r="A81" s="140" t="s">
        <v>692</v>
      </c>
      <c r="B81" s="142"/>
      <c r="C81" s="142"/>
      <c r="D81" s="142"/>
    </row>
    <row r="82" spans="1:4" ht="12.75">
      <c r="A82" s="140" t="s">
        <v>693</v>
      </c>
      <c r="B82" s="142"/>
      <c r="C82" s="142"/>
      <c r="D82" s="142"/>
    </row>
    <row r="83" spans="1:4" ht="12.75">
      <c r="A83" s="140" t="s">
        <v>694</v>
      </c>
      <c r="B83" s="142"/>
      <c r="C83" s="142"/>
      <c r="D83" s="142"/>
    </row>
    <row r="84" spans="1:4" ht="12.75">
      <c r="A84" s="140" t="s">
        <v>695</v>
      </c>
      <c r="B84" s="142"/>
      <c r="C84" s="142"/>
      <c r="D84" s="142"/>
    </row>
    <row r="85" spans="1:4" ht="12.75">
      <c r="A85" s="141" t="s">
        <v>696</v>
      </c>
      <c r="B85" s="143"/>
      <c r="C85" s="143"/>
      <c r="D85" s="143"/>
    </row>
    <row r="86" spans="1:4" ht="31.5" customHeight="1">
      <c r="A86" s="144" t="s">
        <v>426</v>
      </c>
      <c r="B86" s="138"/>
      <c r="C86" s="138"/>
      <c r="D86" s="138"/>
    </row>
  </sheetData>
  <mergeCells count="2">
    <mergeCell ref="A1:D1"/>
    <mergeCell ref="A5:D5"/>
  </mergeCells>
  <hyperlinks>
    <hyperlink ref="A68" r:id="rId1" tooltip="École universitaire de recherche" display="https://fr.wikipedia.org/wiki/%C3%89cole_universitaire_de_recherche"/>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alignWithMargins="0">
    <oddFooter>&amp;L&amp;8&amp;A&amp;R&amp;8R&amp;&amp;D2019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zoomScale="70" zoomScaleNormal="70" workbookViewId="0" topLeftCell="A1">
      <selection activeCell="H36" sqref="H36"/>
    </sheetView>
  </sheetViews>
  <sheetFormatPr defaultColWidth="11.421875" defaultRowHeight="12.75"/>
  <cols>
    <col min="1" max="1" width="20.140625" style="145" customWidth="1"/>
    <col min="2" max="8" width="12.7109375" style="145" customWidth="1"/>
    <col min="9" max="16384" width="11.421875" style="145" customWidth="1"/>
  </cols>
  <sheetData>
    <row r="1" spans="1:8" ht="31.5" customHeight="1">
      <c r="A1" s="590" t="s">
        <v>654</v>
      </c>
      <c r="B1" s="591"/>
      <c r="C1" s="591"/>
      <c r="D1" s="591"/>
      <c r="E1" s="591"/>
      <c r="F1" s="591"/>
      <c r="G1" s="591"/>
      <c r="H1" s="591"/>
    </row>
    <row r="2" spans="1:8" s="348" customFormat="1" ht="12.75">
      <c r="A2" s="592" t="s">
        <v>576</v>
      </c>
      <c r="B2" s="592"/>
      <c r="C2" s="592"/>
      <c r="D2" s="592"/>
      <c r="E2" s="592"/>
      <c r="F2" s="592"/>
      <c r="G2" s="592"/>
      <c r="H2" s="592"/>
    </row>
    <row r="3" spans="1:8" s="348" customFormat="1" ht="3.75" customHeight="1">
      <c r="A3" s="349"/>
      <c r="B3" s="349"/>
      <c r="C3" s="349"/>
      <c r="D3" s="349"/>
      <c r="E3" s="349"/>
      <c r="F3" s="349"/>
      <c r="G3" s="349"/>
      <c r="H3" s="349"/>
    </row>
    <row r="4" spans="1:8" s="348" customFormat="1" ht="12.75" customHeight="1">
      <c r="A4" s="593" t="s">
        <v>427</v>
      </c>
      <c r="B4" s="593"/>
      <c r="C4" s="593"/>
      <c r="D4" s="593"/>
      <c r="E4" s="593"/>
      <c r="F4" s="593"/>
      <c r="G4" s="593"/>
      <c r="H4" s="593"/>
    </row>
    <row r="5" spans="1:8" s="348" customFormat="1" ht="26.25" customHeight="1">
      <c r="A5" s="593"/>
      <c r="B5" s="593"/>
      <c r="C5" s="593"/>
      <c r="D5" s="593"/>
      <c r="E5" s="593"/>
      <c r="F5" s="593"/>
      <c r="G5" s="593"/>
      <c r="H5" s="593"/>
    </row>
    <row r="6" spans="1:8" s="348" customFormat="1" ht="12" customHeight="1">
      <c r="A6" s="594"/>
      <c r="B6" s="594"/>
      <c r="C6" s="350"/>
      <c r="D6" s="350"/>
      <c r="E6" s="349"/>
      <c r="F6" s="350"/>
      <c r="G6" s="350"/>
      <c r="H6" s="350"/>
    </row>
    <row r="7" spans="1:8" ht="63.75" customHeight="1">
      <c r="A7" s="351" t="s">
        <v>168</v>
      </c>
      <c r="B7" s="352" t="s">
        <v>606</v>
      </c>
      <c r="C7" s="352" t="s">
        <v>607</v>
      </c>
      <c r="D7" s="353" t="s">
        <v>262</v>
      </c>
      <c r="E7" s="597" t="s">
        <v>270</v>
      </c>
      <c r="F7" s="353" t="s">
        <v>263</v>
      </c>
      <c r="G7" s="353" t="s">
        <v>264</v>
      </c>
      <c r="H7" s="354" t="s">
        <v>245</v>
      </c>
    </row>
    <row r="8" spans="1:11" ht="60" customHeight="1">
      <c r="A8" s="351" t="s">
        <v>169</v>
      </c>
      <c r="B8" s="352" t="s">
        <v>608</v>
      </c>
      <c r="C8" s="352" t="s">
        <v>609</v>
      </c>
      <c r="D8" s="355"/>
      <c r="E8" s="598"/>
      <c r="F8" s="353" t="s">
        <v>265</v>
      </c>
      <c r="G8" s="353" t="s">
        <v>266</v>
      </c>
      <c r="H8" s="354" t="s">
        <v>245</v>
      </c>
      <c r="K8" s="356"/>
    </row>
    <row r="9" spans="1:8" s="357" customFormat="1" ht="30" customHeight="1">
      <c r="A9" s="596" t="s">
        <v>147</v>
      </c>
      <c r="B9" s="596"/>
      <c r="C9" s="596"/>
      <c r="D9" s="596"/>
      <c r="E9" s="596"/>
      <c r="F9" s="596"/>
      <c r="G9" s="596"/>
      <c r="H9" s="596"/>
    </row>
    <row r="10" spans="1:8" ht="36.75" customHeight="1">
      <c r="A10" s="358" t="s">
        <v>177</v>
      </c>
      <c r="B10" s="167"/>
      <c r="C10" s="167"/>
      <c r="D10" s="167"/>
      <c r="E10" s="359"/>
      <c r="F10" s="167"/>
      <c r="G10" s="167"/>
      <c r="H10" s="377">
        <f>SUM(B10:G10)</f>
        <v>0</v>
      </c>
    </row>
    <row r="11" spans="1:8" ht="39.95" customHeight="1">
      <c r="A11" s="360" t="s">
        <v>178</v>
      </c>
      <c r="B11" s="173"/>
      <c r="C11" s="173"/>
      <c r="D11" s="173"/>
      <c r="E11" s="173"/>
      <c r="F11" s="173"/>
      <c r="G11" s="173"/>
      <c r="H11" s="378">
        <f>SUM(B11:G11)</f>
        <v>0</v>
      </c>
    </row>
    <row r="12" spans="1:8" ht="12.75">
      <c r="A12" s="361" t="s">
        <v>130</v>
      </c>
      <c r="B12" s="379">
        <f aca="true" t="shared" si="0" ref="B12:G12">SUM(B10:B11)</f>
        <v>0</v>
      </c>
      <c r="C12" s="379">
        <f t="shared" si="0"/>
        <v>0</v>
      </c>
      <c r="D12" s="379">
        <f t="shared" si="0"/>
        <v>0</v>
      </c>
      <c r="E12" s="379">
        <f t="shared" si="0"/>
        <v>0</v>
      </c>
      <c r="F12" s="379">
        <f t="shared" si="0"/>
        <v>0</v>
      </c>
      <c r="G12" s="379">
        <f t="shared" si="0"/>
        <v>0</v>
      </c>
      <c r="H12" s="378">
        <f>SUM(H10:H11)</f>
        <v>0</v>
      </c>
    </row>
    <row r="13" spans="1:8" s="175" customFormat="1" ht="30" customHeight="1">
      <c r="A13" s="595" t="s">
        <v>148</v>
      </c>
      <c r="B13" s="595"/>
      <c r="C13" s="595"/>
      <c r="D13" s="595"/>
      <c r="E13" s="595"/>
      <c r="F13" s="595"/>
      <c r="G13" s="595"/>
      <c r="H13" s="595"/>
    </row>
    <row r="14" spans="1:8" ht="12.75">
      <c r="A14" s="358" t="s">
        <v>170</v>
      </c>
      <c r="B14" s="167"/>
      <c r="C14" s="167"/>
      <c r="D14" s="167"/>
      <c r="E14" s="167"/>
      <c r="F14" s="167"/>
      <c r="G14" s="167"/>
      <c r="H14" s="377">
        <f>SUM(B14:G14)</f>
        <v>0</v>
      </c>
    </row>
    <row r="15" spans="1:8" ht="12.75">
      <c r="A15" s="362" t="s">
        <v>171</v>
      </c>
      <c r="B15" s="363"/>
      <c r="C15" s="363"/>
      <c r="D15" s="363"/>
      <c r="E15" s="363"/>
      <c r="F15" s="363"/>
      <c r="G15" s="363"/>
      <c r="H15" s="380">
        <f>SUM(B15:G15)</f>
        <v>0</v>
      </c>
    </row>
    <row r="16" spans="1:8" ht="12.75">
      <c r="A16" s="361" t="s">
        <v>130</v>
      </c>
      <c r="B16" s="379">
        <f aca="true" t="shared" si="1" ref="B16:G16">SUM(B14:B15)</f>
        <v>0</v>
      </c>
      <c r="C16" s="379">
        <f t="shared" si="1"/>
        <v>0</v>
      </c>
      <c r="D16" s="379">
        <f t="shared" si="1"/>
        <v>0</v>
      </c>
      <c r="E16" s="379">
        <f t="shared" si="1"/>
        <v>0</v>
      </c>
      <c r="F16" s="379">
        <f t="shared" si="1"/>
        <v>0</v>
      </c>
      <c r="G16" s="379">
        <f t="shared" si="1"/>
        <v>0</v>
      </c>
      <c r="H16" s="378">
        <f>SUM(H14:H15)</f>
        <v>0</v>
      </c>
    </row>
    <row r="17" spans="1:8" ht="30" customHeight="1">
      <c r="A17" s="595" t="s">
        <v>149</v>
      </c>
      <c r="B17" s="595"/>
      <c r="C17" s="595"/>
      <c r="D17" s="595"/>
      <c r="E17" s="595"/>
      <c r="F17" s="595"/>
      <c r="G17" s="595"/>
      <c r="H17" s="595"/>
    </row>
    <row r="18" spans="1:8" ht="12.75">
      <c r="A18" s="364" t="s">
        <v>176</v>
      </c>
      <c r="B18" s="167"/>
      <c r="C18" s="167"/>
      <c r="D18" s="167"/>
      <c r="E18" s="167"/>
      <c r="F18" s="167"/>
      <c r="G18" s="167"/>
      <c r="H18" s="377">
        <f>SUM(B18:G18)</f>
        <v>0</v>
      </c>
    </row>
    <row r="19" spans="1:8" ht="38.25">
      <c r="A19" s="365" t="s">
        <v>469</v>
      </c>
      <c r="B19" s="169"/>
      <c r="C19" s="169"/>
      <c r="D19" s="169"/>
      <c r="E19" s="169"/>
      <c r="F19" s="169"/>
      <c r="G19" s="169"/>
      <c r="H19" s="381">
        <f aca="true" t="shared" si="2" ref="H19:H25">SUM(B19:G19)</f>
        <v>0</v>
      </c>
    </row>
    <row r="20" spans="1:8" ht="25.5">
      <c r="A20" s="365" t="s">
        <v>236</v>
      </c>
      <c r="B20" s="169"/>
      <c r="C20" s="169"/>
      <c r="D20" s="169"/>
      <c r="E20" s="169"/>
      <c r="F20" s="169"/>
      <c r="G20" s="169"/>
      <c r="H20" s="381">
        <f t="shared" si="2"/>
        <v>0</v>
      </c>
    </row>
    <row r="21" spans="1:8" ht="12.75">
      <c r="A21" s="366" t="s">
        <v>175</v>
      </c>
      <c r="B21" s="169"/>
      <c r="C21" s="169"/>
      <c r="D21" s="169"/>
      <c r="E21" s="169"/>
      <c r="F21" s="169"/>
      <c r="G21" s="169"/>
      <c r="H21" s="381">
        <f t="shared" si="2"/>
        <v>0</v>
      </c>
    </row>
    <row r="22" spans="1:8" ht="25.5">
      <c r="A22" s="366" t="s">
        <v>174</v>
      </c>
      <c r="B22" s="169"/>
      <c r="C22" s="169"/>
      <c r="D22" s="169"/>
      <c r="E22" s="169"/>
      <c r="F22" s="169"/>
      <c r="G22" s="169"/>
      <c r="H22" s="381">
        <f t="shared" si="2"/>
        <v>0</v>
      </c>
    </row>
    <row r="23" spans="1:8" ht="12.75">
      <c r="A23" s="365" t="s">
        <v>173</v>
      </c>
      <c r="B23" s="169"/>
      <c r="C23" s="169"/>
      <c r="D23" s="169"/>
      <c r="E23" s="169"/>
      <c r="F23" s="169"/>
      <c r="G23" s="169"/>
      <c r="H23" s="381">
        <f t="shared" si="2"/>
        <v>0</v>
      </c>
    </row>
    <row r="24" spans="1:8" ht="12.75">
      <c r="A24" s="365" t="s">
        <v>172</v>
      </c>
      <c r="B24" s="169"/>
      <c r="C24" s="169"/>
      <c r="D24" s="169"/>
      <c r="E24" s="169"/>
      <c r="F24" s="169"/>
      <c r="G24" s="169"/>
      <c r="H24" s="381">
        <f t="shared" si="2"/>
        <v>0</v>
      </c>
    </row>
    <row r="25" spans="1:8" ht="12.75">
      <c r="A25" s="360" t="s">
        <v>237</v>
      </c>
      <c r="B25" s="173"/>
      <c r="C25" s="173"/>
      <c r="D25" s="173"/>
      <c r="E25" s="173"/>
      <c r="F25" s="173"/>
      <c r="G25" s="173"/>
      <c r="H25" s="378">
        <f t="shared" si="2"/>
        <v>0</v>
      </c>
    </row>
    <row r="26" spans="1:8" ht="12.75">
      <c r="A26" s="361" t="s">
        <v>130</v>
      </c>
      <c r="B26" s="379">
        <f aca="true" t="shared" si="3" ref="B26:G26">SUM(B18:B25)</f>
        <v>0</v>
      </c>
      <c r="C26" s="379">
        <f t="shared" si="3"/>
        <v>0</v>
      </c>
      <c r="D26" s="379">
        <f t="shared" si="3"/>
        <v>0</v>
      </c>
      <c r="E26" s="379">
        <f t="shared" si="3"/>
        <v>0</v>
      </c>
      <c r="F26" s="379">
        <f t="shared" si="3"/>
        <v>0</v>
      </c>
      <c r="G26" s="379">
        <f t="shared" si="3"/>
        <v>0</v>
      </c>
      <c r="H26" s="382">
        <f>SUM(H18:H25)</f>
        <v>0</v>
      </c>
    </row>
    <row r="27" spans="1:8" ht="30" customHeight="1">
      <c r="A27" s="595" t="s">
        <v>150</v>
      </c>
      <c r="B27" s="595"/>
      <c r="C27" s="595"/>
      <c r="D27" s="595"/>
      <c r="E27" s="595"/>
      <c r="F27" s="595"/>
      <c r="G27" s="595"/>
      <c r="H27" s="595"/>
    </row>
    <row r="28" spans="1:8" s="209" customFormat="1" ht="35.25" customHeight="1">
      <c r="A28" s="367" t="s">
        <v>577</v>
      </c>
      <c r="B28" s="368"/>
      <c r="C28" s="368"/>
      <c r="D28" s="368"/>
      <c r="E28" s="368"/>
      <c r="F28" s="368"/>
      <c r="G28" s="368"/>
      <c r="H28" s="383">
        <f aca="true" t="shared" si="4" ref="H28:H35">SUM(B28:G28)</f>
        <v>0</v>
      </c>
    </row>
    <row r="29" spans="1:8" s="209" customFormat="1" ht="46.5" customHeight="1">
      <c r="A29" s="369" t="s">
        <v>578</v>
      </c>
      <c r="B29" s="384">
        <f aca="true" t="shared" si="5" ref="B29:G29">SUM(B30:B35)</f>
        <v>0</v>
      </c>
      <c r="C29" s="384">
        <f t="shared" si="5"/>
        <v>0</v>
      </c>
      <c r="D29" s="384">
        <f t="shared" si="5"/>
        <v>0</v>
      </c>
      <c r="E29" s="384">
        <f t="shared" si="5"/>
        <v>0</v>
      </c>
      <c r="F29" s="384">
        <f t="shared" si="5"/>
        <v>0</v>
      </c>
      <c r="G29" s="384">
        <f t="shared" si="5"/>
        <v>0</v>
      </c>
      <c r="H29" s="384">
        <f t="shared" si="4"/>
        <v>0</v>
      </c>
    </row>
    <row r="30" spans="1:8" ht="38.25">
      <c r="A30" s="370" t="s">
        <v>183</v>
      </c>
      <c r="B30" s="371"/>
      <c r="C30" s="371"/>
      <c r="D30" s="371"/>
      <c r="E30" s="371"/>
      <c r="F30" s="371"/>
      <c r="G30" s="371"/>
      <c r="H30" s="385">
        <f t="shared" si="4"/>
        <v>0</v>
      </c>
    </row>
    <row r="31" spans="1:8" ht="27" customHeight="1">
      <c r="A31" s="372" t="s">
        <v>182</v>
      </c>
      <c r="B31" s="169"/>
      <c r="C31" s="169"/>
      <c r="D31" s="169"/>
      <c r="E31" s="169"/>
      <c r="F31" s="169"/>
      <c r="G31" s="169"/>
      <c r="H31" s="385">
        <f t="shared" si="4"/>
        <v>0</v>
      </c>
    </row>
    <row r="32" spans="1:8" ht="25.5">
      <c r="A32" s="372" t="s">
        <v>180</v>
      </c>
      <c r="B32" s="169"/>
      <c r="C32" s="169"/>
      <c r="D32" s="169"/>
      <c r="E32" s="169"/>
      <c r="F32" s="169"/>
      <c r="G32" s="169"/>
      <c r="H32" s="381">
        <f t="shared" si="4"/>
        <v>0</v>
      </c>
    </row>
    <row r="33" spans="1:8" ht="12.75">
      <c r="A33" s="372" t="s">
        <v>179</v>
      </c>
      <c r="B33" s="169"/>
      <c r="C33" s="169"/>
      <c r="D33" s="169"/>
      <c r="E33" s="169"/>
      <c r="F33" s="169"/>
      <c r="G33" s="169"/>
      <c r="H33" s="381">
        <f t="shared" si="4"/>
        <v>0</v>
      </c>
    </row>
    <row r="34" spans="1:8" ht="25.5">
      <c r="A34" s="372" t="s">
        <v>181</v>
      </c>
      <c r="B34" s="171"/>
      <c r="C34" s="171"/>
      <c r="D34" s="171"/>
      <c r="E34" s="171"/>
      <c r="F34" s="171"/>
      <c r="G34" s="171"/>
      <c r="H34" s="381">
        <f t="shared" si="4"/>
        <v>0</v>
      </c>
    </row>
    <row r="35" spans="1:8" ht="12.75">
      <c r="A35" s="373" t="s">
        <v>488</v>
      </c>
      <c r="B35" s="173"/>
      <c r="C35" s="173"/>
      <c r="D35" s="173"/>
      <c r="E35" s="173"/>
      <c r="F35" s="173"/>
      <c r="G35" s="173"/>
      <c r="H35" s="380">
        <f t="shared" si="4"/>
        <v>0</v>
      </c>
    </row>
    <row r="36" spans="1:8" ht="12.75">
      <c r="A36" s="361" t="s">
        <v>130</v>
      </c>
      <c r="B36" s="379">
        <f aca="true" t="shared" si="6" ref="B36:H36">SUM(B28,B29)</f>
        <v>0</v>
      </c>
      <c r="C36" s="379">
        <f t="shared" si="6"/>
        <v>0</v>
      </c>
      <c r="D36" s="379">
        <f t="shared" si="6"/>
        <v>0</v>
      </c>
      <c r="E36" s="379">
        <f t="shared" si="6"/>
        <v>0</v>
      </c>
      <c r="F36" s="379">
        <f t="shared" si="6"/>
        <v>0</v>
      </c>
      <c r="G36" s="379">
        <f t="shared" si="6"/>
        <v>0</v>
      </c>
      <c r="H36" s="382">
        <f t="shared" si="6"/>
        <v>0</v>
      </c>
    </row>
    <row r="37" ht="12.75">
      <c r="A37" s="374" t="s">
        <v>70</v>
      </c>
    </row>
    <row r="38" spans="2:8" ht="12.75">
      <c r="B38" s="375" t="str">
        <f aca="true" t="shared" si="7" ref="B38:G38">IF(B12&lt;&gt;B26,"FAUX",IF(B16&lt;&gt;B36,"FAUX",IF(B26&lt;&gt;B36,"FAUX","VRAI")))</f>
        <v>VRAI</v>
      </c>
      <c r="C38" s="375" t="str">
        <f t="shared" si="7"/>
        <v>VRAI</v>
      </c>
      <c r="D38" s="375" t="str">
        <f t="shared" si="7"/>
        <v>VRAI</v>
      </c>
      <c r="E38" s="375" t="str">
        <f t="shared" si="7"/>
        <v>VRAI</v>
      </c>
      <c r="F38" s="375" t="str">
        <f t="shared" si="7"/>
        <v>VRAI</v>
      </c>
      <c r="G38" s="375" t="str">
        <f t="shared" si="7"/>
        <v>VRAI</v>
      </c>
      <c r="H38" s="375" t="str">
        <f>IF(H12&lt;&gt;H26,"FAUX",IF(H16&lt;&gt;H36,"FAUX",IF(H26&lt;&gt;H36,"FAUX","VRAI")))</f>
        <v>VRAI</v>
      </c>
    </row>
    <row r="40" ht="12.75">
      <c r="H40" s="376"/>
    </row>
    <row r="52" ht="31.5" customHeight="1"/>
    <row r="53" ht="31.5" customHeight="1"/>
    <row r="54" ht="31.5" customHeight="1"/>
  </sheetData>
  <sheetProtection sheet="1" objects="1" scenarios="1"/>
  <mergeCells count="9">
    <mergeCell ref="A1:H1"/>
    <mergeCell ref="A2:H2"/>
    <mergeCell ref="A4:H5"/>
    <mergeCell ref="A6:B6"/>
    <mergeCell ref="A27:H27"/>
    <mergeCell ref="A9:H9"/>
    <mergeCell ref="A13:H13"/>
    <mergeCell ref="A17:H17"/>
    <mergeCell ref="E7:E8"/>
  </mergeCells>
  <conditionalFormatting sqref="B38:H38">
    <cfRule type="cellIs" priority="1" dxfId="1" operator="equal" stopIfTrue="1">
      <formula>TRUE</formula>
    </cfRule>
    <cfRule type="cellIs" priority="2" dxfId="0" operator="equal" stopIfTrue="1">
      <formula>FALSE</formula>
    </cfRule>
  </conditionalFormatting>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86" r:id="rId1"/>
  <headerFooter alignWithMargins="0">
    <oddFooter>&amp;L&amp;8&amp;A&amp;R&amp;8R&amp;&amp;D2019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showGridLines="0" workbookViewId="0" topLeftCell="A1"/>
  </sheetViews>
  <sheetFormatPr defaultColWidth="11.421875" defaultRowHeight="12.75"/>
  <cols>
    <col min="1" max="1" width="18.7109375" style="209" customWidth="1"/>
    <col min="2" max="6" width="14.7109375" style="145" customWidth="1"/>
    <col min="7" max="7" width="14.7109375" style="209" customWidth="1"/>
    <col min="8" max="16384" width="11.421875" style="145" customWidth="1"/>
  </cols>
  <sheetData>
    <row r="1" ht="12.75">
      <c r="A1" s="386" t="s">
        <v>472</v>
      </c>
    </row>
    <row r="2" spans="1:7" ht="12.75" customHeight="1">
      <c r="A2" s="386" t="s">
        <v>489</v>
      </c>
      <c r="B2" s="387"/>
      <c r="C2" s="387"/>
      <c r="D2" s="387"/>
      <c r="E2" s="387"/>
      <c r="F2" s="387"/>
      <c r="G2" s="387"/>
    </row>
    <row r="3" spans="1:7" ht="15.75">
      <c r="A3" s="388" t="s">
        <v>655</v>
      </c>
      <c r="B3" s="387"/>
      <c r="C3" s="387"/>
      <c r="D3" s="387"/>
      <c r="E3" s="387"/>
      <c r="F3" s="387"/>
      <c r="G3" s="387"/>
    </row>
    <row r="4" spans="1:7" ht="12" customHeight="1">
      <c r="A4" s="388"/>
      <c r="B4" s="387"/>
      <c r="C4" s="387"/>
      <c r="D4" s="387"/>
      <c r="E4" s="387"/>
      <c r="F4" s="387"/>
      <c r="G4" s="387"/>
    </row>
    <row r="5" spans="1:8" s="391" customFormat="1" ht="62.25" customHeight="1">
      <c r="A5" s="351" t="s">
        <v>168</v>
      </c>
      <c r="B5" s="352" t="s">
        <v>606</v>
      </c>
      <c r="C5" s="352" t="s">
        <v>607</v>
      </c>
      <c r="D5" s="353" t="s">
        <v>262</v>
      </c>
      <c r="E5" s="353" t="s">
        <v>263</v>
      </c>
      <c r="F5" s="353" t="s">
        <v>264</v>
      </c>
      <c r="G5" s="389" t="s">
        <v>245</v>
      </c>
      <c r="H5" s="390"/>
    </row>
    <row r="6" spans="1:7" s="391" customFormat="1" ht="56.25" customHeight="1">
      <c r="A6" s="351" t="s">
        <v>169</v>
      </c>
      <c r="B6" s="352" t="s">
        <v>608</v>
      </c>
      <c r="C6" s="352" t="s">
        <v>609</v>
      </c>
      <c r="D6" s="355"/>
      <c r="E6" s="353" t="s">
        <v>265</v>
      </c>
      <c r="F6" s="353" t="s">
        <v>266</v>
      </c>
      <c r="G6" s="389" t="s">
        <v>245</v>
      </c>
    </row>
    <row r="7" spans="1:7" ht="12.75">
      <c r="A7" s="599"/>
      <c r="B7" s="599"/>
      <c r="C7" s="599"/>
      <c r="D7" s="599"/>
      <c r="E7" s="599"/>
      <c r="F7" s="599"/>
      <c r="G7" s="599"/>
    </row>
    <row r="8" spans="1:7" ht="12.75">
      <c r="A8" s="392" t="s">
        <v>662</v>
      </c>
      <c r="B8" s="393"/>
      <c r="C8" s="393"/>
      <c r="D8" s="393"/>
      <c r="E8" s="393"/>
      <c r="F8" s="393"/>
      <c r="G8" s="402">
        <f>SUM(B8:F8)</f>
        <v>0</v>
      </c>
    </row>
    <row r="9" spans="1:7" ht="12.75">
      <c r="A9" s="394">
        <v>1995</v>
      </c>
      <c r="B9" s="395"/>
      <c r="C9" s="395"/>
      <c r="D9" s="395"/>
      <c r="E9" s="395"/>
      <c r="F9" s="395"/>
      <c r="G9" s="403">
        <f aca="true" t="shared" si="0" ref="G9:G60">SUM(B9:F9)</f>
        <v>0</v>
      </c>
    </row>
    <row r="10" spans="1:7" ht="12.75">
      <c r="A10" s="396">
        <v>1994</v>
      </c>
      <c r="B10" s="395"/>
      <c r="C10" s="395"/>
      <c r="D10" s="395"/>
      <c r="E10" s="395"/>
      <c r="F10" s="395"/>
      <c r="G10" s="403">
        <f t="shared" si="0"/>
        <v>0</v>
      </c>
    </row>
    <row r="11" spans="1:7" ht="12.75">
      <c r="A11" s="396">
        <v>1993</v>
      </c>
      <c r="B11" s="397"/>
      <c r="C11" s="397"/>
      <c r="D11" s="397"/>
      <c r="E11" s="397"/>
      <c r="F11" s="397"/>
      <c r="G11" s="403">
        <f t="shared" si="0"/>
        <v>0</v>
      </c>
    </row>
    <row r="12" spans="1:7" ht="12.75">
      <c r="A12" s="396">
        <v>1992</v>
      </c>
      <c r="B12" s="397"/>
      <c r="C12" s="397"/>
      <c r="D12" s="397"/>
      <c r="E12" s="397"/>
      <c r="F12" s="397"/>
      <c r="G12" s="403">
        <f t="shared" si="0"/>
        <v>0</v>
      </c>
    </row>
    <row r="13" spans="1:7" ht="12.75">
      <c r="A13" s="396">
        <v>1991</v>
      </c>
      <c r="B13" s="397"/>
      <c r="C13" s="397"/>
      <c r="D13" s="397"/>
      <c r="E13" s="397"/>
      <c r="F13" s="397"/>
      <c r="G13" s="403">
        <f t="shared" si="0"/>
        <v>0</v>
      </c>
    </row>
    <row r="14" spans="1:7" ht="12.75">
      <c r="A14" s="396">
        <v>1990</v>
      </c>
      <c r="B14" s="397"/>
      <c r="C14" s="397"/>
      <c r="D14" s="397"/>
      <c r="E14" s="397"/>
      <c r="F14" s="397"/>
      <c r="G14" s="403">
        <f t="shared" si="0"/>
        <v>0</v>
      </c>
    </row>
    <row r="15" spans="1:7" ht="12.75">
      <c r="A15" s="396">
        <v>1989</v>
      </c>
      <c r="B15" s="236"/>
      <c r="C15" s="236"/>
      <c r="D15" s="236"/>
      <c r="E15" s="236"/>
      <c r="F15" s="236"/>
      <c r="G15" s="403">
        <f t="shared" si="0"/>
        <v>0</v>
      </c>
    </row>
    <row r="16" spans="1:7" ht="12.75">
      <c r="A16" s="396">
        <v>1988</v>
      </c>
      <c r="B16" s="236"/>
      <c r="C16" s="236"/>
      <c r="D16" s="236"/>
      <c r="E16" s="236"/>
      <c r="F16" s="236"/>
      <c r="G16" s="403">
        <f t="shared" si="0"/>
        <v>0</v>
      </c>
    </row>
    <row r="17" spans="1:7" ht="12.75">
      <c r="A17" s="396">
        <v>1987</v>
      </c>
      <c r="B17" s="236"/>
      <c r="C17" s="236"/>
      <c r="D17" s="236"/>
      <c r="E17" s="236"/>
      <c r="F17" s="236"/>
      <c r="G17" s="403">
        <f t="shared" si="0"/>
        <v>0</v>
      </c>
    </row>
    <row r="18" spans="1:7" ht="12.75">
      <c r="A18" s="396">
        <v>1986</v>
      </c>
      <c r="B18" s="236"/>
      <c r="C18" s="236"/>
      <c r="D18" s="236"/>
      <c r="E18" s="236"/>
      <c r="F18" s="236"/>
      <c r="G18" s="403">
        <f t="shared" si="0"/>
        <v>0</v>
      </c>
    </row>
    <row r="19" spans="1:7" ht="12.75">
      <c r="A19" s="396">
        <v>1985</v>
      </c>
      <c r="B19" s="236"/>
      <c r="C19" s="236"/>
      <c r="D19" s="236"/>
      <c r="E19" s="236"/>
      <c r="F19" s="236"/>
      <c r="G19" s="403">
        <f t="shared" si="0"/>
        <v>0</v>
      </c>
    </row>
    <row r="20" spans="1:7" ht="12.75">
      <c r="A20" s="396">
        <v>1984</v>
      </c>
      <c r="B20" s="236"/>
      <c r="C20" s="236"/>
      <c r="D20" s="236"/>
      <c r="E20" s="236"/>
      <c r="F20" s="236"/>
      <c r="G20" s="403">
        <f t="shared" si="0"/>
        <v>0</v>
      </c>
    </row>
    <row r="21" spans="1:7" ht="12.75">
      <c r="A21" s="396">
        <v>1983</v>
      </c>
      <c r="B21" s="236"/>
      <c r="C21" s="236"/>
      <c r="D21" s="236"/>
      <c r="E21" s="236"/>
      <c r="F21" s="236"/>
      <c r="G21" s="403">
        <f t="shared" si="0"/>
        <v>0</v>
      </c>
    </row>
    <row r="22" spans="1:7" ht="12.75">
      <c r="A22" s="396">
        <v>1982</v>
      </c>
      <c r="B22" s="236"/>
      <c r="C22" s="236"/>
      <c r="D22" s="236"/>
      <c r="E22" s="236"/>
      <c r="F22" s="236"/>
      <c r="G22" s="403">
        <f t="shared" si="0"/>
        <v>0</v>
      </c>
    </row>
    <row r="23" spans="1:7" ht="12.75">
      <c r="A23" s="396">
        <v>1981</v>
      </c>
      <c r="B23" s="236"/>
      <c r="C23" s="236"/>
      <c r="D23" s="236"/>
      <c r="E23" s="236"/>
      <c r="F23" s="236"/>
      <c r="G23" s="403">
        <f t="shared" si="0"/>
        <v>0</v>
      </c>
    </row>
    <row r="24" spans="1:7" ht="12.75">
      <c r="A24" s="396">
        <v>1980</v>
      </c>
      <c r="B24" s="236"/>
      <c r="C24" s="236"/>
      <c r="D24" s="236"/>
      <c r="E24" s="236"/>
      <c r="F24" s="236"/>
      <c r="G24" s="403">
        <f t="shared" si="0"/>
        <v>0</v>
      </c>
    </row>
    <row r="25" spans="1:7" ht="12.75">
      <c r="A25" s="396">
        <v>1979</v>
      </c>
      <c r="B25" s="236"/>
      <c r="C25" s="236"/>
      <c r="D25" s="236"/>
      <c r="E25" s="236"/>
      <c r="F25" s="236"/>
      <c r="G25" s="403">
        <f t="shared" si="0"/>
        <v>0</v>
      </c>
    </row>
    <row r="26" spans="1:7" ht="12.75">
      <c r="A26" s="396">
        <v>1978</v>
      </c>
      <c r="B26" s="236"/>
      <c r="C26" s="236"/>
      <c r="D26" s="236"/>
      <c r="E26" s="236"/>
      <c r="F26" s="236"/>
      <c r="G26" s="403">
        <f t="shared" si="0"/>
        <v>0</v>
      </c>
    </row>
    <row r="27" spans="1:7" ht="12.75">
      <c r="A27" s="396">
        <v>1977</v>
      </c>
      <c r="B27" s="236"/>
      <c r="C27" s="236"/>
      <c r="D27" s="236"/>
      <c r="E27" s="236"/>
      <c r="F27" s="236"/>
      <c r="G27" s="403">
        <f t="shared" si="0"/>
        <v>0</v>
      </c>
    </row>
    <row r="28" spans="1:7" ht="12.75">
      <c r="A28" s="396">
        <v>1976</v>
      </c>
      <c r="B28" s="236"/>
      <c r="C28" s="236"/>
      <c r="D28" s="236"/>
      <c r="E28" s="236"/>
      <c r="F28" s="236"/>
      <c r="G28" s="403">
        <f t="shared" si="0"/>
        <v>0</v>
      </c>
    </row>
    <row r="29" spans="1:7" ht="12.75">
      <c r="A29" s="396">
        <v>1975</v>
      </c>
      <c r="B29" s="236"/>
      <c r="C29" s="236"/>
      <c r="D29" s="236"/>
      <c r="E29" s="236"/>
      <c r="F29" s="236"/>
      <c r="G29" s="403">
        <f t="shared" si="0"/>
        <v>0</v>
      </c>
    </row>
    <row r="30" spans="1:7" ht="12.75">
      <c r="A30" s="396">
        <v>1974</v>
      </c>
      <c r="B30" s="236"/>
      <c r="C30" s="236"/>
      <c r="D30" s="236"/>
      <c r="E30" s="236"/>
      <c r="F30" s="236"/>
      <c r="G30" s="403">
        <f t="shared" si="0"/>
        <v>0</v>
      </c>
    </row>
    <row r="31" spans="1:7" ht="12.75">
      <c r="A31" s="396">
        <v>1973</v>
      </c>
      <c r="B31" s="236"/>
      <c r="C31" s="236"/>
      <c r="D31" s="236"/>
      <c r="E31" s="236"/>
      <c r="F31" s="236"/>
      <c r="G31" s="403">
        <f t="shared" si="0"/>
        <v>0</v>
      </c>
    </row>
    <row r="32" spans="1:7" ht="12.75">
      <c r="A32" s="396">
        <v>1972</v>
      </c>
      <c r="B32" s="236"/>
      <c r="C32" s="236"/>
      <c r="D32" s="236"/>
      <c r="E32" s="236"/>
      <c r="F32" s="236"/>
      <c r="G32" s="403">
        <f t="shared" si="0"/>
        <v>0</v>
      </c>
    </row>
    <row r="33" spans="1:7" ht="12.75">
      <c r="A33" s="396">
        <v>1971</v>
      </c>
      <c r="B33" s="236"/>
      <c r="C33" s="236"/>
      <c r="D33" s="236"/>
      <c r="E33" s="236"/>
      <c r="F33" s="236"/>
      <c r="G33" s="403">
        <f t="shared" si="0"/>
        <v>0</v>
      </c>
    </row>
    <row r="34" spans="1:7" ht="12.75">
      <c r="A34" s="396">
        <v>1970</v>
      </c>
      <c r="B34" s="236"/>
      <c r="C34" s="236"/>
      <c r="D34" s="236"/>
      <c r="E34" s="236"/>
      <c r="F34" s="236"/>
      <c r="G34" s="403">
        <f t="shared" si="0"/>
        <v>0</v>
      </c>
    </row>
    <row r="35" spans="1:7" ht="12.75">
      <c r="A35" s="396">
        <v>1969</v>
      </c>
      <c r="B35" s="236"/>
      <c r="C35" s="236"/>
      <c r="D35" s="236"/>
      <c r="E35" s="236"/>
      <c r="F35" s="236"/>
      <c r="G35" s="403">
        <f t="shared" si="0"/>
        <v>0</v>
      </c>
    </row>
    <row r="36" spans="1:7" ht="12.75">
      <c r="A36" s="396">
        <v>1968</v>
      </c>
      <c r="B36" s="236"/>
      <c r="C36" s="236"/>
      <c r="D36" s="236"/>
      <c r="E36" s="236"/>
      <c r="F36" s="236"/>
      <c r="G36" s="403">
        <f t="shared" si="0"/>
        <v>0</v>
      </c>
    </row>
    <row r="37" spans="1:7" ht="12.75">
      <c r="A37" s="396">
        <v>1967</v>
      </c>
      <c r="B37" s="236"/>
      <c r="C37" s="236"/>
      <c r="D37" s="236"/>
      <c r="E37" s="236"/>
      <c r="F37" s="236"/>
      <c r="G37" s="403">
        <f t="shared" si="0"/>
        <v>0</v>
      </c>
    </row>
    <row r="38" spans="1:7" ht="12.75">
      <c r="A38" s="396">
        <v>1966</v>
      </c>
      <c r="B38" s="236"/>
      <c r="C38" s="236"/>
      <c r="D38" s="236"/>
      <c r="E38" s="236"/>
      <c r="F38" s="236"/>
      <c r="G38" s="403">
        <f t="shared" si="0"/>
        <v>0</v>
      </c>
    </row>
    <row r="39" spans="1:7" ht="12.75">
      <c r="A39" s="396">
        <v>1965</v>
      </c>
      <c r="B39" s="236"/>
      <c r="C39" s="236"/>
      <c r="D39" s="236"/>
      <c r="E39" s="236"/>
      <c r="F39" s="236"/>
      <c r="G39" s="403">
        <f t="shared" si="0"/>
        <v>0</v>
      </c>
    </row>
    <row r="40" spans="1:7" ht="12.75">
      <c r="A40" s="396">
        <v>1964</v>
      </c>
      <c r="B40" s="236"/>
      <c r="C40" s="236"/>
      <c r="D40" s="236"/>
      <c r="E40" s="236"/>
      <c r="F40" s="236"/>
      <c r="G40" s="403">
        <f t="shared" si="0"/>
        <v>0</v>
      </c>
    </row>
    <row r="41" spans="1:7" ht="12.75">
      <c r="A41" s="396">
        <v>1963</v>
      </c>
      <c r="B41" s="236"/>
      <c r="C41" s="236"/>
      <c r="D41" s="236"/>
      <c r="E41" s="236"/>
      <c r="F41" s="236"/>
      <c r="G41" s="403">
        <f t="shared" si="0"/>
        <v>0</v>
      </c>
    </row>
    <row r="42" spans="1:7" ht="12.75">
      <c r="A42" s="396">
        <v>1962</v>
      </c>
      <c r="B42" s="236"/>
      <c r="C42" s="236"/>
      <c r="D42" s="236"/>
      <c r="E42" s="236"/>
      <c r="F42" s="236"/>
      <c r="G42" s="403">
        <f t="shared" si="0"/>
        <v>0</v>
      </c>
    </row>
    <row r="43" spans="1:7" ht="12.75">
      <c r="A43" s="396">
        <v>1961</v>
      </c>
      <c r="B43" s="236"/>
      <c r="C43" s="236"/>
      <c r="D43" s="236"/>
      <c r="E43" s="236"/>
      <c r="F43" s="236"/>
      <c r="G43" s="403">
        <f t="shared" si="0"/>
        <v>0</v>
      </c>
    </row>
    <row r="44" spans="1:7" ht="12.75">
      <c r="A44" s="396">
        <v>1960</v>
      </c>
      <c r="B44" s="236"/>
      <c r="C44" s="236"/>
      <c r="D44" s="236"/>
      <c r="E44" s="236"/>
      <c r="F44" s="236"/>
      <c r="G44" s="403">
        <f t="shared" si="0"/>
        <v>0</v>
      </c>
    </row>
    <row r="45" spans="1:7" ht="12.75">
      <c r="A45" s="396">
        <v>1959</v>
      </c>
      <c r="B45" s="236"/>
      <c r="C45" s="236"/>
      <c r="D45" s="236"/>
      <c r="E45" s="236"/>
      <c r="F45" s="236"/>
      <c r="G45" s="403">
        <f t="shared" si="0"/>
        <v>0</v>
      </c>
    </row>
    <row r="46" spans="1:7" ht="12.75">
      <c r="A46" s="396">
        <v>1958</v>
      </c>
      <c r="B46" s="236"/>
      <c r="C46" s="236"/>
      <c r="D46" s="236"/>
      <c r="E46" s="236"/>
      <c r="F46" s="236"/>
      <c r="G46" s="403">
        <f t="shared" si="0"/>
        <v>0</v>
      </c>
    </row>
    <row r="47" spans="1:7" ht="12.75">
      <c r="A47" s="396">
        <v>1957</v>
      </c>
      <c r="B47" s="236"/>
      <c r="C47" s="236"/>
      <c r="D47" s="236"/>
      <c r="E47" s="236"/>
      <c r="F47" s="236"/>
      <c r="G47" s="403">
        <f t="shared" si="0"/>
        <v>0</v>
      </c>
    </row>
    <row r="48" spans="1:7" ht="12.75">
      <c r="A48" s="396">
        <v>1956</v>
      </c>
      <c r="B48" s="236"/>
      <c r="C48" s="236"/>
      <c r="D48" s="236"/>
      <c r="E48" s="236"/>
      <c r="F48" s="236"/>
      <c r="G48" s="403">
        <f t="shared" si="0"/>
        <v>0</v>
      </c>
    </row>
    <row r="49" spans="1:7" ht="12.75">
      <c r="A49" s="396">
        <v>1955</v>
      </c>
      <c r="B49" s="236"/>
      <c r="C49" s="236"/>
      <c r="D49" s="236"/>
      <c r="E49" s="236"/>
      <c r="F49" s="236"/>
      <c r="G49" s="403">
        <f t="shared" si="0"/>
        <v>0</v>
      </c>
    </row>
    <row r="50" spans="1:7" ht="12.75">
      <c r="A50" s="396">
        <v>1954</v>
      </c>
      <c r="B50" s="236"/>
      <c r="C50" s="236"/>
      <c r="D50" s="236"/>
      <c r="E50" s="236"/>
      <c r="F50" s="236"/>
      <c r="G50" s="403">
        <f t="shared" si="0"/>
        <v>0</v>
      </c>
    </row>
    <row r="51" spans="1:7" ht="12.75">
      <c r="A51" s="396">
        <v>1953</v>
      </c>
      <c r="B51" s="236"/>
      <c r="C51" s="236"/>
      <c r="D51" s="236"/>
      <c r="E51" s="236"/>
      <c r="F51" s="236"/>
      <c r="G51" s="403">
        <f t="shared" si="0"/>
        <v>0</v>
      </c>
    </row>
    <row r="52" spans="1:7" ht="12.75">
      <c r="A52" s="396">
        <v>1952</v>
      </c>
      <c r="B52" s="236"/>
      <c r="C52" s="236"/>
      <c r="D52" s="236"/>
      <c r="E52" s="236"/>
      <c r="F52" s="236"/>
      <c r="G52" s="403">
        <f t="shared" si="0"/>
        <v>0</v>
      </c>
    </row>
    <row r="53" spans="1:7" ht="12.75" customHeight="1">
      <c r="A53" s="396">
        <v>1951</v>
      </c>
      <c r="B53" s="236"/>
      <c r="C53" s="236"/>
      <c r="D53" s="236"/>
      <c r="E53" s="236"/>
      <c r="F53" s="236"/>
      <c r="G53" s="403">
        <f t="shared" si="0"/>
        <v>0</v>
      </c>
    </row>
    <row r="54" spans="1:7" ht="12.75" customHeight="1">
      <c r="A54" s="396">
        <v>1950</v>
      </c>
      <c r="B54" s="236"/>
      <c r="C54" s="236"/>
      <c r="D54" s="236"/>
      <c r="E54" s="236"/>
      <c r="F54" s="236"/>
      <c r="G54" s="403">
        <f t="shared" si="0"/>
        <v>0</v>
      </c>
    </row>
    <row r="55" spans="1:7" ht="12.75" customHeight="1">
      <c r="A55" s="396">
        <v>1949</v>
      </c>
      <c r="B55" s="236"/>
      <c r="C55" s="236"/>
      <c r="D55" s="236"/>
      <c r="E55" s="236"/>
      <c r="F55" s="236"/>
      <c r="G55" s="403">
        <f t="shared" si="0"/>
        <v>0</v>
      </c>
    </row>
    <row r="56" spans="1:7" ht="12.75">
      <c r="A56" s="396">
        <v>1948</v>
      </c>
      <c r="B56" s="278"/>
      <c r="C56" s="278"/>
      <c r="D56" s="278"/>
      <c r="E56" s="278"/>
      <c r="F56" s="278"/>
      <c r="G56" s="403">
        <f t="shared" si="0"/>
        <v>0</v>
      </c>
    </row>
    <row r="57" spans="1:7" ht="12.75">
      <c r="A57" s="396">
        <v>1947</v>
      </c>
      <c r="B57" s="278"/>
      <c r="C57" s="278"/>
      <c r="D57" s="278"/>
      <c r="E57" s="278"/>
      <c r="F57" s="278"/>
      <c r="G57" s="403">
        <f t="shared" si="0"/>
        <v>0</v>
      </c>
    </row>
    <row r="58" spans="1:7" ht="12.75">
      <c r="A58" s="396">
        <v>1946</v>
      </c>
      <c r="B58" s="278"/>
      <c r="C58" s="278"/>
      <c r="D58" s="278"/>
      <c r="E58" s="278"/>
      <c r="F58" s="278"/>
      <c r="G58" s="403">
        <f t="shared" si="0"/>
        <v>0</v>
      </c>
    </row>
    <row r="59" spans="1:7" ht="12.75">
      <c r="A59" s="398" t="s">
        <v>661</v>
      </c>
      <c r="B59" s="278"/>
      <c r="C59" s="278"/>
      <c r="D59" s="278"/>
      <c r="E59" s="278"/>
      <c r="F59" s="278"/>
      <c r="G59" s="404">
        <f t="shared" si="0"/>
        <v>0</v>
      </c>
    </row>
    <row r="60" spans="1:7" ht="25.5">
      <c r="A60" s="399" t="s">
        <v>131</v>
      </c>
      <c r="B60" s="406">
        <f>SUM(B8:B59)</f>
        <v>0</v>
      </c>
      <c r="C60" s="406">
        <f>SUM(C8:C59)</f>
        <v>0</v>
      </c>
      <c r="D60" s="406">
        <f>SUM(D8:D59)</f>
        <v>0</v>
      </c>
      <c r="E60" s="406">
        <f>SUM(E8:E59)</f>
        <v>0</v>
      </c>
      <c r="F60" s="406">
        <f>SUM(F8:F59)</f>
        <v>0</v>
      </c>
      <c r="G60" s="405">
        <f t="shared" si="0"/>
        <v>0</v>
      </c>
    </row>
    <row r="61" spans="2:7" ht="12.75">
      <c r="B61" s="242"/>
      <c r="C61" s="242"/>
      <c r="D61" s="242"/>
      <c r="E61" s="242"/>
      <c r="F61" s="242"/>
      <c r="G61" s="300"/>
    </row>
    <row r="62" spans="2:7" ht="12.75">
      <c r="B62" s="242"/>
      <c r="C62" s="242"/>
      <c r="D62" s="242"/>
      <c r="E62" s="242"/>
      <c r="F62" s="242"/>
      <c r="G62" s="300"/>
    </row>
    <row r="63" spans="2:7" ht="12.75">
      <c r="B63" s="242"/>
      <c r="C63" s="242"/>
      <c r="D63" s="242"/>
      <c r="E63" s="242"/>
      <c r="F63" s="242"/>
      <c r="G63" s="300"/>
    </row>
    <row r="64" spans="2:7" ht="12.75">
      <c r="B64" s="242"/>
      <c r="C64" s="242"/>
      <c r="D64" s="242"/>
      <c r="E64" s="242"/>
      <c r="F64" s="242"/>
      <c r="G64" s="300"/>
    </row>
    <row r="65" spans="2:7" ht="12.75">
      <c r="B65" s="242"/>
      <c r="C65" s="242"/>
      <c r="D65" s="242"/>
      <c r="E65" s="242"/>
      <c r="F65" s="242"/>
      <c r="G65" s="300"/>
    </row>
    <row r="66" spans="2:7" ht="12.75">
      <c r="B66" s="242"/>
      <c r="C66" s="242"/>
      <c r="D66" s="242"/>
      <c r="E66" s="242"/>
      <c r="F66" s="242"/>
      <c r="G66" s="300"/>
    </row>
    <row r="67" spans="2:7" ht="12.75">
      <c r="B67" s="242"/>
      <c r="C67" s="242"/>
      <c r="D67" s="242"/>
      <c r="E67" s="242"/>
      <c r="F67" s="242"/>
      <c r="G67" s="300"/>
    </row>
    <row r="68" spans="2:7" ht="12.75">
      <c r="B68" s="242"/>
      <c r="C68" s="242"/>
      <c r="D68" s="242"/>
      <c r="E68" s="242"/>
      <c r="F68" s="242"/>
      <c r="G68" s="300"/>
    </row>
    <row r="69" spans="2:7" ht="12.75">
      <c r="B69" s="242"/>
      <c r="C69" s="242"/>
      <c r="D69" s="242"/>
      <c r="E69" s="242"/>
      <c r="F69" s="242"/>
      <c r="G69" s="300"/>
    </row>
    <row r="70" spans="2:7" ht="12.75">
      <c r="B70" s="242"/>
      <c r="C70" s="242"/>
      <c r="D70" s="242"/>
      <c r="E70" s="242"/>
      <c r="F70" s="242"/>
      <c r="G70" s="300"/>
    </row>
    <row r="71" spans="2:7" ht="12.75">
      <c r="B71" s="242"/>
      <c r="C71" s="242"/>
      <c r="D71" s="242"/>
      <c r="E71" s="242"/>
      <c r="F71" s="242"/>
      <c r="G71" s="300"/>
    </row>
    <row r="72" spans="2:7" ht="12.75">
      <c r="B72" s="242"/>
      <c r="C72" s="242"/>
      <c r="D72" s="242"/>
      <c r="E72" s="242"/>
      <c r="F72" s="242"/>
      <c r="G72" s="300"/>
    </row>
    <row r="73" spans="2:7" ht="12.75">
      <c r="B73" s="242"/>
      <c r="C73" s="242"/>
      <c r="D73" s="242"/>
      <c r="E73" s="242"/>
      <c r="F73" s="242"/>
      <c r="G73" s="300"/>
    </row>
    <row r="74" spans="2:7" ht="12.75">
      <c r="B74" s="242"/>
      <c r="C74" s="242"/>
      <c r="D74" s="242"/>
      <c r="E74" s="242"/>
      <c r="F74" s="242"/>
      <c r="G74" s="300"/>
    </row>
    <row r="75" spans="2:7" ht="12.75">
      <c r="B75" s="242"/>
      <c r="C75" s="242"/>
      <c r="D75" s="242"/>
      <c r="E75" s="242"/>
      <c r="F75" s="242"/>
      <c r="G75" s="300"/>
    </row>
    <row r="76" spans="2:7" ht="12.75">
      <c r="B76" s="242"/>
      <c r="C76" s="242"/>
      <c r="D76" s="242"/>
      <c r="E76" s="242"/>
      <c r="F76" s="242"/>
      <c r="G76" s="300"/>
    </row>
    <row r="77" spans="2:7" ht="12.75">
      <c r="B77" s="242"/>
      <c r="C77" s="242"/>
      <c r="D77" s="242"/>
      <c r="E77" s="242"/>
      <c r="F77" s="242"/>
      <c r="G77" s="300"/>
    </row>
    <row r="78" spans="2:7" ht="12.75">
      <c r="B78" s="242"/>
      <c r="C78" s="242"/>
      <c r="D78" s="242"/>
      <c r="E78" s="242"/>
      <c r="F78" s="242"/>
      <c r="G78" s="300"/>
    </row>
    <row r="79" spans="2:7" ht="12.75">
      <c r="B79" s="242"/>
      <c r="C79" s="242"/>
      <c r="D79" s="242"/>
      <c r="E79" s="242"/>
      <c r="F79" s="242"/>
      <c r="G79" s="300"/>
    </row>
    <row r="80" spans="2:7" ht="12.75">
      <c r="B80" s="242"/>
      <c r="C80" s="242"/>
      <c r="D80" s="242"/>
      <c r="E80" s="242"/>
      <c r="F80" s="242"/>
      <c r="G80" s="300"/>
    </row>
    <row r="81" spans="2:7" ht="12.75">
      <c r="B81" s="242"/>
      <c r="C81" s="242"/>
      <c r="D81" s="242"/>
      <c r="E81" s="242"/>
      <c r="F81" s="242"/>
      <c r="G81" s="300"/>
    </row>
    <row r="82" spans="2:7" ht="12.75">
      <c r="B82" s="242"/>
      <c r="C82" s="242"/>
      <c r="D82" s="242"/>
      <c r="E82" s="242"/>
      <c r="F82" s="242"/>
      <c r="G82" s="300"/>
    </row>
    <row r="83" spans="2:7" ht="12.75">
      <c r="B83" s="242"/>
      <c r="C83" s="242"/>
      <c r="D83" s="242"/>
      <c r="E83" s="242"/>
      <c r="F83" s="242"/>
      <c r="G83" s="300"/>
    </row>
    <row r="84" spans="2:7" ht="12.75">
      <c r="B84" s="242"/>
      <c r="C84" s="242"/>
      <c r="D84" s="242"/>
      <c r="E84" s="242"/>
      <c r="F84" s="242"/>
      <c r="G84" s="300"/>
    </row>
    <row r="85" spans="2:7" ht="12.75">
      <c r="B85" s="242"/>
      <c r="C85" s="242"/>
      <c r="D85" s="242"/>
      <c r="E85" s="242"/>
      <c r="F85" s="242"/>
      <c r="G85" s="300"/>
    </row>
    <row r="86" spans="2:7" ht="12.75">
      <c r="B86" s="242"/>
      <c r="C86" s="242"/>
      <c r="D86" s="242"/>
      <c r="E86" s="242"/>
      <c r="F86" s="242"/>
      <c r="G86" s="300"/>
    </row>
    <row r="87" spans="2:7" ht="12.75">
      <c r="B87" s="242"/>
      <c r="C87" s="242"/>
      <c r="D87" s="242"/>
      <c r="E87" s="242"/>
      <c r="F87" s="242"/>
      <c r="G87" s="300"/>
    </row>
    <row r="88" spans="2:7" ht="12.75">
      <c r="B88" s="242"/>
      <c r="C88" s="242"/>
      <c r="D88" s="242"/>
      <c r="E88" s="242"/>
      <c r="F88" s="242"/>
      <c r="G88" s="300"/>
    </row>
    <row r="89" spans="2:7" ht="12.75">
      <c r="B89" s="242"/>
      <c r="C89" s="242"/>
      <c r="D89" s="242"/>
      <c r="E89" s="242"/>
      <c r="F89" s="242"/>
      <c r="G89" s="300"/>
    </row>
    <row r="90" spans="2:7" ht="12.75">
      <c r="B90" s="242"/>
      <c r="C90" s="242"/>
      <c r="D90" s="242"/>
      <c r="E90" s="242"/>
      <c r="F90" s="242"/>
      <c r="G90" s="300"/>
    </row>
    <row r="91" spans="2:7" ht="12.75">
      <c r="B91" s="242"/>
      <c r="C91" s="242"/>
      <c r="D91" s="242"/>
      <c r="E91" s="242"/>
      <c r="F91" s="242"/>
      <c r="G91" s="300"/>
    </row>
    <row r="92" spans="2:7" ht="12.75">
      <c r="B92" s="242"/>
      <c r="C92" s="242"/>
      <c r="D92" s="242"/>
      <c r="E92" s="242"/>
      <c r="F92" s="242"/>
      <c r="G92" s="300"/>
    </row>
    <row r="93" spans="2:7" ht="12.75">
      <c r="B93" s="242"/>
      <c r="C93" s="242"/>
      <c r="D93" s="242"/>
      <c r="E93" s="242"/>
      <c r="F93" s="242"/>
      <c r="G93" s="300"/>
    </row>
    <row r="94" spans="2:7" ht="12.75">
      <c r="B94" s="242"/>
      <c r="C94" s="242"/>
      <c r="D94" s="242"/>
      <c r="E94" s="242"/>
      <c r="F94" s="242"/>
      <c r="G94" s="300"/>
    </row>
    <row r="95" spans="2:7" ht="12.75">
      <c r="B95" s="242"/>
      <c r="C95" s="242"/>
      <c r="D95" s="242"/>
      <c r="E95" s="242"/>
      <c r="F95" s="242"/>
      <c r="G95" s="300"/>
    </row>
    <row r="96" spans="2:7" ht="12.75">
      <c r="B96" s="242"/>
      <c r="C96" s="242"/>
      <c r="D96" s="242"/>
      <c r="E96" s="242"/>
      <c r="F96" s="242"/>
      <c r="G96" s="300"/>
    </row>
    <row r="97" spans="2:7" ht="12.75">
      <c r="B97" s="242"/>
      <c r="C97" s="242"/>
      <c r="D97" s="242"/>
      <c r="E97" s="242"/>
      <c r="F97" s="242"/>
      <c r="G97" s="300"/>
    </row>
    <row r="98" spans="2:7" ht="12.75">
      <c r="B98" s="242"/>
      <c r="C98" s="242"/>
      <c r="D98" s="242"/>
      <c r="E98" s="242"/>
      <c r="F98" s="242"/>
      <c r="G98" s="300"/>
    </row>
    <row r="99" spans="2:7" ht="12.75">
      <c r="B99" s="242"/>
      <c r="C99" s="242"/>
      <c r="D99" s="242"/>
      <c r="E99" s="242"/>
      <c r="F99" s="242"/>
      <c r="G99" s="300"/>
    </row>
    <row r="100" spans="2:7" ht="12.75">
      <c r="B100" s="242"/>
      <c r="C100" s="242"/>
      <c r="D100" s="242"/>
      <c r="E100" s="242"/>
      <c r="F100" s="242"/>
      <c r="G100" s="300"/>
    </row>
    <row r="101" spans="2:7" ht="12.75">
      <c r="B101" s="242"/>
      <c r="C101" s="242"/>
      <c r="D101" s="242"/>
      <c r="E101" s="242"/>
      <c r="F101" s="242"/>
      <c r="G101" s="300"/>
    </row>
    <row r="102" spans="2:7" ht="12.75">
      <c r="B102" s="242"/>
      <c r="C102" s="242"/>
      <c r="D102" s="242"/>
      <c r="E102" s="242"/>
      <c r="F102" s="242"/>
      <c r="G102" s="300"/>
    </row>
    <row r="103" spans="2:7" ht="12.75">
      <c r="B103" s="242"/>
      <c r="C103" s="242"/>
      <c r="D103" s="242"/>
      <c r="E103" s="242"/>
      <c r="F103" s="242"/>
      <c r="G103" s="300"/>
    </row>
    <row r="104" spans="2:7" ht="12.75">
      <c r="B104" s="242"/>
      <c r="C104" s="242"/>
      <c r="D104" s="242"/>
      <c r="E104" s="242"/>
      <c r="F104" s="242"/>
      <c r="G104" s="300"/>
    </row>
    <row r="105" spans="2:7" ht="12.75">
      <c r="B105" s="242"/>
      <c r="C105" s="242"/>
      <c r="D105" s="242"/>
      <c r="E105" s="242"/>
      <c r="F105" s="242"/>
      <c r="G105" s="300"/>
    </row>
    <row r="106" spans="2:7" ht="12.75">
      <c r="B106" s="242"/>
      <c r="C106" s="242"/>
      <c r="D106" s="242"/>
      <c r="E106" s="242"/>
      <c r="F106" s="242"/>
      <c r="G106" s="300"/>
    </row>
    <row r="107" spans="2:7" ht="12.75">
      <c r="B107" s="242"/>
      <c r="C107" s="242"/>
      <c r="D107" s="242"/>
      <c r="E107" s="242"/>
      <c r="F107" s="242"/>
      <c r="G107" s="300"/>
    </row>
    <row r="108" spans="2:7" ht="12.75">
      <c r="B108" s="242"/>
      <c r="C108" s="242"/>
      <c r="D108" s="242"/>
      <c r="E108" s="242"/>
      <c r="F108" s="242"/>
      <c r="G108" s="300"/>
    </row>
    <row r="109" spans="2:7" ht="12.75">
      <c r="B109" s="242"/>
      <c r="C109" s="242"/>
      <c r="D109" s="242"/>
      <c r="E109" s="242"/>
      <c r="F109" s="242"/>
      <c r="G109" s="300"/>
    </row>
    <row r="110" spans="2:7" ht="12.75">
      <c r="B110" s="242"/>
      <c r="C110" s="242"/>
      <c r="D110" s="242"/>
      <c r="E110" s="242"/>
      <c r="F110" s="242"/>
      <c r="G110" s="300"/>
    </row>
    <row r="111" spans="2:7" ht="12.75">
      <c r="B111" s="242"/>
      <c r="C111" s="242"/>
      <c r="D111" s="242"/>
      <c r="E111" s="242"/>
      <c r="F111" s="242"/>
      <c r="G111" s="300"/>
    </row>
    <row r="112" spans="2:7" ht="12.75">
      <c r="B112" s="242"/>
      <c r="C112" s="242"/>
      <c r="D112" s="242"/>
      <c r="E112" s="242"/>
      <c r="F112" s="242"/>
      <c r="G112" s="300"/>
    </row>
    <row r="113" spans="2:7" ht="12.75">
      <c r="B113" s="242"/>
      <c r="C113" s="242"/>
      <c r="D113" s="242"/>
      <c r="E113" s="242"/>
      <c r="F113" s="242"/>
      <c r="G113" s="300"/>
    </row>
    <row r="114" spans="2:7" ht="12.75">
      <c r="B114" s="242"/>
      <c r="C114" s="242"/>
      <c r="D114" s="242"/>
      <c r="E114" s="242"/>
      <c r="F114" s="242"/>
      <c r="G114" s="300"/>
    </row>
    <row r="115" spans="2:7" ht="12.75">
      <c r="B115" s="242"/>
      <c r="C115" s="242"/>
      <c r="D115" s="242"/>
      <c r="E115" s="242"/>
      <c r="F115" s="242"/>
      <c r="G115" s="300"/>
    </row>
    <row r="116" spans="2:7" ht="12.75">
      <c r="B116" s="242"/>
      <c r="C116" s="242"/>
      <c r="D116" s="242"/>
      <c r="E116" s="242"/>
      <c r="F116" s="242"/>
      <c r="G116" s="300"/>
    </row>
    <row r="117" spans="2:7" ht="12.75">
      <c r="B117" s="242"/>
      <c r="C117" s="242"/>
      <c r="D117" s="242"/>
      <c r="E117" s="242"/>
      <c r="F117" s="242"/>
      <c r="G117" s="300"/>
    </row>
    <row r="118" spans="2:7" ht="12.75">
      <c r="B118" s="242"/>
      <c r="C118" s="242"/>
      <c r="D118" s="242"/>
      <c r="E118" s="242"/>
      <c r="F118" s="242"/>
      <c r="G118" s="300"/>
    </row>
    <row r="119" spans="2:7" ht="12.75">
      <c r="B119" s="242"/>
      <c r="C119" s="242"/>
      <c r="D119" s="242"/>
      <c r="E119" s="242"/>
      <c r="F119" s="242"/>
      <c r="G119" s="300"/>
    </row>
    <row r="120" spans="2:7" ht="12.75">
      <c r="B120" s="242"/>
      <c r="C120" s="242"/>
      <c r="D120" s="242"/>
      <c r="E120" s="242"/>
      <c r="F120" s="242"/>
      <c r="G120" s="300"/>
    </row>
    <row r="121" spans="2:7" ht="12.75">
      <c r="B121" s="242"/>
      <c r="C121" s="242"/>
      <c r="D121" s="242"/>
      <c r="E121" s="242"/>
      <c r="F121" s="242"/>
      <c r="G121" s="300"/>
    </row>
    <row r="122" spans="2:7" ht="12.75">
      <c r="B122" s="242"/>
      <c r="C122" s="242"/>
      <c r="D122" s="242"/>
      <c r="E122" s="242"/>
      <c r="F122" s="242"/>
      <c r="G122" s="300"/>
    </row>
    <row r="123" spans="2:7" ht="12.75">
      <c r="B123" s="242"/>
      <c r="C123" s="242"/>
      <c r="D123" s="242"/>
      <c r="E123" s="242"/>
      <c r="F123" s="242"/>
      <c r="G123" s="300"/>
    </row>
    <row r="124" spans="2:7" ht="12.75">
      <c r="B124" s="242"/>
      <c r="C124" s="242"/>
      <c r="D124" s="242"/>
      <c r="E124" s="242"/>
      <c r="F124" s="242"/>
      <c r="G124" s="300"/>
    </row>
    <row r="125" spans="2:7" ht="12.75">
      <c r="B125" s="242"/>
      <c r="C125" s="242"/>
      <c r="D125" s="242"/>
      <c r="E125" s="242"/>
      <c r="F125" s="242"/>
      <c r="G125" s="300"/>
    </row>
    <row r="126" spans="2:7" ht="12.75">
      <c r="B126" s="242"/>
      <c r="C126" s="242"/>
      <c r="D126" s="242"/>
      <c r="E126" s="242"/>
      <c r="F126" s="242"/>
      <c r="G126" s="300"/>
    </row>
    <row r="127" spans="2:7" ht="12.75">
      <c r="B127" s="242"/>
      <c r="C127" s="242"/>
      <c r="D127" s="242"/>
      <c r="E127" s="242"/>
      <c r="F127" s="242"/>
      <c r="G127" s="300"/>
    </row>
    <row r="128" spans="2:7" ht="12.75">
      <c r="B128" s="242"/>
      <c r="C128" s="242"/>
      <c r="D128" s="242"/>
      <c r="E128" s="242"/>
      <c r="F128" s="242"/>
      <c r="G128" s="300"/>
    </row>
    <row r="129" spans="2:7" ht="12.75">
      <c r="B129" s="400"/>
      <c r="C129" s="400"/>
      <c r="D129" s="400"/>
      <c r="E129" s="400"/>
      <c r="F129" s="400"/>
      <c r="G129" s="401"/>
    </row>
    <row r="130" spans="2:7" ht="12.75">
      <c r="B130" s="400"/>
      <c r="C130" s="400"/>
      <c r="D130" s="400"/>
      <c r="E130" s="400"/>
      <c r="F130" s="400"/>
      <c r="G130" s="401"/>
    </row>
    <row r="131" spans="2:7" ht="12.75">
      <c r="B131" s="400"/>
      <c r="C131" s="400"/>
      <c r="D131" s="400"/>
      <c r="E131" s="400"/>
      <c r="F131" s="400"/>
      <c r="G131" s="401"/>
    </row>
    <row r="132" spans="2:7" ht="12.75">
      <c r="B132" s="400"/>
      <c r="C132" s="400"/>
      <c r="D132" s="400"/>
      <c r="E132" s="400"/>
      <c r="F132" s="400"/>
      <c r="G132" s="401"/>
    </row>
    <row r="133" spans="2:7" ht="12.75">
      <c r="B133" s="400"/>
      <c r="C133" s="400"/>
      <c r="D133" s="400"/>
      <c r="E133" s="400"/>
      <c r="F133" s="400"/>
      <c r="G133" s="401"/>
    </row>
    <row r="134" spans="2:7" ht="12.75">
      <c r="B134" s="400"/>
      <c r="C134" s="400"/>
      <c r="D134" s="400"/>
      <c r="E134" s="400"/>
      <c r="F134" s="400"/>
      <c r="G134" s="401"/>
    </row>
    <row r="135" spans="2:7" ht="12.75">
      <c r="B135" s="400"/>
      <c r="C135" s="400"/>
      <c r="D135" s="400"/>
      <c r="E135" s="400"/>
      <c r="F135" s="400"/>
      <c r="G135" s="401"/>
    </row>
    <row r="136" spans="2:7" ht="12.75">
      <c r="B136" s="400"/>
      <c r="C136" s="400"/>
      <c r="D136" s="400"/>
      <c r="E136" s="400"/>
      <c r="F136" s="400"/>
      <c r="G136" s="401"/>
    </row>
    <row r="137" spans="2:7" ht="12.75">
      <c r="B137" s="400"/>
      <c r="C137" s="400"/>
      <c r="D137" s="400"/>
      <c r="E137" s="400"/>
      <c r="F137" s="400"/>
      <c r="G137" s="401"/>
    </row>
    <row r="138" spans="2:7" ht="12.75">
      <c r="B138" s="400"/>
      <c r="C138" s="400"/>
      <c r="D138" s="400"/>
      <c r="E138" s="400"/>
      <c r="F138" s="400"/>
      <c r="G138" s="401"/>
    </row>
  </sheetData>
  <sheetProtection sheet="1" objects="1" scenarios="1"/>
  <mergeCells count="1">
    <mergeCell ref="A7:G7"/>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89" r:id="rId1"/>
  <headerFooter alignWithMargins="0">
    <oddFooter>&amp;L&amp;8&amp;A&amp;R&amp;8R&amp;&amp;D2019</oddFooter>
  </headerFooter>
  <ignoredErrors>
    <ignoredError sqref="G57:G58 G50:G56 G41:G49 G9:G4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workbookViewId="0" topLeftCell="A1">
      <selection activeCell="E62" sqref="E62"/>
    </sheetView>
  </sheetViews>
  <sheetFormatPr defaultColWidth="11.421875" defaultRowHeight="12.75"/>
  <cols>
    <col min="1" max="1" width="18.7109375" style="209" customWidth="1"/>
    <col min="2" max="6" width="14.7109375" style="145" customWidth="1"/>
    <col min="7" max="7" width="14.7109375" style="209" customWidth="1"/>
    <col min="8" max="16384" width="11.421875" style="145" customWidth="1"/>
  </cols>
  <sheetData>
    <row r="1" ht="12.75">
      <c r="A1" s="407" t="s">
        <v>472</v>
      </c>
    </row>
    <row r="2" spans="1:7" ht="12.75" customHeight="1">
      <c r="A2" s="386" t="s">
        <v>490</v>
      </c>
      <c r="B2" s="387"/>
      <c r="C2" s="387"/>
      <c r="D2" s="387"/>
      <c r="E2" s="387"/>
      <c r="F2" s="387"/>
      <c r="G2" s="387"/>
    </row>
    <row r="3" spans="1:7" ht="15.75">
      <c r="A3" s="388" t="s">
        <v>655</v>
      </c>
      <c r="B3" s="387"/>
      <c r="C3" s="387"/>
      <c r="D3" s="387"/>
      <c r="E3" s="387"/>
      <c r="F3" s="387"/>
      <c r="G3" s="387"/>
    </row>
    <row r="4" spans="1:7" ht="15.75" customHeight="1">
      <c r="A4" s="388"/>
      <c r="B4" s="387"/>
      <c r="C4" s="387"/>
      <c r="D4" s="387"/>
      <c r="E4" s="387"/>
      <c r="F4" s="387"/>
      <c r="G4" s="387"/>
    </row>
    <row r="5" spans="1:8" s="391" customFormat="1" ht="63.75" customHeight="1">
      <c r="A5" s="351" t="s">
        <v>168</v>
      </c>
      <c r="B5" s="352" t="s">
        <v>606</v>
      </c>
      <c r="C5" s="352" t="s">
        <v>607</v>
      </c>
      <c r="D5" s="353" t="s">
        <v>262</v>
      </c>
      <c r="E5" s="353" t="s">
        <v>263</v>
      </c>
      <c r="F5" s="353" t="s">
        <v>264</v>
      </c>
      <c r="G5" s="354" t="s">
        <v>245</v>
      </c>
      <c r="H5" s="390"/>
    </row>
    <row r="6" spans="1:7" s="391" customFormat="1" ht="51">
      <c r="A6" s="351" t="s">
        <v>169</v>
      </c>
      <c r="B6" s="352" t="s">
        <v>608</v>
      </c>
      <c r="C6" s="352" t="s">
        <v>609</v>
      </c>
      <c r="D6" s="355"/>
      <c r="E6" s="353" t="s">
        <v>265</v>
      </c>
      <c r="F6" s="353" t="s">
        <v>266</v>
      </c>
      <c r="G6" s="354" t="s">
        <v>245</v>
      </c>
    </row>
    <row r="7" spans="1:7" ht="12.75" customHeight="1">
      <c r="A7" s="599"/>
      <c r="B7" s="599"/>
      <c r="C7" s="599"/>
      <c r="D7" s="599"/>
      <c r="E7" s="599"/>
      <c r="F7" s="599"/>
      <c r="G7" s="599"/>
    </row>
    <row r="8" spans="1:7" ht="12.75">
      <c r="A8" s="392" t="s">
        <v>662</v>
      </c>
      <c r="B8" s="393"/>
      <c r="C8" s="393"/>
      <c r="D8" s="393"/>
      <c r="E8" s="393"/>
      <c r="F8" s="393"/>
      <c r="G8" s="402">
        <f>SUM(B8:F8)</f>
        <v>0</v>
      </c>
    </row>
    <row r="9" spans="1:7" ht="12.75">
      <c r="A9" s="394">
        <v>1995</v>
      </c>
      <c r="B9" s="395"/>
      <c r="C9" s="395"/>
      <c r="D9" s="395"/>
      <c r="E9" s="395"/>
      <c r="F9" s="395"/>
      <c r="G9" s="403">
        <f aca="true" t="shared" si="0" ref="G9:G62">SUM(B9:F9)</f>
        <v>0</v>
      </c>
    </row>
    <row r="10" spans="1:7" ht="12.75">
      <c r="A10" s="396">
        <v>1994</v>
      </c>
      <c r="B10" s="395"/>
      <c r="C10" s="395"/>
      <c r="D10" s="395"/>
      <c r="E10" s="395"/>
      <c r="F10" s="395"/>
      <c r="G10" s="403">
        <f t="shared" si="0"/>
        <v>0</v>
      </c>
    </row>
    <row r="11" spans="1:7" ht="12.75">
      <c r="A11" s="396">
        <v>1993</v>
      </c>
      <c r="B11" s="397"/>
      <c r="C11" s="397"/>
      <c r="D11" s="397"/>
      <c r="E11" s="397"/>
      <c r="F11" s="397"/>
      <c r="G11" s="403">
        <f t="shared" si="0"/>
        <v>0</v>
      </c>
    </row>
    <row r="12" spans="1:7" ht="12.75">
      <c r="A12" s="396">
        <v>1992</v>
      </c>
      <c r="B12" s="397"/>
      <c r="C12" s="397"/>
      <c r="D12" s="397"/>
      <c r="E12" s="397"/>
      <c r="F12" s="397"/>
      <c r="G12" s="403">
        <f t="shared" si="0"/>
        <v>0</v>
      </c>
    </row>
    <row r="13" spans="1:7" ht="12.75">
      <c r="A13" s="396">
        <v>1991</v>
      </c>
      <c r="B13" s="397"/>
      <c r="C13" s="397"/>
      <c r="D13" s="397"/>
      <c r="E13" s="397"/>
      <c r="F13" s="397"/>
      <c r="G13" s="403">
        <f t="shared" si="0"/>
        <v>0</v>
      </c>
    </row>
    <row r="14" spans="1:7" ht="12.75">
      <c r="A14" s="396">
        <v>1990</v>
      </c>
      <c r="B14" s="397"/>
      <c r="C14" s="397"/>
      <c r="D14" s="397"/>
      <c r="E14" s="397"/>
      <c r="F14" s="397"/>
      <c r="G14" s="403">
        <f t="shared" si="0"/>
        <v>0</v>
      </c>
    </row>
    <row r="15" spans="1:7" ht="12.75">
      <c r="A15" s="396">
        <v>1989</v>
      </c>
      <c r="B15" s="236"/>
      <c r="C15" s="236"/>
      <c r="D15" s="236"/>
      <c r="E15" s="236"/>
      <c r="F15" s="236"/>
      <c r="G15" s="403">
        <f t="shared" si="0"/>
        <v>0</v>
      </c>
    </row>
    <row r="16" spans="1:7" ht="12.75">
      <c r="A16" s="396">
        <v>1988</v>
      </c>
      <c r="B16" s="236"/>
      <c r="C16" s="236"/>
      <c r="D16" s="236"/>
      <c r="E16" s="236"/>
      <c r="F16" s="236"/>
      <c r="G16" s="403">
        <f t="shared" si="0"/>
        <v>0</v>
      </c>
    </row>
    <row r="17" spans="1:7" ht="12.75">
      <c r="A17" s="396">
        <v>1987</v>
      </c>
      <c r="B17" s="236"/>
      <c r="C17" s="236"/>
      <c r="D17" s="236"/>
      <c r="E17" s="236"/>
      <c r="F17" s="236"/>
      <c r="G17" s="403">
        <f t="shared" si="0"/>
        <v>0</v>
      </c>
    </row>
    <row r="18" spans="1:7" ht="12.75">
      <c r="A18" s="396">
        <v>1986</v>
      </c>
      <c r="B18" s="236"/>
      <c r="C18" s="236"/>
      <c r="D18" s="236"/>
      <c r="E18" s="236"/>
      <c r="F18" s="236"/>
      <c r="G18" s="403">
        <f t="shared" si="0"/>
        <v>0</v>
      </c>
    </row>
    <row r="19" spans="1:7" ht="12.75">
      <c r="A19" s="396">
        <v>1985</v>
      </c>
      <c r="B19" s="236"/>
      <c r="C19" s="236"/>
      <c r="D19" s="236"/>
      <c r="E19" s="236"/>
      <c r="F19" s="236"/>
      <c r="G19" s="403">
        <f t="shared" si="0"/>
        <v>0</v>
      </c>
    </row>
    <row r="20" spans="1:7" ht="12.75">
      <c r="A20" s="396">
        <v>1984</v>
      </c>
      <c r="B20" s="236"/>
      <c r="C20" s="236"/>
      <c r="D20" s="236"/>
      <c r="E20" s="236"/>
      <c r="F20" s="236"/>
      <c r="G20" s="403">
        <f t="shared" si="0"/>
        <v>0</v>
      </c>
    </row>
    <row r="21" spans="1:7" ht="12.75">
      <c r="A21" s="396">
        <v>1983</v>
      </c>
      <c r="B21" s="236"/>
      <c r="C21" s="236"/>
      <c r="D21" s="236"/>
      <c r="E21" s="236"/>
      <c r="F21" s="236"/>
      <c r="G21" s="403">
        <f t="shared" si="0"/>
        <v>0</v>
      </c>
    </row>
    <row r="22" spans="1:7" ht="12.75">
      <c r="A22" s="396">
        <v>1982</v>
      </c>
      <c r="B22" s="236"/>
      <c r="C22" s="236"/>
      <c r="D22" s="236"/>
      <c r="E22" s="236"/>
      <c r="F22" s="236"/>
      <c r="G22" s="403">
        <f t="shared" si="0"/>
        <v>0</v>
      </c>
    </row>
    <row r="23" spans="1:7" ht="12.75">
      <c r="A23" s="396">
        <v>1981</v>
      </c>
      <c r="B23" s="236"/>
      <c r="C23" s="236"/>
      <c r="D23" s="236"/>
      <c r="E23" s="236"/>
      <c r="F23" s="236"/>
      <c r="G23" s="403">
        <f t="shared" si="0"/>
        <v>0</v>
      </c>
    </row>
    <row r="24" spans="1:7" ht="12.75">
      <c r="A24" s="396">
        <v>1980</v>
      </c>
      <c r="B24" s="236"/>
      <c r="C24" s="236"/>
      <c r="D24" s="236"/>
      <c r="E24" s="236"/>
      <c r="F24" s="236"/>
      <c r="G24" s="403">
        <f t="shared" si="0"/>
        <v>0</v>
      </c>
    </row>
    <row r="25" spans="1:7" ht="12.75">
      <c r="A25" s="396">
        <v>1979</v>
      </c>
      <c r="B25" s="236"/>
      <c r="C25" s="236"/>
      <c r="D25" s="236"/>
      <c r="E25" s="236"/>
      <c r="F25" s="236"/>
      <c r="G25" s="403">
        <f t="shared" si="0"/>
        <v>0</v>
      </c>
    </row>
    <row r="26" spans="1:7" ht="12.75">
      <c r="A26" s="396">
        <v>1978</v>
      </c>
      <c r="B26" s="236"/>
      <c r="C26" s="236"/>
      <c r="D26" s="236"/>
      <c r="E26" s="236"/>
      <c r="F26" s="236"/>
      <c r="G26" s="403">
        <f t="shared" si="0"/>
        <v>0</v>
      </c>
    </row>
    <row r="27" spans="1:7" ht="12.75">
      <c r="A27" s="396">
        <v>1977</v>
      </c>
      <c r="B27" s="236"/>
      <c r="C27" s="236"/>
      <c r="D27" s="236"/>
      <c r="E27" s="236"/>
      <c r="F27" s="236"/>
      <c r="G27" s="403">
        <f t="shared" si="0"/>
        <v>0</v>
      </c>
    </row>
    <row r="28" spans="1:7" ht="12.75">
      <c r="A28" s="396">
        <v>1976</v>
      </c>
      <c r="B28" s="236"/>
      <c r="C28" s="236"/>
      <c r="D28" s="236"/>
      <c r="E28" s="236"/>
      <c r="F28" s="236"/>
      <c r="G28" s="403">
        <f t="shared" si="0"/>
        <v>0</v>
      </c>
    </row>
    <row r="29" spans="1:7" ht="12.75">
      <c r="A29" s="396">
        <v>1975</v>
      </c>
      <c r="B29" s="236"/>
      <c r="C29" s="236"/>
      <c r="D29" s="236"/>
      <c r="E29" s="236"/>
      <c r="F29" s="236"/>
      <c r="G29" s="403">
        <f t="shared" si="0"/>
        <v>0</v>
      </c>
    </row>
    <row r="30" spans="1:7" ht="12.75">
      <c r="A30" s="396">
        <v>1974</v>
      </c>
      <c r="B30" s="236"/>
      <c r="C30" s="236"/>
      <c r="D30" s="236"/>
      <c r="E30" s="236"/>
      <c r="F30" s="236"/>
      <c r="G30" s="403">
        <f t="shared" si="0"/>
        <v>0</v>
      </c>
    </row>
    <row r="31" spans="1:7" ht="12.75">
      <c r="A31" s="396">
        <v>1973</v>
      </c>
      <c r="B31" s="236"/>
      <c r="C31" s="236"/>
      <c r="D31" s="236"/>
      <c r="E31" s="236"/>
      <c r="F31" s="236"/>
      <c r="G31" s="403">
        <f t="shared" si="0"/>
        <v>0</v>
      </c>
    </row>
    <row r="32" spans="1:7" ht="12.75">
      <c r="A32" s="396">
        <v>1972</v>
      </c>
      <c r="B32" s="236"/>
      <c r="C32" s="236"/>
      <c r="D32" s="236"/>
      <c r="E32" s="236"/>
      <c r="F32" s="236"/>
      <c r="G32" s="403">
        <f t="shared" si="0"/>
        <v>0</v>
      </c>
    </row>
    <row r="33" spans="1:7" ht="12.75">
      <c r="A33" s="396">
        <v>1971</v>
      </c>
      <c r="B33" s="236"/>
      <c r="C33" s="236"/>
      <c r="D33" s="236"/>
      <c r="E33" s="236"/>
      <c r="F33" s="236"/>
      <c r="G33" s="403">
        <f t="shared" si="0"/>
        <v>0</v>
      </c>
    </row>
    <row r="34" spans="1:7" ht="12.75">
      <c r="A34" s="396">
        <v>1970</v>
      </c>
      <c r="B34" s="236"/>
      <c r="C34" s="236"/>
      <c r="D34" s="236"/>
      <c r="E34" s="236"/>
      <c r="F34" s="236"/>
      <c r="G34" s="403">
        <f t="shared" si="0"/>
        <v>0</v>
      </c>
    </row>
    <row r="35" spans="1:7" ht="12.75">
      <c r="A35" s="396">
        <v>1969</v>
      </c>
      <c r="B35" s="236"/>
      <c r="C35" s="236"/>
      <c r="D35" s="236"/>
      <c r="E35" s="236"/>
      <c r="F35" s="236"/>
      <c r="G35" s="403">
        <f t="shared" si="0"/>
        <v>0</v>
      </c>
    </row>
    <row r="36" spans="1:7" ht="12.75">
      <c r="A36" s="396">
        <v>1968</v>
      </c>
      <c r="B36" s="236"/>
      <c r="C36" s="236"/>
      <c r="D36" s="236"/>
      <c r="E36" s="236"/>
      <c r="F36" s="236"/>
      <c r="G36" s="403">
        <f t="shared" si="0"/>
        <v>0</v>
      </c>
    </row>
    <row r="37" spans="1:7" ht="12.75">
      <c r="A37" s="396">
        <v>1967</v>
      </c>
      <c r="B37" s="236"/>
      <c r="C37" s="236"/>
      <c r="D37" s="236"/>
      <c r="E37" s="236"/>
      <c r="F37" s="236"/>
      <c r="G37" s="403">
        <f t="shared" si="0"/>
        <v>0</v>
      </c>
    </row>
    <row r="38" spans="1:7" ht="12.75">
      <c r="A38" s="396">
        <v>1966</v>
      </c>
      <c r="B38" s="236"/>
      <c r="C38" s="236"/>
      <c r="D38" s="236"/>
      <c r="E38" s="236"/>
      <c r="F38" s="236"/>
      <c r="G38" s="403">
        <f t="shared" si="0"/>
        <v>0</v>
      </c>
    </row>
    <row r="39" spans="1:7" ht="12.75">
      <c r="A39" s="396">
        <v>1965</v>
      </c>
      <c r="B39" s="236"/>
      <c r="C39" s="236"/>
      <c r="D39" s="236"/>
      <c r="E39" s="236"/>
      <c r="F39" s="236"/>
      <c r="G39" s="403">
        <f t="shared" si="0"/>
        <v>0</v>
      </c>
    </row>
    <row r="40" spans="1:7" ht="12.75">
      <c r="A40" s="396">
        <v>1964</v>
      </c>
      <c r="B40" s="236"/>
      <c r="C40" s="236"/>
      <c r="D40" s="236"/>
      <c r="E40" s="236"/>
      <c r="F40" s="236"/>
      <c r="G40" s="403">
        <f t="shared" si="0"/>
        <v>0</v>
      </c>
    </row>
    <row r="41" spans="1:7" ht="12.75">
      <c r="A41" s="396">
        <v>1963</v>
      </c>
      <c r="B41" s="236"/>
      <c r="C41" s="236"/>
      <c r="D41" s="236"/>
      <c r="E41" s="236"/>
      <c r="F41" s="236"/>
      <c r="G41" s="403">
        <f t="shared" si="0"/>
        <v>0</v>
      </c>
    </row>
    <row r="42" spans="1:7" ht="12.75">
      <c r="A42" s="396">
        <v>1962</v>
      </c>
      <c r="B42" s="236"/>
      <c r="C42" s="236"/>
      <c r="D42" s="236"/>
      <c r="E42" s="236"/>
      <c r="F42" s="236"/>
      <c r="G42" s="403">
        <f t="shared" si="0"/>
        <v>0</v>
      </c>
    </row>
    <row r="43" spans="1:7" ht="12.75">
      <c r="A43" s="396">
        <v>1961</v>
      </c>
      <c r="B43" s="236"/>
      <c r="C43" s="236"/>
      <c r="D43" s="236"/>
      <c r="E43" s="236"/>
      <c r="F43" s="236"/>
      <c r="G43" s="403">
        <f t="shared" si="0"/>
        <v>0</v>
      </c>
    </row>
    <row r="44" spans="1:7" ht="12.75">
      <c r="A44" s="396">
        <v>1960</v>
      </c>
      <c r="B44" s="236"/>
      <c r="C44" s="236"/>
      <c r="D44" s="236"/>
      <c r="E44" s="236"/>
      <c r="F44" s="236"/>
      <c r="G44" s="403">
        <f t="shared" si="0"/>
        <v>0</v>
      </c>
    </row>
    <row r="45" spans="1:7" ht="12.75">
      <c r="A45" s="396">
        <v>1959</v>
      </c>
      <c r="B45" s="236"/>
      <c r="C45" s="236"/>
      <c r="D45" s="236"/>
      <c r="E45" s="236"/>
      <c r="F45" s="236"/>
      <c r="G45" s="403">
        <f t="shared" si="0"/>
        <v>0</v>
      </c>
    </row>
    <row r="46" spans="1:7" ht="12.75">
      <c r="A46" s="396">
        <v>1958</v>
      </c>
      <c r="B46" s="236"/>
      <c r="C46" s="236"/>
      <c r="D46" s="236"/>
      <c r="E46" s="236"/>
      <c r="F46" s="236"/>
      <c r="G46" s="403">
        <f t="shared" si="0"/>
        <v>0</v>
      </c>
    </row>
    <row r="47" spans="1:7" ht="12.75">
      <c r="A47" s="396">
        <v>1957</v>
      </c>
      <c r="B47" s="236"/>
      <c r="C47" s="236"/>
      <c r="D47" s="236"/>
      <c r="E47" s="236"/>
      <c r="F47" s="236"/>
      <c r="G47" s="403">
        <f t="shared" si="0"/>
        <v>0</v>
      </c>
    </row>
    <row r="48" spans="1:7" ht="12.75">
      <c r="A48" s="396">
        <v>1956</v>
      </c>
      <c r="B48" s="236"/>
      <c r="C48" s="236"/>
      <c r="D48" s="236"/>
      <c r="E48" s="236"/>
      <c r="F48" s="236"/>
      <c r="G48" s="403">
        <f t="shared" si="0"/>
        <v>0</v>
      </c>
    </row>
    <row r="49" spans="1:7" ht="12.75">
      <c r="A49" s="396">
        <v>1955</v>
      </c>
      <c r="B49" s="236"/>
      <c r="C49" s="236"/>
      <c r="D49" s="236"/>
      <c r="E49" s="236"/>
      <c r="F49" s="236"/>
      <c r="G49" s="403">
        <f t="shared" si="0"/>
        <v>0</v>
      </c>
    </row>
    <row r="50" spans="1:7" ht="12.75">
      <c r="A50" s="396">
        <v>1954</v>
      </c>
      <c r="B50" s="236"/>
      <c r="C50" s="236"/>
      <c r="D50" s="236"/>
      <c r="E50" s="236"/>
      <c r="F50" s="236"/>
      <c r="G50" s="403">
        <f t="shared" si="0"/>
        <v>0</v>
      </c>
    </row>
    <row r="51" spans="1:7" ht="12.75">
      <c r="A51" s="396">
        <v>1953</v>
      </c>
      <c r="B51" s="236"/>
      <c r="C51" s="236"/>
      <c r="D51" s="236"/>
      <c r="E51" s="236"/>
      <c r="F51" s="236"/>
      <c r="G51" s="403">
        <f t="shared" si="0"/>
        <v>0</v>
      </c>
    </row>
    <row r="52" spans="1:7" ht="12.75">
      <c r="A52" s="396">
        <v>1952</v>
      </c>
      <c r="B52" s="236"/>
      <c r="C52" s="236"/>
      <c r="D52" s="236"/>
      <c r="E52" s="236"/>
      <c r="F52" s="236"/>
      <c r="G52" s="403">
        <f t="shared" si="0"/>
        <v>0</v>
      </c>
    </row>
    <row r="53" spans="1:7" ht="12.75" customHeight="1">
      <c r="A53" s="396">
        <v>1951</v>
      </c>
      <c r="B53" s="236"/>
      <c r="C53" s="236"/>
      <c r="D53" s="236"/>
      <c r="E53" s="236"/>
      <c r="F53" s="236"/>
      <c r="G53" s="403">
        <f t="shared" si="0"/>
        <v>0</v>
      </c>
    </row>
    <row r="54" spans="1:7" ht="12.75" customHeight="1">
      <c r="A54" s="396">
        <v>1950</v>
      </c>
      <c r="B54" s="236"/>
      <c r="C54" s="236"/>
      <c r="D54" s="236"/>
      <c r="E54" s="236"/>
      <c r="F54" s="236"/>
      <c r="G54" s="403">
        <f t="shared" si="0"/>
        <v>0</v>
      </c>
    </row>
    <row r="55" spans="1:7" ht="12.75" customHeight="1">
      <c r="A55" s="396">
        <v>1949</v>
      </c>
      <c r="B55" s="236"/>
      <c r="C55" s="236"/>
      <c r="D55" s="236"/>
      <c r="E55" s="236"/>
      <c r="F55" s="236"/>
      <c r="G55" s="403">
        <f t="shared" si="0"/>
        <v>0</v>
      </c>
    </row>
    <row r="56" spans="1:7" ht="12.75">
      <c r="A56" s="396">
        <v>1948</v>
      </c>
      <c r="B56" s="278"/>
      <c r="C56" s="278"/>
      <c r="D56" s="278"/>
      <c r="E56" s="278"/>
      <c r="F56" s="278"/>
      <c r="G56" s="403">
        <f t="shared" si="0"/>
        <v>0</v>
      </c>
    </row>
    <row r="57" spans="1:7" ht="12.75">
      <c r="A57" s="396">
        <v>1947</v>
      </c>
      <c r="B57" s="278"/>
      <c r="C57" s="278"/>
      <c r="D57" s="278"/>
      <c r="E57" s="278"/>
      <c r="F57" s="278"/>
      <c r="G57" s="403">
        <f t="shared" si="0"/>
        <v>0</v>
      </c>
    </row>
    <row r="58" spans="1:7" ht="12.75">
      <c r="A58" s="396">
        <v>1946</v>
      </c>
      <c r="B58" s="278"/>
      <c r="C58" s="278"/>
      <c r="D58" s="278"/>
      <c r="E58" s="278"/>
      <c r="F58" s="278"/>
      <c r="G58" s="403">
        <f t="shared" si="0"/>
        <v>0</v>
      </c>
    </row>
    <row r="59" spans="1:7" ht="12.75">
      <c r="A59" s="398" t="s">
        <v>661</v>
      </c>
      <c r="B59" s="278"/>
      <c r="C59" s="278"/>
      <c r="D59" s="278"/>
      <c r="E59" s="278"/>
      <c r="F59" s="278"/>
      <c r="G59" s="404">
        <f t="shared" si="0"/>
        <v>0</v>
      </c>
    </row>
    <row r="60" spans="1:7" ht="25.5">
      <c r="A60" s="399" t="s">
        <v>132</v>
      </c>
      <c r="B60" s="406">
        <f>SUM(B8:B59)</f>
        <v>0</v>
      </c>
      <c r="C60" s="406">
        <f>SUM(C8:C59)</f>
        <v>0</v>
      </c>
      <c r="D60" s="406">
        <f>SUM(D8:D59)</f>
        <v>0</v>
      </c>
      <c r="E60" s="406">
        <f>SUM(E8:E59)</f>
        <v>0</v>
      </c>
      <c r="F60" s="406">
        <f>SUM(F8:F59)</f>
        <v>0</v>
      </c>
      <c r="G60" s="402">
        <f>SUM(B60:F60)</f>
        <v>0</v>
      </c>
    </row>
    <row r="61" spans="2:7" ht="9.75" customHeight="1">
      <c r="B61" s="242"/>
      <c r="C61" s="242"/>
      <c r="D61" s="242"/>
      <c r="E61" s="242"/>
      <c r="F61" s="242"/>
      <c r="G61" s="408"/>
    </row>
    <row r="62" spans="1:7" ht="38.25" customHeight="1">
      <c r="A62" s="399" t="s">
        <v>491</v>
      </c>
      <c r="B62" s="406">
        <f>B60+'G5a'!B60</f>
        <v>0</v>
      </c>
      <c r="C62" s="406">
        <f>C60+'G5a'!C60</f>
        <v>0</v>
      </c>
      <c r="D62" s="406">
        <f>D60+'G5a'!D60</f>
        <v>0</v>
      </c>
      <c r="E62" s="406">
        <f>E60+'G5a'!E60</f>
        <v>0</v>
      </c>
      <c r="F62" s="406">
        <f>F60+'G5a'!F60</f>
        <v>0</v>
      </c>
      <c r="G62" s="405">
        <f t="shared" si="0"/>
        <v>0</v>
      </c>
    </row>
    <row r="63" ht="6.75" customHeight="1"/>
    <row r="64" spans="1:7" ht="12.75">
      <c r="A64" s="175" t="s">
        <v>495</v>
      </c>
      <c r="B64" s="175"/>
      <c r="C64" s="175"/>
      <c r="D64" s="175"/>
      <c r="E64" s="175"/>
      <c r="F64" s="175"/>
      <c r="G64" s="260"/>
    </row>
    <row r="65" spans="1:7" ht="12.75">
      <c r="A65" s="175"/>
      <c r="B65" s="409" t="b">
        <f>('G5a'!B60+'G5b'!B60)='G1 - G2 - G3 - G4'!B10</f>
        <v>1</v>
      </c>
      <c r="C65" s="409" t="b">
        <f>('G5a'!C60+'G5b'!C60)='G1 - G2 - G3 - G4'!C10</f>
        <v>1</v>
      </c>
      <c r="D65" s="409" t="b">
        <f>('G5a'!D60+'G5b'!D60)='G1 - G2 - G3 - G4'!D10</f>
        <v>1</v>
      </c>
      <c r="E65" s="409" t="b">
        <f>('G5a'!E60+'G5b'!E60)='G1 - G2 - G3 - G4'!F10</f>
        <v>1</v>
      </c>
      <c r="F65" s="409" t="b">
        <f>('G5a'!F60+'G5b'!F60)='G1 - G2 - G3 - G4'!G10</f>
        <v>1</v>
      </c>
      <c r="G65" s="409" t="b">
        <f>('G5a'!G60+'G5b'!G60)='G1 - G2 - G3 - G4'!H10</f>
        <v>1</v>
      </c>
    </row>
  </sheetData>
  <sheetProtection sheet="1" objects="1" scenarios="1"/>
  <mergeCells count="1">
    <mergeCell ref="A7:G7"/>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83" r:id="rId1"/>
  <headerFooter alignWithMargins="0">
    <oddFooter>&amp;L&amp;8&amp;A&amp;R&amp;8R&amp;&amp;D2019</oddFooter>
  </headerFooter>
  <ignoredErrors>
    <ignoredError sqref="G9:G37 G38:G52 G53:G58" formulaRange="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4"/>
  <sheetViews>
    <sheetView showGridLines="0" workbookViewId="0" topLeftCell="A1"/>
  </sheetViews>
  <sheetFormatPr defaultColWidth="11.421875" defaultRowHeight="12.75"/>
  <cols>
    <col min="1" max="1" width="57.57421875" style="420" customWidth="1"/>
    <col min="2" max="3" width="16.421875" style="145" customWidth="1"/>
    <col min="4" max="16384" width="11.421875" style="145" customWidth="1"/>
  </cols>
  <sheetData>
    <row r="1" spans="1:3" s="410" customFormat="1" ht="15.75" customHeight="1">
      <c r="A1" s="386" t="s">
        <v>65</v>
      </c>
      <c r="B1" s="386"/>
      <c r="C1" s="386"/>
    </row>
    <row r="2" spans="1:3" ht="21.75" customHeight="1">
      <c r="A2" s="600" t="s">
        <v>656</v>
      </c>
      <c r="B2" s="600"/>
      <c r="C2" s="600"/>
    </row>
    <row r="3" spans="1:3" ht="12.75">
      <c r="A3" s="411"/>
      <c r="B3" s="411"/>
      <c r="C3" s="411"/>
    </row>
    <row r="4" spans="1:3" ht="54" customHeight="1">
      <c r="A4" s="601" t="s">
        <v>584</v>
      </c>
      <c r="B4" s="602"/>
      <c r="C4" s="603"/>
    </row>
    <row r="5" spans="2:3" s="391" customFormat="1" ht="52.5" customHeight="1">
      <c r="B5" s="412" t="s">
        <v>492</v>
      </c>
      <c r="C5" s="412" t="s">
        <v>493</v>
      </c>
    </row>
    <row r="6" spans="1:3" ht="15" customHeight="1">
      <c r="A6" s="358" t="s">
        <v>146</v>
      </c>
      <c r="B6" s="413"/>
      <c r="C6" s="413"/>
    </row>
    <row r="7" spans="1:3" ht="15" customHeight="1">
      <c r="A7" s="365" t="s">
        <v>157</v>
      </c>
      <c r="B7" s="414"/>
      <c r="C7" s="414"/>
    </row>
    <row r="8" spans="1:3" ht="15" customHeight="1">
      <c r="A8" s="365" t="s">
        <v>158</v>
      </c>
      <c r="B8" s="414"/>
      <c r="C8" s="414"/>
    </row>
    <row r="9" spans="1:3" ht="27" customHeight="1">
      <c r="A9" s="366" t="s">
        <v>285</v>
      </c>
      <c r="B9" s="414"/>
      <c r="C9" s="414"/>
    </row>
    <row r="10" spans="1:3" ht="38.25">
      <c r="A10" s="366" t="s">
        <v>286</v>
      </c>
      <c r="B10" s="414"/>
      <c r="C10" s="414"/>
    </row>
    <row r="11" spans="1:3" ht="25.5">
      <c r="A11" s="365" t="s">
        <v>159</v>
      </c>
      <c r="B11" s="414"/>
      <c r="C11" s="414"/>
    </row>
    <row r="12" spans="1:3" ht="15" customHeight="1">
      <c r="A12" s="365" t="s">
        <v>160</v>
      </c>
      <c r="B12" s="414"/>
      <c r="C12" s="414"/>
    </row>
    <row r="13" spans="1:3" ht="15" customHeight="1">
      <c r="A13" s="365" t="s">
        <v>162</v>
      </c>
      <c r="B13" s="414"/>
      <c r="C13" s="414"/>
    </row>
    <row r="14" spans="1:3" ht="15" customHeight="1">
      <c r="A14" s="365" t="s">
        <v>161</v>
      </c>
      <c r="B14" s="414"/>
      <c r="C14" s="414"/>
    </row>
    <row r="15" spans="1:3" ht="38.25">
      <c r="A15" s="415" t="s">
        <v>509</v>
      </c>
      <c r="B15" s="414"/>
      <c r="C15" s="414"/>
    </row>
    <row r="16" spans="1:3" ht="26.25" customHeight="1">
      <c r="A16" s="415" t="s">
        <v>510</v>
      </c>
      <c r="B16" s="414"/>
      <c r="C16" s="414"/>
    </row>
    <row r="17" spans="1:3" ht="26.25" customHeight="1">
      <c r="A17" s="360" t="s">
        <v>163</v>
      </c>
      <c r="B17" s="416"/>
      <c r="C17" s="416"/>
    </row>
    <row r="18" spans="1:3" s="183" customFormat="1" ht="21.75" customHeight="1">
      <c r="A18" s="417" t="s">
        <v>78</v>
      </c>
      <c r="B18" s="384">
        <f>SUM(B6:B17)</f>
        <v>0</v>
      </c>
      <c r="C18" s="384">
        <f>SUM(C6:C17)</f>
        <v>0</v>
      </c>
    </row>
    <row r="20" spans="1:3" ht="12.75">
      <c r="A20" s="175" t="s">
        <v>361</v>
      </c>
      <c r="B20" s="418"/>
      <c r="C20" s="418"/>
    </row>
    <row r="21" spans="1:3" ht="12.75">
      <c r="A21" s="419"/>
      <c r="B21" s="409" t="b">
        <f>B18=('G1 - G2 - G3 - G4'!B10+'G1 - G2 - G3 - G4'!C10+'G1 - G2 - G3 - G4'!D10+'G1 - G2 - G3 - G4'!E10)</f>
        <v>1</v>
      </c>
      <c r="C21" s="409" t="b">
        <f>C18=('G1 - G2 - G3 - G4'!B11+'G1 - G2 - G3 - G4'!C11+'G1 - G2 - G3 - G4'!D11+'G1 - G2 - G3 - G4'!E11)</f>
        <v>1</v>
      </c>
    </row>
    <row r="22" ht="17.25" customHeight="1"/>
    <row r="23" ht="17.25" customHeight="1"/>
    <row r="24" spans="1:3" ht="12.75">
      <c r="A24" s="386" t="s">
        <v>506</v>
      </c>
      <c r="B24" s="386"/>
      <c r="C24" s="386"/>
    </row>
    <row r="25" spans="1:3" ht="16.5" customHeight="1">
      <c r="A25" s="600"/>
      <c r="B25" s="600"/>
      <c r="C25" s="600"/>
    </row>
    <row r="26" spans="1:3" ht="27" customHeight="1">
      <c r="A26" s="604" t="s">
        <v>511</v>
      </c>
      <c r="B26" s="605"/>
      <c r="C26" s="605"/>
    </row>
    <row r="27" ht="5.25" customHeight="1"/>
    <row r="28" spans="1:3" ht="30" customHeight="1">
      <c r="A28" s="421"/>
      <c r="B28" s="285"/>
      <c r="C28" s="285"/>
    </row>
    <row r="29" spans="1:3" ht="14.25" customHeight="1">
      <c r="A29" s="422" t="s">
        <v>507</v>
      </c>
      <c r="B29" s="285"/>
      <c r="C29" s="285"/>
    </row>
    <row r="30" spans="2:3" ht="6" customHeight="1">
      <c r="B30" s="285"/>
      <c r="C30" s="285"/>
    </row>
    <row r="31" spans="1:3" ht="21" customHeight="1">
      <c r="A31" s="423" t="s">
        <v>657</v>
      </c>
      <c r="B31" s="424"/>
      <c r="C31" s="285"/>
    </row>
    <row r="32" spans="1:3" ht="10.5" customHeight="1">
      <c r="A32" s="425"/>
      <c r="B32" s="343"/>
      <c r="C32" s="285"/>
    </row>
    <row r="33" spans="1:3" ht="21" customHeight="1">
      <c r="A33" s="423" t="s">
        <v>658</v>
      </c>
      <c r="B33" s="424"/>
      <c r="C33" s="285"/>
    </row>
    <row r="34" spans="2:3" ht="12.75">
      <c r="B34" s="285"/>
      <c r="C34" s="285"/>
    </row>
    <row r="51" ht="31.5" customHeight="1"/>
    <row r="52" ht="31.5" customHeight="1"/>
    <row r="53" ht="31.5" customHeight="1"/>
  </sheetData>
  <sheetProtection sheet="1" objects="1" scenarios="1"/>
  <mergeCells count="4">
    <mergeCell ref="A2:C2"/>
    <mergeCell ref="A4:C4"/>
    <mergeCell ref="A25:C25"/>
    <mergeCell ref="A26:C26"/>
  </mergeCells>
  <conditionalFormatting sqref="B20:C20">
    <cfRule type="cellIs" priority="1" dxfId="1" operator="equal" stopIfTrue="1">
      <formula>TRUE</formula>
    </cfRule>
    <cfRule type="cellIs" priority="2" dxfId="0" operator="equal" stopIfTrue="1">
      <formula>FALSE</formula>
    </cfRule>
  </conditionalFormatting>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2"/>
  <headerFooter alignWithMargins="0">
    <oddFooter>&amp;L&amp;8&amp;A&amp;R&amp;8R&amp;&amp;D2019</oddFooter>
  </headerFooter>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workbookViewId="0" topLeftCell="A1">
      <selection activeCell="A1" sqref="A1:H1"/>
    </sheetView>
  </sheetViews>
  <sheetFormatPr defaultColWidth="11.421875" defaultRowHeight="12.75"/>
  <cols>
    <col min="1" max="1" width="45.140625" style="145" customWidth="1"/>
    <col min="2" max="8" width="14.57421875" style="145" customWidth="1"/>
    <col min="9" max="9" width="12.7109375" style="199" customWidth="1"/>
    <col min="10" max="16384" width="11.421875" style="145" customWidth="1"/>
  </cols>
  <sheetData>
    <row r="1" spans="1:9" s="427" customFormat="1" ht="25.5" customHeight="1">
      <c r="A1" s="606" t="s">
        <v>632</v>
      </c>
      <c r="B1" s="606"/>
      <c r="C1" s="606"/>
      <c r="D1" s="606"/>
      <c r="E1" s="606"/>
      <c r="F1" s="606"/>
      <c r="G1" s="606"/>
      <c r="H1" s="606"/>
      <c r="I1" s="426"/>
    </row>
    <row r="2" spans="1:9" s="410" customFormat="1" ht="15.75">
      <c r="A2" s="428" t="s">
        <v>576</v>
      </c>
      <c r="B2" s="387"/>
      <c r="C2" s="387"/>
      <c r="D2" s="387"/>
      <c r="E2" s="387"/>
      <c r="F2" s="387"/>
      <c r="G2" s="387"/>
      <c r="H2" s="387"/>
      <c r="I2" s="429"/>
    </row>
    <row r="3" spans="1:17" ht="71.25" customHeight="1">
      <c r="A3" s="607" t="s">
        <v>287</v>
      </c>
      <c r="B3" s="607"/>
      <c r="C3" s="607"/>
      <c r="D3" s="607"/>
      <c r="E3" s="607"/>
      <c r="F3" s="607"/>
      <c r="G3" s="607"/>
      <c r="K3" s="349"/>
      <c r="L3" s="349"/>
      <c r="M3" s="349"/>
      <c r="N3" s="349"/>
      <c r="O3" s="349"/>
      <c r="P3" s="349"/>
      <c r="Q3" s="349"/>
    </row>
    <row r="4" spans="1:17" ht="21.75" customHeight="1">
      <c r="A4" s="430"/>
      <c r="B4" s="430"/>
      <c r="C4" s="430"/>
      <c r="D4" s="430"/>
      <c r="E4" s="430"/>
      <c r="F4" s="430"/>
      <c r="G4" s="430"/>
      <c r="K4" s="349"/>
      <c r="L4" s="349"/>
      <c r="M4" s="349"/>
      <c r="N4" s="349"/>
      <c r="O4" s="349"/>
      <c r="P4" s="349"/>
      <c r="Q4" s="349"/>
    </row>
    <row r="5" ht="16.5" customHeight="1">
      <c r="A5" s="431" t="s">
        <v>151</v>
      </c>
    </row>
    <row r="6" ht="12.75">
      <c r="A6" s="386"/>
    </row>
    <row r="7" spans="1:13" s="434" customFormat="1" ht="63" customHeight="1">
      <c r="A7" s="351" t="s">
        <v>168</v>
      </c>
      <c r="B7" s="352" t="s">
        <v>606</v>
      </c>
      <c r="C7" s="352" t="s">
        <v>607</v>
      </c>
      <c r="D7" s="353" t="s">
        <v>262</v>
      </c>
      <c r="E7" s="597" t="s">
        <v>270</v>
      </c>
      <c r="F7" s="353" t="s">
        <v>263</v>
      </c>
      <c r="G7" s="353" t="s">
        <v>264</v>
      </c>
      <c r="H7" s="354" t="s">
        <v>245</v>
      </c>
      <c r="I7" s="432"/>
      <c r="J7" s="433"/>
      <c r="K7" s="433"/>
      <c r="L7" s="433"/>
      <c r="M7" s="433"/>
    </row>
    <row r="8" spans="1:13" s="434" customFormat="1" ht="56.25" customHeight="1">
      <c r="A8" s="351" t="s">
        <v>169</v>
      </c>
      <c r="B8" s="352" t="s">
        <v>608</v>
      </c>
      <c r="C8" s="352" t="s">
        <v>609</v>
      </c>
      <c r="D8" s="355"/>
      <c r="E8" s="598"/>
      <c r="F8" s="353" t="s">
        <v>265</v>
      </c>
      <c r="G8" s="353" t="s">
        <v>266</v>
      </c>
      <c r="H8" s="354" t="s">
        <v>245</v>
      </c>
      <c r="I8" s="432"/>
      <c r="J8" s="433"/>
      <c r="K8" s="433"/>
      <c r="L8" s="433"/>
      <c r="M8" s="433"/>
    </row>
    <row r="9" spans="2:13" s="435" customFormat="1" ht="12.75">
      <c r="B9" s="432"/>
      <c r="C9" s="432"/>
      <c r="D9" s="432"/>
      <c r="E9" s="432"/>
      <c r="F9" s="432"/>
      <c r="G9" s="432"/>
      <c r="H9" s="432"/>
      <c r="I9" s="432"/>
      <c r="J9" s="432"/>
      <c r="K9" s="432"/>
      <c r="L9" s="432"/>
      <c r="M9" s="432"/>
    </row>
    <row r="10" spans="1:8" ht="26.25" customHeight="1">
      <c r="A10" s="358" t="s">
        <v>577</v>
      </c>
      <c r="B10" s="436"/>
      <c r="C10" s="436"/>
      <c r="D10" s="436"/>
      <c r="E10" s="436"/>
      <c r="F10" s="436"/>
      <c r="G10" s="436"/>
      <c r="H10" s="440">
        <f>SUM(B10:G10)</f>
        <v>0</v>
      </c>
    </row>
    <row r="11" spans="1:8" ht="25.5">
      <c r="A11" s="437" t="s">
        <v>579</v>
      </c>
      <c r="B11" s="438"/>
      <c r="C11" s="438"/>
      <c r="D11" s="438"/>
      <c r="E11" s="438"/>
      <c r="F11" s="438"/>
      <c r="G11" s="438"/>
      <c r="H11" s="439">
        <f>SUM(B11:G11)</f>
        <v>0</v>
      </c>
    </row>
    <row r="12" spans="1:8" ht="20.25" customHeight="1">
      <c r="A12" s="361" t="s">
        <v>133</v>
      </c>
      <c r="B12" s="441">
        <f aca="true" t="shared" si="0" ref="B12:H12">SUM(B10:B11)</f>
        <v>0</v>
      </c>
      <c r="C12" s="441">
        <f t="shared" si="0"/>
        <v>0</v>
      </c>
      <c r="D12" s="441">
        <f t="shared" si="0"/>
        <v>0</v>
      </c>
      <c r="E12" s="441">
        <f t="shared" si="0"/>
        <v>0</v>
      </c>
      <c r="F12" s="441">
        <f t="shared" si="0"/>
        <v>0</v>
      </c>
      <c r="G12" s="441">
        <f t="shared" si="0"/>
        <v>0</v>
      </c>
      <c r="H12" s="439">
        <f t="shared" si="0"/>
        <v>0</v>
      </c>
    </row>
    <row r="52" ht="31.5" customHeight="1"/>
    <row r="53" ht="31.5" customHeight="1"/>
    <row r="54" ht="31.5" customHeight="1"/>
  </sheetData>
  <sheetProtection sheet="1" objects="1" scenarios="1"/>
  <mergeCells count="3">
    <mergeCell ref="A1:H1"/>
    <mergeCell ref="A3:G3"/>
    <mergeCell ref="E7:E8"/>
  </mergeCells>
  <printOptions horizontalCentered="1"/>
  <pageMargins left="0.2362204724409449" right="0.5905511811023623" top="0.3937007874015748" bottom="0.7874015748031497" header="0.3937007874015748" footer="0.5511811023622047"/>
  <pageSetup fitToHeight="1" fitToWidth="1" horizontalDpi="600" verticalDpi="600" orientation="landscape" paperSize="9" scale="96" r:id="rId1"/>
  <headerFooter alignWithMargins="0">
    <oddFooter>&amp;L&amp;8&amp;A&amp;R&amp;8R&amp;&amp;D2019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workbookViewId="0" topLeftCell="A1">
      <selection activeCell="G35" activeCellId="1" sqref="H7:H35 B35:G35"/>
    </sheetView>
  </sheetViews>
  <sheetFormatPr defaultColWidth="11.421875" defaultRowHeight="12.75"/>
  <cols>
    <col min="1" max="1" width="36.57421875" style="209" customWidth="1"/>
    <col min="2" max="2" width="17.28125" style="145" customWidth="1"/>
    <col min="3" max="3" width="17.140625" style="145" customWidth="1"/>
    <col min="4" max="4" width="20.7109375" style="145" customWidth="1"/>
    <col min="5" max="5" width="19.28125" style="145" customWidth="1"/>
    <col min="6" max="6" width="18.8515625" style="145" customWidth="1"/>
    <col min="7" max="7" width="22.7109375" style="145" customWidth="1"/>
    <col min="8" max="8" width="14.8515625" style="209" customWidth="1"/>
    <col min="9" max="16384" width="11.421875" style="145" customWidth="1"/>
  </cols>
  <sheetData>
    <row r="1" spans="1:9" s="410" customFormat="1" ht="21" customHeight="1">
      <c r="A1" s="608" t="s">
        <v>494</v>
      </c>
      <c r="B1" s="609"/>
      <c r="C1" s="609"/>
      <c r="D1" s="609"/>
      <c r="E1" s="609"/>
      <c r="F1" s="609"/>
      <c r="G1" s="609"/>
      <c r="H1" s="442"/>
      <c r="I1" s="443"/>
    </row>
    <row r="2" spans="1:9" s="410" customFormat="1" ht="19.5" customHeight="1">
      <c r="A2" s="609" t="s">
        <v>497</v>
      </c>
      <c r="B2" s="609"/>
      <c r="C2" s="609"/>
      <c r="D2" s="609"/>
      <c r="E2" s="609"/>
      <c r="F2" s="609"/>
      <c r="G2" s="376"/>
      <c r="H2" s="442"/>
      <c r="I2" s="443"/>
    </row>
    <row r="3" spans="1:8" s="175" customFormat="1" ht="15.75" customHeight="1">
      <c r="A3" s="444" t="s">
        <v>659</v>
      </c>
      <c r="B3" s="445"/>
      <c r="C3" s="445"/>
      <c r="D3" s="445"/>
      <c r="E3" s="445"/>
      <c r="F3" s="445"/>
      <c r="H3" s="260"/>
    </row>
    <row r="4" spans="1:8" s="175" customFormat="1" ht="9.95" customHeight="1">
      <c r="A4" s="260"/>
      <c r="H4" s="260"/>
    </row>
    <row r="5" spans="1:8" ht="40.5" customHeight="1">
      <c r="A5" s="446" t="s">
        <v>168</v>
      </c>
      <c r="B5" s="352" t="s">
        <v>606</v>
      </c>
      <c r="C5" s="352" t="s">
        <v>607</v>
      </c>
      <c r="D5" s="353" t="s">
        <v>262</v>
      </c>
      <c r="E5" s="597" t="s">
        <v>270</v>
      </c>
      <c r="F5" s="353" t="s">
        <v>263</v>
      </c>
      <c r="G5" s="353" t="s">
        <v>264</v>
      </c>
      <c r="H5" s="354" t="s">
        <v>245</v>
      </c>
    </row>
    <row r="6" spans="1:8" ht="40.5" customHeight="1">
      <c r="A6" s="446" t="s">
        <v>169</v>
      </c>
      <c r="B6" s="352" t="s">
        <v>608</v>
      </c>
      <c r="C6" s="352" t="s">
        <v>609</v>
      </c>
      <c r="D6" s="355"/>
      <c r="E6" s="598"/>
      <c r="F6" s="353" t="s">
        <v>265</v>
      </c>
      <c r="G6" s="353" t="s">
        <v>266</v>
      </c>
      <c r="H6" s="354" t="s">
        <v>245</v>
      </c>
    </row>
    <row r="7" spans="1:8" ht="16.5" customHeight="1">
      <c r="A7" s="447" t="s">
        <v>503</v>
      </c>
      <c r="B7" s="448"/>
      <c r="C7" s="449"/>
      <c r="D7" s="449"/>
      <c r="E7" s="449"/>
      <c r="F7" s="449"/>
      <c r="G7" s="449"/>
      <c r="H7" s="440">
        <f>SUM(B7:G7)</f>
        <v>0</v>
      </c>
    </row>
    <row r="8" spans="1:8" ht="16.5" customHeight="1">
      <c r="A8" s="450" t="s">
        <v>187</v>
      </c>
      <c r="B8" s="451"/>
      <c r="C8" s="452"/>
      <c r="D8" s="452"/>
      <c r="E8" s="452"/>
      <c r="F8" s="452"/>
      <c r="G8" s="452"/>
      <c r="H8" s="457">
        <f aca="true" t="shared" si="0" ref="H8:H33">SUM(B8:G8)</f>
        <v>0</v>
      </c>
    </row>
    <row r="9" spans="1:11" ht="16.5" customHeight="1">
      <c r="A9" s="450" t="s">
        <v>188</v>
      </c>
      <c r="B9" s="451"/>
      <c r="C9" s="452"/>
      <c r="D9" s="452"/>
      <c r="E9" s="452"/>
      <c r="F9" s="452"/>
      <c r="G9" s="452"/>
      <c r="H9" s="457">
        <f t="shared" si="0"/>
        <v>0</v>
      </c>
      <c r="K9" s="145" t="s">
        <v>164</v>
      </c>
    </row>
    <row r="10" spans="1:8" ht="16.5" customHeight="1">
      <c r="A10" s="450" t="s">
        <v>189</v>
      </c>
      <c r="B10" s="451"/>
      <c r="C10" s="452"/>
      <c r="D10" s="452"/>
      <c r="E10" s="452"/>
      <c r="F10" s="452"/>
      <c r="G10" s="452"/>
      <c r="H10" s="457">
        <f t="shared" si="0"/>
        <v>0</v>
      </c>
    </row>
    <row r="11" spans="1:8" ht="16.5" customHeight="1">
      <c r="A11" s="450" t="s">
        <v>190</v>
      </c>
      <c r="B11" s="451"/>
      <c r="C11" s="452"/>
      <c r="D11" s="452"/>
      <c r="E11" s="452"/>
      <c r="F11" s="452"/>
      <c r="G11" s="452"/>
      <c r="H11" s="457">
        <f t="shared" si="0"/>
        <v>0</v>
      </c>
    </row>
    <row r="12" spans="1:8" ht="16.5" customHeight="1">
      <c r="A12" s="450" t="s">
        <v>191</v>
      </c>
      <c r="B12" s="451"/>
      <c r="C12" s="452"/>
      <c r="D12" s="452"/>
      <c r="E12" s="452"/>
      <c r="F12" s="452"/>
      <c r="G12" s="452"/>
      <c r="H12" s="457">
        <f t="shared" si="0"/>
        <v>0</v>
      </c>
    </row>
    <row r="13" spans="1:8" ht="16.5" customHeight="1">
      <c r="A13" s="450" t="s">
        <v>192</v>
      </c>
      <c r="B13" s="451"/>
      <c r="C13" s="452"/>
      <c r="D13" s="452"/>
      <c r="E13" s="452"/>
      <c r="F13" s="452"/>
      <c r="G13" s="452"/>
      <c r="H13" s="457">
        <f t="shared" si="0"/>
        <v>0</v>
      </c>
    </row>
    <row r="14" spans="1:8" ht="16.5" customHeight="1">
      <c r="A14" s="450" t="s">
        <v>213</v>
      </c>
      <c r="B14" s="451"/>
      <c r="C14" s="452"/>
      <c r="D14" s="452"/>
      <c r="E14" s="452"/>
      <c r="F14" s="452"/>
      <c r="G14" s="452"/>
      <c r="H14" s="457">
        <f t="shared" si="0"/>
        <v>0</v>
      </c>
    </row>
    <row r="15" spans="1:8" ht="16.5" customHeight="1">
      <c r="A15" s="450" t="s">
        <v>193</v>
      </c>
      <c r="B15" s="451"/>
      <c r="C15" s="452"/>
      <c r="D15" s="452"/>
      <c r="E15" s="452"/>
      <c r="F15" s="452"/>
      <c r="G15" s="452"/>
      <c r="H15" s="457">
        <f t="shared" si="0"/>
        <v>0</v>
      </c>
    </row>
    <row r="16" spans="1:8" ht="16.5" customHeight="1">
      <c r="A16" s="453" t="s">
        <v>194</v>
      </c>
      <c r="B16" s="451"/>
      <c r="C16" s="452"/>
      <c r="D16" s="452"/>
      <c r="E16" s="452"/>
      <c r="F16" s="452"/>
      <c r="G16" s="452"/>
      <c r="H16" s="457">
        <f t="shared" si="0"/>
        <v>0</v>
      </c>
    </row>
    <row r="17" spans="1:8" ht="16.5" customHeight="1">
      <c r="A17" s="453" t="s">
        <v>195</v>
      </c>
      <c r="B17" s="451"/>
      <c r="C17" s="452"/>
      <c r="D17" s="452"/>
      <c r="E17" s="452"/>
      <c r="F17" s="452"/>
      <c r="G17" s="452"/>
      <c r="H17" s="457">
        <f t="shared" si="0"/>
        <v>0</v>
      </c>
    </row>
    <row r="18" spans="1:8" ht="16.5" customHeight="1">
      <c r="A18" s="450" t="s">
        <v>196</v>
      </c>
      <c r="B18" s="451"/>
      <c r="C18" s="452"/>
      <c r="D18" s="452"/>
      <c r="E18" s="452"/>
      <c r="F18" s="452"/>
      <c r="G18" s="452"/>
      <c r="H18" s="457">
        <f t="shared" si="0"/>
        <v>0</v>
      </c>
    </row>
    <row r="19" spans="1:8" ht="16.5" customHeight="1">
      <c r="A19" s="450" t="s">
        <v>197</v>
      </c>
      <c r="B19" s="451"/>
      <c r="C19" s="452"/>
      <c r="D19" s="452"/>
      <c r="E19" s="452"/>
      <c r="F19" s="452"/>
      <c r="G19" s="452"/>
      <c r="H19" s="457">
        <f t="shared" si="0"/>
        <v>0</v>
      </c>
    </row>
    <row r="20" spans="1:8" ht="16.5" customHeight="1">
      <c r="A20" s="450" t="s">
        <v>198</v>
      </c>
      <c r="B20" s="451"/>
      <c r="C20" s="452"/>
      <c r="D20" s="452"/>
      <c r="E20" s="452"/>
      <c r="F20" s="452"/>
      <c r="G20" s="452"/>
      <c r="H20" s="457">
        <f t="shared" si="0"/>
        <v>0</v>
      </c>
    </row>
    <row r="21" spans="1:8" ht="16.5" customHeight="1">
      <c r="A21" s="450" t="s">
        <v>199</v>
      </c>
      <c r="B21" s="451"/>
      <c r="C21" s="452"/>
      <c r="D21" s="452"/>
      <c r="E21" s="452"/>
      <c r="F21" s="452"/>
      <c r="G21" s="452"/>
      <c r="H21" s="457">
        <f t="shared" si="0"/>
        <v>0</v>
      </c>
    </row>
    <row r="22" spans="1:8" ht="16.5" customHeight="1">
      <c r="A22" s="450" t="s">
        <v>200</v>
      </c>
      <c r="B22" s="451"/>
      <c r="C22" s="452"/>
      <c r="D22" s="452"/>
      <c r="E22" s="452"/>
      <c r="F22" s="452"/>
      <c r="G22" s="452"/>
      <c r="H22" s="457">
        <f t="shared" si="0"/>
        <v>0</v>
      </c>
    </row>
    <row r="23" spans="1:8" ht="16.5" customHeight="1">
      <c r="A23" s="450" t="s">
        <v>201</v>
      </c>
      <c r="B23" s="451"/>
      <c r="C23" s="452"/>
      <c r="D23" s="452"/>
      <c r="E23" s="452"/>
      <c r="F23" s="452"/>
      <c r="G23" s="452"/>
      <c r="H23" s="457">
        <f t="shared" si="0"/>
        <v>0</v>
      </c>
    </row>
    <row r="24" spans="1:8" ht="16.5" customHeight="1">
      <c r="A24" s="450" t="s">
        <v>202</v>
      </c>
      <c r="B24" s="451"/>
      <c r="C24" s="452"/>
      <c r="D24" s="452"/>
      <c r="E24" s="452"/>
      <c r="F24" s="452"/>
      <c r="G24" s="452"/>
      <c r="H24" s="457">
        <f t="shared" si="0"/>
        <v>0</v>
      </c>
    </row>
    <row r="25" spans="1:8" ht="16.5" customHeight="1">
      <c r="A25" s="450" t="s">
        <v>203</v>
      </c>
      <c r="B25" s="451"/>
      <c r="C25" s="452"/>
      <c r="D25" s="452"/>
      <c r="E25" s="452"/>
      <c r="F25" s="452"/>
      <c r="G25" s="452"/>
      <c r="H25" s="457">
        <f t="shared" si="0"/>
        <v>0</v>
      </c>
    </row>
    <row r="26" spans="1:8" ht="16.5" customHeight="1">
      <c r="A26" s="450" t="s">
        <v>204</v>
      </c>
      <c r="B26" s="451"/>
      <c r="C26" s="452"/>
      <c r="D26" s="452"/>
      <c r="E26" s="452"/>
      <c r="F26" s="452"/>
      <c r="G26" s="452"/>
      <c r="H26" s="457">
        <f t="shared" si="0"/>
        <v>0</v>
      </c>
    </row>
    <row r="27" spans="1:8" ht="16.5" customHeight="1">
      <c r="A27" s="450" t="s">
        <v>205</v>
      </c>
      <c r="B27" s="451"/>
      <c r="C27" s="452"/>
      <c r="D27" s="452"/>
      <c r="E27" s="452"/>
      <c r="F27" s="452"/>
      <c r="G27" s="452"/>
      <c r="H27" s="457">
        <f t="shared" si="0"/>
        <v>0</v>
      </c>
    </row>
    <row r="28" spans="1:8" ht="16.5" customHeight="1">
      <c r="A28" s="450" t="s">
        <v>206</v>
      </c>
      <c r="B28" s="451"/>
      <c r="C28" s="452"/>
      <c r="D28" s="452"/>
      <c r="E28" s="452"/>
      <c r="F28" s="452"/>
      <c r="G28" s="452"/>
      <c r="H28" s="457">
        <f t="shared" si="0"/>
        <v>0</v>
      </c>
    </row>
    <row r="29" spans="1:8" ht="16.5" customHeight="1">
      <c r="A29" s="450" t="s">
        <v>207</v>
      </c>
      <c r="B29" s="451"/>
      <c r="C29" s="452"/>
      <c r="D29" s="452"/>
      <c r="E29" s="452"/>
      <c r="F29" s="452"/>
      <c r="G29" s="452"/>
      <c r="H29" s="457">
        <f t="shared" si="0"/>
        <v>0</v>
      </c>
    </row>
    <row r="30" spans="1:8" ht="16.5" customHeight="1">
      <c r="A30" s="450" t="s">
        <v>208</v>
      </c>
      <c r="B30" s="451"/>
      <c r="C30" s="452"/>
      <c r="D30" s="452"/>
      <c r="E30" s="452"/>
      <c r="F30" s="452"/>
      <c r="G30" s="452"/>
      <c r="H30" s="457">
        <f t="shared" si="0"/>
        <v>0</v>
      </c>
    </row>
    <row r="31" spans="1:8" ht="16.5" customHeight="1">
      <c r="A31" s="450" t="s">
        <v>209</v>
      </c>
      <c r="B31" s="451"/>
      <c r="C31" s="452"/>
      <c r="D31" s="452"/>
      <c r="E31" s="452"/>
      <c r="F31" s="452"/>
      <c r="G31" s="452"/>
      <c r="H31" s="457">
        <f t="shared" si="0"/>
        <v>0</v>
      </c>
    </row>
    <row r="32" spans="1:8" ht="16.5" customHeight="1">
      <c r="A32" s="450" t="s">
        <v>210</v>
      </c>
      <c r="B32" s="451"/>
      <c r="C32" s="452"/>
      <c r="D32" s="452"/>
      <c r="E32" s="452"/>
      <c r="F32" s="452"/>
      <c r="G32" s="452"/>
      <c r="H32" s="457">
        <f t="shared" si="0"/>
        <v>0</v>
      </c>
    </row>
    <row r="33" spans="1:8" ht="16.5" customHeight="1">
      <c r="A33" s="450" t="s">
        <v>211</v>
      </c>
      <c r="B33" s="451"/>
      <c r="C33" s="452"/>
      <c r="D33" s="452"/>
      <c r="E33" s="452"/>
      <c r="F33" s="452"/>
      <c r="G33" s="452"/>
      <c r="H33" s="457">
        <f t="shared" si="0"/>
        <v>0</v>
      </c>
    </row>
    <row r="34" spans="1:8" ht="16.5" customHeight="1">
      <c r="A34" s="454" t="s">
        <v>165</v>
      </c>
      <c r="B34" s="455"/>
      <c r="C34" s="456"/>
      <c r="D34" s="456"/>
      <c r="E34" s="456"/>
      <c r="F34" s="456"/>
      <c r="G34" s="456"/>
      <c r="H34" s="458">
        <f>SUM(B34:G34)</f>
        <v>0</v>
      </c>
    </row>
    <row r="35" spans="1:8" s="183" customFormat="1" ht="30" customHeight="1">
      <c r="A35" s="361" t="s">
        <v>134</v>
      </c>
      <c r="B35" s="460">
        <f aca="true" t="shared" si="1" ref="B35:H35">SUM(B7:B34)</f>
        <v>0</v>
      </c>
      <c r="C35" s="460">
        <f t="shared" si="1"/>
        <v>0</v>
      </c>
      <c r="D35" s="460">
        <f t="shared" si="1"/>
        <v>0</v>
      </c>
      <c r="E35" s="460">
        <f t="shared" si="1"/>
        <v>0</v>
      </c>
      <c r="F35" s="460">
        <f t="shared" si="1"/>
        <v>0</v>
      </c>
      <c r="G35" s="460">
        <f t="shared" si="1"/>
        <v>0</v>
      </c>
      <c r="H35" s="459">
        <f t="shared" si="1"/>
        <v>0</v>
      </c>
    </row>
    <row r="52" ht="31.5" customHeight="1"/>
    <row r="53" ht="31.5" customHeight="1"/>
    <row r="54" ht="31.5" customHeight="1"/>
  </sheetData>
  <sheetProtection sheet="1" objects="1" scenarios="1"/>
  <mergeCells count="3">
    <mergeCell ref="E5:E6"/>
    <mergeCell ref="A1:G1"/>
    <mergeCell ref="A2:F2"/>
  </mergeCells>
  <printOptions horizontalCentered="1"/>
  <pageMargins left="0.2362204724409449" right="0.5905511811023623" top="0.3937007874015748" bottom="0.7874015748031497" header="0.3937007874015748" footer="0.5511811023622047"/>
  <pageSetup fitToHeight="1" fitToWidth="1" horizontalDpi="600" verticalDpi="600" orientation="landscape" paperSize="9" scale="82" r:id="rId1"/>
  <headerFooter alignWithMargins="0">
    <oddFooter>&amp;L&amp;8&amp;A&amp;R&amp;8R&amp;&amp;D2019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workbookViewId="0" topLeftCell="A1"/>
  </sheetViews>
  <sheetFormatPr defaultColWidth="11.421875" defaultRowHeight="12.75"/>
  <cols>
    <col min="1" max="1" width="36.57421875" style="209" customWidth="1"/>
    <col min="2" max="2" width="17.421875" style="145" customWidth="1"/>
    <col min="3" max="3" width="17.57421875" style="145" customWidth="1"/>
    <col min="4" max="4" width="20.7109375" style="145" customWidth="1"/>
    <col min="5" max="5" width="19.28125" style="145" customWidth="1"/>
    <col min="6" max="6" width="18.8515625" style="145" customWidth="1"/>
    <col min="7" max="7" width="22.421875" style="145" customWidth="1"/>
    <col min="8" max="8" width="15.28125" style="209" customWidth="1"/>
    <col min="9" max="16384" width="11.421875" style="145" customWidth="1"/>
  </cols>
  <sheetData>
    <row r="1" spans="1:8" s="265" customFormat="1" ht="15">
      <c r="A1" s="461" t="s">
        <v>498</v>
      </c>
      <c r="H1" s="274"/>
    </row>
    <row r="2" spans="1:9" s="410" customFormat="1" ht="18" customHeight="1">
      <c r="A2" s="386" t="s">
        <v>496</v>
      </c>
      <c r="B2" s="386"/>
      <c r="C2" s="386"/>
      <c r="D2" s="386"/>
      <c r="E2" s="386"/>
      <c r="F2" s="443"/>
      <c r="G2" s="443"/>
      <c r="H2" s="442"/>
      <c r="I2" s="443"/>
    </row>
    <row r="3" spans="1:8" s="175" customFormat="1" ht="15.75" customHeight="1">
      <c r="A3" s="428" t="s">
        <v>659</v>
      </c>
      <c r="H3" s="260"/>
    </row>
    <row r="4" spans="1:8" s="175" customFormat="1" ht="9.95" customHeight="1">
      <c r="A4" s="260"/>
      <c r="H4" s="260"/>
    </row>
    <row r="5" spans="1:8" ht="40.5" customHeight="1">
      <c r="A5" s="351" t="s">
        <v>168</v>
      </c>
      <c r="B5" s="352" t="s">
        <v>606</v>
      </c>
      <c r="C5" s="352" t="s">
        <v>607</v>
      </c>
      <c r="D5" s="353" t="s">
        <v>262</v>
      </c>
      <c r="E5" s="597" t="s">
        <v>270</v>
      </c>
      <c r="F5" s="353" t="s">
        <v>263</v>
      </c>
      <c r="G5" s="353" t="s">
        <v>264</v>
      </c>
      <c r="H5" s="354" t="s">
        <v>245</v>
      </c>
    </row>
    <row r="6" spans="1:8" ht="40.5" customHeight="1">
      <c r="A6" s="351" t="s">
        <v>169</v>
      </c>
      <c r="B6" s="352" t="s">
        <v>608</v>
      </c>
      <c r="C6" s="352" t="s">
        <v>609</v>
      </c>
      <c r="D6" s="355"/>
      <c r="E6" s="598"/>
      <c r="F6" s="353" t="s">
        <v>265</v>
      </c>
      <c r="G6" s="353" t="s">
        <v>266</v>
      </c>
      <c r="H6" s="354" t="s">
        <v>245</v>
      </c>
    </row>
    <row r="7" spans="1:8" ht="16.5" customHeight="1">
      <c r="A7" s="447" t="s">
        <v>503</v>
      </c>
      <c r="B7" s="448"/>
      <c r="C7" s="449"/>
      <c r="D7" s="449"/>
      <c r="E7" s="449"/>
      <c r="F7" s="449"/>
      <c r="G7" s="449"/>
      <c r="H7" s="440">
        <f aca="true" t="shared" si="0" ref="H7:H34">SUM(B7:G7)</f>
        <v>0</v>
      </c>
    </row>
    <row r="8" spans="1:8" ht="16.5" customHeight="1">
      <c r="A8" s="450" t="s">
        <v>187</v>
      </c>
      <c r="B8" s="451"/>
      <c r="C8" s="452"/>
      <c r="D8" s="452"/>
      <c r="E8" s="452"/>
      <c r="F8" s="452"/>
      <c r="G8" s="452"/>
      <c r="H8" s="457">
        <f t="shared" si="0"/>
        <v>0</v>
      </c>
    </row>
    <row r="9" spans="1:11" ht="16.5" customHeight="1">
      <c r="A9" s="450" t="s">
        <v>188</v>
      </c>
      <c r="B9" s="451"/>
      <c r="C9" s="452"/>
      <c r="D9" s="452"/>
      <c r="E9" s="452"/>
      <c r="F9" s="452"/>
      <c r="G9" s="452"/>
      <c r="H9" s="457">
        <f t="shared" si="0"/>
        <v>0</v>
      </c>
      <c r="K9" s="145" t="s">
        <v>164</v>
      </c>
    </row>
    <row r="10" spans="1:8" ht="16.5" customHeight="1">
      <c r="A10" s="450" t="s">
        <v>189</v>
      </c>
      <c r="B10" s="451"/>
      <c r="C10" s="452"/>
      <c r="D10" s="452"/>
      <c r="E10" s="452"/>
      <c r="F10" s="452"/>
      <c r="G10" s="452"/>
      <c r="H10" s="457">
        <f t="shared" si="0"/>
        <v>0</v>
      </c>
    </row>
    <row r="11" spans="1:8" ht="16.5" customHeight="1">
      <c r="A11" s="450" t="s">
        <v>190</v>
      </c>
      <c r="B11" s="451"/>
      <c r="C11" s="452"/>
      <c r="D11" s="452"/>
      <c r="E11" s="452"/>
      <c r="F11" s="452"/>
      <c r="G11" s="452"/>
      <c r="H11" s="457">
        <f t="shared" si="0"/>
        <v>0</v>
      </c>
    </row>
    <row r="12" spans="1:8" ht="16.5" customHeight="1">
      <c r="A12" s="450" t="s">
        <v>191</v>
      </c>
      <c r="B12" s="451"/>
      <c r="C12" s="452"/>
      <c r="D12" s="452"/>
      <c r="E12" s="452"/>
      <c r="F12" s="452"/>
      <c r="G12" s="452"/>
      <c r="H12" s="457">
        <f t="shared" si="0"/>
        <v>0</v>
      </c>
    </row>
    <row r="13" spans="1:8" ht="16.5" customHeight="1">
      <c r="A13" s="450" t="s">
        <v>192</v>
      </c>
      <c r="B13" s="451"/>
      <c r="C13" s="452"/>
      <c r="D13" s="452"/>
      <c r="E13" s="452"/>
      <c r="F13" s="452"/>
      <c r="G13" s="452"/>
      <c r="H13" s="457">
        <f t="shared" si="0"/>
        <v>0</v>
      </c>
    </row>
    <row r="14" spans="1:8" ht="16.5" customHeight="1">
      <c r="A14" s="450" t="s">
        <v>213</v>
      </c>
      <c r="B14" s="451"/>
      <c r="C14" s="452"/>
      <c r="D14" s="452"/>
      <c r="E14" s="452"/>
      <c r="F14" s="452"/>
      <c r="G14" s="452"/>
      <c r="H14" s="457">
        <f t="shared" si="0"/>
        <v>0</v>
      </c>
    </row>
    <row r="15" spans="1:8" ht="16.5" customHeight="1">
      <c r="A15" s="450" t="s">
        <v>193</v>
      </c>
      <c r="B15" s="451"/>
      <c r="C15" s="452"/>
      <c r="D15" s="452"/>
      <c r="E15" s="452"/>
      <c r="F15" s="452"/>
      <c r="G15" s="452"/>
      <c r="H15" s="457">
        <f t="shared" si="0"/>
        <v>0</v>
      </c>
    </row>
    <row r="16" spans="1:8" ht="16.5" customHeight="1">
      <c r="A16" s="453" t="s">
        <v>194</v>
      </c>
      <c r="B16" s="451"/>
      <c r="C16" s="452"/>
      <c r="D16" s="452"/>
      <c r="E16" s="452"/>
      <c r="F16" s="452"/>
      <c r="G16" s="452"/>
      <c r="H16" s="457">
        <f t="shared" si="0"/>
        <v>0</v>
      </c>
    </row>
    <row r="17" spans="1:8" ht="16.5" customHeight="1">
      <c r="A17" s="453" t="s">
        <v>195</v>
      </c>
      <c r="B17" s="451"/>
      <c r="C17" s="452"/>
      <c r="D17" s="452"/>
      <c r="E17" s="452"/>
      <c r="F17" s="452"/>
      <c r="G17" s="452"/>
      <c r="H17" s="457">
        <f t="shared" si="0"/>
        <v>0</v>
      </c>
    </row>
    <row r="18" spans="1:8" ht="16.5" customHeight="1">
      <c r="A18" s="450" t="s">
        <v>196</v>
      </c>
      <c r="B18" s="451"/>
      <c r="C18" s="452"/>
      <c r="D18" s="452"/>
      <c r="E18" s="452"/>
      <c r="F18" s="452"/>
      <c r="G18" s="452"/>
      <c r="H18" s="457">
        <f t="shared" si="0"/>
        <v>0</v>
      </c>
    </row>
    <row r="19" spans="1:8" ht="16.5" customHeight="1">
      <c r="A19" s="450" t="s">
        <v>197</v>
      </c>
      <c r="B19" s="451"/>
      <c r="C19" s="452"/>
      <c r="D19" s="452"/>
      <c r="E19" s="452"/>
      <c r="F19" s="452"/>
      <c r="G19" s="452"/>
      <c r="H19" s="457">
        <f t="shared" si="0"/>
        <v>0</v>
      </c>
    </row>
    <row r="20" spans="1:8" ht="16.5" customHeight="1">
      <c r="A20" s="450" t="s">
        <v>198</v>
      </c>
      <c r="B20" s="451"/>
      <c r="C20" s="452"/>
      <c r="D20" s="452"/>
      <c r="E20" s="452"/>
      <c r="F20" s="452"/>
      <c r="G20" s="452"/>
      <c r="H20" s="457">
        <f t="shared" si="0"/>
        <v>0</v>
      </c>
    </row>
    <row r="21" spans="1:8" ht="16.5" customHeight="1">
      <c r="A21" s="450" t="s">
        <v>199</v>
      </c>
      <c r="B21" s="451"/>
      <c r="C21" s="452"/>
      <c r="D21" s="452"/>
      <c r="E21" s="452"/>
      <c r="F21" s="452"/>
      <c r="G21" s="452"/>
      <c r="H21" s="457">
        <f t="shared" si="0"/>
        <v>0</v>
      </c>
    </row>
    <row r="22" spans="1:8" ht="16.5" customHeight="1">
      <c r="A22" s="450" t="s">
        <v>200</v>
      </c>
      <c r="B22" s="451"/>
      <c r="C22" s="452"/>
      <c r="D22" s="452"/>
      <c r="E22" s="452"/>
      <c r="F22" s="452"/>
      <c r="G22" s="452"/>
      <c r="H22" s="457">
        <f t="shared" si="0"/>
        <v>0</v>
      </c>
    </row>
    <row r="23" spans="1:8" ht="16.5" customHeight="1">
      <c r="A23" s="450" t="s">
        <v>201</v>
      </c>
      <c r="B23" s="451"/>
      <c r="C23" s="452"/>
      <c r="D23" s="452"/>
      <c r="E23" s="452"/>
      <c r="F23" s="452"/>
      <c r="G23" s="452"/>
      <c r="H23" s="457">
        <f t="shared" si="0"/>
        <v>0</v>
      </c>
    </row>
    <row r="24" spans="1:8" ht="16.5" customHeight="1">
      <c r="A24" s="450" t="s">
        <v>202</v>
      </c>
      <c r="B24" s="451"/>
      <c r="C24" s="452"/>
      <c r="D24" s="452"/>
      <c r="E24" s="452"/>
      <c r="F24" s="452"/>
      <c r="G24" s="452"/>
      <c r="H24" s="457">
        <f t="shared" si="0"/>
        <v>0</v>
      </c>
    </row>
    <row r="25" spans="1:8" ht="16.5" customHeight="1">
      <c r="A25" s="450" t="s">
        <v>203</v>
      </c>
      <c r="B25" s="451"/>
      <c r="C25" s="452"/>
      <c r="D25" s="452"/>
      <c r="E25" s="452"/>
      <c r="F25" s="452"/>
      <c r="G25" s="452"/>
      <c r="H25" s="457">
        <f t="shared" si="0"/>
        <v>0</v>
      </c>
    </row>
    <row r="26" spans="1:8" ht="16.5" customHeight="1">
      <c r="A26" s="450" t="s">
        <v>204</v>
      </c>
      <c r="B26" s="451"/>
      <c r="C26" s="452"/>
      <c r="D26" s="452"/>
      <c r="E26" s="452"/>
      <c r="F26" s="452"/>
      <c r="G26" s="452"/>
      <c r="H26" s="457">
        <f t="shared" si="0"/>
        <v>0</v>
      </c>
    </row>
    <row r="27" spans="1:8" ht="16.5" customHeight="1">
      <c r="A27" s="450" t="s">
        <v>205</v>
      </c>
      <c r="B27" s="451"/>
      <c r="C27" s="452"/>
      <c r="D27" s="452"/>
      <c r="E27" s="452"/>
      <c r="F27" s="452"/>
      <c r="G27" s="452"/>
      <c r="H27" s="457">
        <f t="shared" si="0"/>
        <v>0</v>
      </c>
    </row>
    <row r="28" spans="1:8" ht="16.5" customHeight="1">
      <c r="A28" s="450" t="s">
        <v>206</v>
      </c>
      <c r="B28" s="451"/>
      <c r="C28" s="452"/>
      <c r="D28" s="452"/>
      <c r="E28" s="452"/>
      <c r="F28" s="452"/>
      <c r="G28" s="452"/>
      <c r="H28" s="457">
        <f t="shared" si="0"/>
        <v>0</v>
      </c>
    </row>
    <row r="29" spans="1:8" ht="16.5" customHeight="1">
      <c r="A29" s="450" t="s">
        <v>207</v>
      </c>
      <c r="B29" s="451"/>
      <c r="C29" s="452"/>
      <c r="D29" s="452"/>
      <c r="E29" s="452"/>
      <c r="F29" s="452"/>
      <c r="G29" s="452"/>
      <c r="H29" s="457">
        <f t="shared" si="0"/>
        <v>0</v>
      </c>
    </row>
    <row r="30" spans="1:8" ht="16.5" customHeight="1">
      <c r="A30" s="450" t="s">
        <v>208</v>
      </c>
      <c r="B30" s="451"/>
      <c r="C30" s="452"/>
      <c r="D30" s="452"/>
      <c r="E30" s="452"/>
      <c r="F30" s="452"/>
      <c r="G30" s="452"/>
      <c r="H30" s="457">
        <f t="shared" si="0"/>
        <v>0</v>
      </c>
    </row>
    <row r="31" spans="1:8" ht="16.5" customHeight="1">
      <c r="A31" s="450" t="s">
        <v>209</v>
      </c>
      <c r="B31" s="451"/>
      <c r="C31" s="452"/>
      <c r="D31" s="452"/>
      <c r="E31" s="452"/>
      <c r="F31" s="452"/>
      <c r="G31" s="452"/>
      <c r="H31" s="457">
        <f t="shared" si="0"/>
        <v>0</v>
      </c>
    </row>
    <row r="32" spans="1:8" ht="16.5" customHeight="1">
      <c r="A32" s="450" t="s">
        <v>210</v>
      </c>
      <c r="B32" s="451"/>
      <c r="C32" s="452"/>
      <c r="D32" s="452"/>
      <c r="E32" s="452"/>
      <c r="F32" s="452"/>
      <c r="G32" s="452"/>
      <c r="H32" s="457">
        <f t="shared" si="0"/>
        <v>0</v>
      </c>
    </row>
    <row r="33" spans="1:8" ht="16.5" customHeight="1">
      <c r="A33" s="450" t="s">
        <v>211</v>
      </c>
      <c r="B33" s="451"/>
      <c r="C33" s="452"/>
      <c r="D33" s="452"/>
      <c r="E33" s="452"/>
      <c r="F33" s="452"/>
      <c r="G33" s="452"/>
      <c r="H33" s="457">
        <f t="shared" si="0"/>
        <v>0</v>
      </c>
    </row>
    <row r="34" spans="1:8" ht="16.5" customHeight="1">
      <c r="A34" s="454" t="s">
        <v>165</v>
      </c>
      <c r="B34" s="455"/>
      <c r="C34" s="456"/>
      <c r="D34" s="456"/>
      <c r="E34" s="456"/>
      <c r="F34" s="456"/>
      <c r="G34" s="456"/>
      <c r="H34" s="458">
        <f t="shared" si="0"/>
        <v>0</v>
      </c>
    </row>
    <row r="35" spans="1:8" s="183" customFormat="1" ht="27.75" customHeight="1">
      <c r="A35" s="417" t="s">
        <v>135</v>
      </c>
      <c r="B35" s="460">
        <f aca="true" t="shared" si="1" ref="B35:H35">SUM(B7:B34)</f>
        <v>0</v>
      </c>
      <c r="C35" s="460">
        <f t="shared" si="1"/>
        <v>0</v>
      </c>
      <c r="D35" s="460">
        <f t="shared" si="1"/>
        <v>0</v>
      </c>
      <c r="E35" s="460">
        <f t="shared" si="1"/>
        <v>0</v>
      </c>
      <c r="F35" s="460">
        <f t="shared" si="1"/>
        <v>0</v>
      </c>
      <c r="G35" s="460">
        <f t="shared" si="1"/>
        <v>0</v>
      </c>
      <c r="H35" s="459">
        <f t="shared" si="1"/>
        <v>0</v>
      </c>
    </row>
    <row r="36" spans="2:8" ht="12" customHeight="1">
      <c r="B36" s="462"/>
      <c r="C36" s="462"/>
      <c r="D36" s="462"/>
      <c r="F36" s="462"/>
      <c r="G36" s="462"/>
      <c r="H36" s="463"/>
    </row>
    <row r="37" spans="1:8" ht="33.75" customHeight="1">
      <c r="A37" s="417" t="s">
        <v>79</v>
      </c>
      <c r="B37" s="460">
        <f>B35+'H2a'!B35</f>
        <v>0</v>
      </c>
      <c r="C37" s="464">
        <f>C35+'H2a'!C35</f>
        <v>0</v>
      </c>
      <c r="D37" s="464">
        <f>D35+'H2a'!D35</f>
        <v>0</v>
      </c>
      <c r="E37" s="464">
        <f>E35+'H2a'!E35</f>
        <v>0</v>
      </c>
      <c r="F37" s="464">
        <f>F35+'H2a'!F35</f>
        <v>0</v>
      </c>
      <c r="G37" s="464">
        <f>G35+'H2a'!G35</f>
        <v>0</v>
      </c>
      <c r="H37" s="459">
        <f>H35+'H2a'!H35</f>
        <v>0</v>
      </c>
    </row>
    <row r="39" spans="1:8" ht="12.75">
      <c r="A39" s="174" t="s">
        <v>358</v>
      </c>
      <c r="B39" s="175" t="b">
        <f>ROUND(B37,2)=ROUND('H1'!B12,2)</f>
        <v>1</v>
      </c>
      <c r="C39" s="175" t="b">
        <f>ROUND(C37,2)=ROUND('H1'!C12,2)</f>
        <v>1</v>
      </c>
      <c r="D39" s="175" t="b">
        <f>ROUND(D37,2)=ROUND('H1'!D12,2)</f>
        <v>1</v>
      </c>
      <c r="E39" s="175" t="b">
        <f>ROUND(E37,2)=ROUND('H1'!E12,2)</f>
        <v>1</v>
      </c>
      <c r="F39" s="175" t="b">
        <f>ROUND(F37,2)=ROUND('H1'!F12,2)</f>
        <v>1</v>
      </c>
      <c r="G39" s="175" t="b">
        <f>ROUND(G37,2)=ROUND('H1'!G12,2)</f>
        <v>1</v>
      </c>
      <c r="H39" s="175" t="b">
        <f>ROUND(H37,2)=ROUND('H1'!H12,2)</f>
        <v>1</v>
      </c>
    </row>
    <row r="52" ht="31.5" customHeight="1"/>
    <row r="53" ht="31.5" customHeight="1"/>
    <row r="54" ht="31.5" customHeight="1"/>
  </sheetData>
  <sheetProtection sheet="1" objects="1" scenarios="1"/>
  <mergeCells count="1">
    <mergeCell ref="E5:E6"/>
  </mergeCells>
  <conditionalFormatting sqref="B39:H39">
    <cfRule type="cellIs" priority="1" dxfId="1" operator="equal" stopIfTrue="1">
      <formula>TRUE</formula>
    </cfRule>
    <cfRule type="cellIs" priority="2" dxfId="0" operator="equal" stopIfTrue="1">
      <formula>FALSE</formula>
    </cfRule>
  </conditionalFormatting>
  <printOptions horizontalCentered="1"/>
  <pageMargins left="0.2362204724409449" right="0.5905511811023623" top="0.3937007874015748" bottom="0.7874015748031497" header="0.3937007874015748" footer="0.5511811023622047"/>
  <pageSetup fitToHeight="1" fitToWidth="1" horizontalDpi="600" verticalDpi="600" orientation="landscape" paperSize="9" scale="75" r:id="rId1"/>
  <headerFooter alignWithMargins="0">
    <oddFooter>&amp;L&amp;8&amp;A&amp;R&amp;8R&amp;&amp;D2019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showGridLines="0" zoomScaleSheetLayoutView="100" workbookViewId="0" topLeftCell="A1">
      <selection activeCell="E17" sqref="E17"/>
    </sheetView>
  </sheetViews>
  <sheetFormatPr defaultColWidth="11.421875" defaultRowHeight="12.75"/>
  <cols>
    <col min="1" max="1" width="31.421875" style="4" customWidth="1"/>
    <col min="2" max="2" width="63.140625" style="4" customWidth="1"/>
    <col min="3" max="16384" width="11.421875" style="4" customWidth="1"/>
  </cols>
  <sheetData>
    <row r="1" spans="1:2" ht="21" thickBot="1">
      <c r="A1" s="11" t="s">
        <v>295</v>
      </c>
      <c r="B1" s="12"/>
    </row>
    <row r="2" ht="13.5" thickTop="1"/>
    <row r="3" ht="12.75" customHeight="1"/>
    <row r="4" ht="12.75" customHeight="1">
      <c r="A4" s="1" t="s">
        <v>363</v>
      </c>
    </row>
    <row r="5" ht="6.75" customHeight="1"/>
    <row r="6" spans="1:2" s="29" customFormat="1" ht="24.95" customHeight="1">
      <c r="A6" s="59" t="s">
        <v>267</v>
      </c>
      <c r="B6" s="59"/>
    </row>
    <row r="7" spans="1:2" ht="24.95" customHeight="1">
      <c r="A7" s="61" t="s">
        <v>268</v>
      </c>
      <c r="B7" s="61"/>
    </row>
    <row r="8" spans="1:2" ht="24.95" customHeight="1">
      <c r="A8" s="61" t="s">
        <v>269</v>
      </c>
      <c r="B8" s="61"/>
    </row>
    <row r="9" spans="1:2" ht="24.95" customHeight="1">
      <c r="A9" s="60" t="s">
        <v>294</v>
      </c>
      <c r="B9" s="60"/>
    </row>
    <row r="10" spans="1:2" ht="24.95" customHeight="1">
      <c r="A10" s="62" t="s">
        <v>292</v>
      </c>
      <c r="B10" s="62"/>
    </row>
    <row r="11" spans="1:2" ht="12.75" customHeight="1">
      <c r="A11" s="89"/>
      <c r="B11" s="19"/>
    </row>
    <row r="12" spans="1:2" ht="12.75" customHeight="1">
      <c r="A12" s="89"/>
      <c r="B12" s="19"/>
    </row>
    <row r="13" spans="1:2" s="29" customFormat="1" ht="12.75" customHeight="1">
      <c r="A13" s="89" t="s">
        <v>364</v>
      </c>
      <c r="B13" s="19"/>
    </row>
    <row r="14" spans="1:2" ht="12.75" customHeight="1">
      <c r="A14" s="89"/>
      <c r="B14" s="19"/>
    </row>
    <row r="15" spans="1:2" ht="12.75" customHeight="1">
      <c r="A15" s="1" t="s">
        <v>394</v>
      </c>
      <c r="B15" s="19"/>
    </row>
    <row r="16" spans="1:2" ht="6.75" customHeight="1">
      <c r="A16" s="19"/>
      <c r="B16" s="19"/>
    </row>
    <row r="17" spans="1:2" ht="24.95" customHeight="1">
      <c r="A17" s="59" t="s">
        <v>267</v>
      </c>
      <c r="B17" s="59"/>
    </row>
    <row r="18" spans="1:2" ht="24.75" customHeight="1">
      <c r="A18" s="61" t="s">
        <v>293</v>
      </c>
      <c r="B18" s="60"/>
    </row>
    <row r="19" spans="1:2" ht="24.95" customHeight="1">
      <c r="A19" s="61" t="s">
        <v>268</v>
      </c>
      <c r="B19" s="61"/>
    </row>
    <row r="20" spans="1:2" s="29" customFormat="1" ht="24.95" customHeight="1">
      <c r="A20" s="61" t="s">
        <v>269</v>
      </c>
      <c r="B20" s="61"/>
    </row>
    <row r="21" spans="1:2" ht="24.95" customHeight="1">
      <c r="A21" s="60" t="s">
        <v>294</v>
      </c>
      <c r="B21" s="61"/>
    </row>
    <row r="22" spans="1:2" ht="24.95" customHeight="1">
      <c r="A22" s="62" t="s">
        <v>292</v>
      </c>
      <c r="B22" s="62"/>
    </row>
    <row r="23" spans="1:2" ht="12.75" customHeight="1">
      <c r="A23" s="89"/>
      <c r="B23" s="19"/>
    </row>
    <row r="24" spans="1:2" ht="12.75" customHeight="1">
      <c r="A24" s="1" t="s">
        <v>395</v>
      </c>
      <c r="B24" s="19"/>
    </row>
    <row r="25" ht="6.75" customHeight="1">
      <c r="B25" s="21"/>
    </row>
    <row r="26" spans="1:2" ht="24.95" customHeight="1">
      <c r="A26" s="59" t="s">
        <v>267</v>
      </c>
      <c r="B26" s="59"/>
    </row>
    <row r="27" spans="1:2" s="29" customFormat="1" ht="24.95" customHeight="1">
      <c r="A27" s="61" t="s">
        <v>293</v>
      </c>
      <c r="B27" s="60"/>
    </row>
    <row r="28" spans="1:2" ht="24.95" customHeight="1">
      <c r="A28" s="61" t="s">
        <v>268</v>
      </c>
      <c r="B28" s="61"/>
    </row>
    <row r="29" spans="1:2" ht="24.95" customHeight="1">
      <c r="A29" s="61" t="s">
        <v>269</v>
      </c>
      <c r="B29" s="61"/>
    </row>
    <row r="30" spans="1:2" ht="24.95" customHeight="1">
      <c r="A30" s="60" t="s">
        <v>294</v>
      </c>
      <c r="B30" s="61"/>
    </row>
    <row r="31" spans="1:2" ht="24.95" customHeight="1">
      <c r="A31" s="62" t="s">
        <v>292</v>
      </c>
      <c r="B31" s="62"/>
    </row>
    <row r="52" ht="31.5" customHeight="1"/>
    <row r="53" ht="31.5" customHeight="1"/>
    <row r="54" ht="31.5" customHeight="1"/>
  </sheetData>
  <printOptions horizontalCentered="1"/>
  <pageMargins left="0.2362204724409449" right="0.5905511811023623" top="0.3937007874015748" bottom="0.7874015748031497" header="0.3937007874015748" footer="0.5511811023622047"/>
  <pageSetup fitToHeight="1" fitToWidth="1" horizontalDpi="525" verticalDpi="525" orientation="portrait" paperSize="9" r:id="rId1"/>
  <headerFooter alignWithMargins="0">
    <oddFooter>&amp;L&amp;8&amp;A&amp;R&amp;8R&amp;&amp;D2019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topLeftCell="A1">
      <selection activeCell="A1" sqref="A1:H1"/>
    </sheetView>
  </sheetViews>
  <sheetFormatPr defaultColWidth="11.421875" defaultRowHeight="12.75"/>
  <cols>
    <col min="1" max="1" width="41.57421875" style="145" customWidth="1"/>
    <col min="2" max="5" width="15.7109375" style="145" customWidth="1"/>
    <col min="6" max="6" width="17.57421875" style="145" customWidth="1"/>
    <col min="7" max="7" width="17.8515625" style="145" customWidth="1"/>
    <col min="8" max="8" width="15.7109375" style="145" customWidth="1"/>
    <col min="9" max="16384" width="11.421875" style="145" customWidth="1"/>
  </cols>
  <sheetData>
    <row r="1" spans="1:8" ht="21.95" customHeight="1">
      <c r="A1" s="612" t="s">
        <v>660</v>
      </c>
      <c r="B1" s="612"/>
      <c r="C1" s="612"/>
      <c r="D1" s="612"/>
      <c r="E1" s="612"/>
      <c r="F1" s="612"/>
      <c r="G1" s="612"/>
      <c r="H1" s="612"/>
    </row>
    <row r="2" spans="1:8" s="199" customFormat="1" ht="12.75">
      <c r="A2" s="613" t="s">
        <v>84</v>
      </c>
      <c r="B2" s="613"/>
      <c r="C2" s="613"/>
      <c r="D2" s="613"/>
      <c r="E2" s="613"/>
      <c r="F2" s="613"/>
      <c r="G2" s="613"/>
      <c r="H2" s="613"/>
    </row>
    <row r="3" spans="1:8" s="199" customFormat="1" ht="12.75" customHeight="1">
      <c r="A3" s="387"/>
      <c r="B3" s="387"/>
      <c r="C3" s="387"/>
      <c r="D3" s="387"/>
      <c r="E3" s="387"/>
      <c r="F3" s="387"/>
      <c r="G3" s="387"/>
      <c r="H3" s="387"/>
    </row>
    <row r="4" spans="1:8" s="465" customFormat="1" ht="45.75" customHeight="1">
      <c r="A4" s="351" t="s">
        <v>168</v>
      </c>
      <c r="B4" s="352" t="s">
        <v>606</v>
      </c>
      <c r="C4" s="352" t="s">
        <v>607</v>
      </c>
      <c r="D4" s="353" t="s">
        <v>262</v>
      </c>
      <c r="E4" s="597" t="s">
        <v>270</v>
      </c>
      <c r="F4" s="353" t="s">
        <v>263</v>
      </c>
      <c r="G4" s="353" t="s">
        <v>264</v>
      </c>
      <c r="H4" s="354" t="s">
        <v>245</v>
      </c>
    </row>
    <row r="5" spans="1:8" s="465" customFormat="1" ht="45.75" customHeight="1">
      <c r="A5" s="351" t="s">
        <v>169</v>
      </c>
      <c r="B5" s="352" t="s">
        <v>608</v>
      </c>
      <c r="C5" s="352" t="s">
        <v>609</v>
      </c>
      <c r="D5" s="466"/>
      <c r="E5" s="610"/>
      <c r="F5" s="467" t="s">
        <v>265</v>
      </c>
      <c r="G5" s="467" t="s">
        <v>266</v>
      </c>
      <c r="H5" s="468" t="s">
        <v>245</v>
      </c>
    </row>
    <row r="6" spans="1:8" ht="24.95" customHeight="1">
      <c r="A6" s="417" t="s">
        <v>0</v>
      </c>
      <c r="B6" s="384">
        <f aca="true" t="shared" si="0" ref="B6:G6">SUM(B8:B13)</f>
        <v>0</v>
      </c>
      <c r="C6" s="384">
        <f t="shared" si="0"/>
        <v>0</v>
      </c>
      <c r="D6" s="384">
        <f t="shared" si="0"/>
        <v>0</v>
      </c>
      <c r="E6" s="384">
        <f t="shared" si="0"/>
        <v>0</v>
      </c>
      <c r="F6" s="384">
        <f t="shared" si="0"/>
        <v>0</v>
      </c>
      <c r="G6" s="384">
        <f t="shared" si="0"/>
        <v>0</v>
      </c>
      <c r="H6" s="384">
        <f>SUM(B6:G6)</f>
        <v>0</v>
      </c>
    </row>
    <row r="7" spans="1:8" ht="24.95" customHeight="1">
      <c r="A7" s="611" t="s">
        <v>1</v>
      </c>
      <c r="B7" s="611"/>
      <c r="C7" s="611"/>
      <c r="D7" s="611"/>
      <c r="E7" s="611"/>
      <c r="F7" s="611"/>
      <c r="G7" s="611"/>
      <c r="H7" s="611"/>
    </row>
    <row r="8" spans="1:8" ht="18" customHeight="1">
      <c r="A8" s="469" t="s">
        <v>356</v>
      </c>
      <c r="B8" s="169"/>
      <c r="C8" s="169"/>
      <c r="D8" s="169"/>
      <c r="E8" s="169"/>
      <c r="F8" s="169"/>
      <c r="G8" s="169"/>
      <c r="H8" s="381">
        <f aca="true" t="shared" si="1" ref="H8:H13">SUM(B8:G8)</f>
        <v>0</v>
      </c>
    </row>
    <row r="9" spans="1:8" ht="24.95" customHeight="1">
      <c r="A9" s="470" t="s">
        <v>588</v>
      </c>
      <c r="B9" s="169"/>
      <c r="C9" s="169"/>
      <c r="D9" s="169"/>
      <c r="E9" s="169"/>
      <c r="F9" s="169"/>
      <c r="G9" s="169"/>
      <c r="H9" s="381">
        <f t="shared" si="1"/>
        <v>0</v>
      </c>
    </row>
    <row r="10" spans="1:8" ht="18" customHeight="1">
      <c r="A10" s="469" t="s">
        <v>327</v>
      </c>
      <c r="B10" s="169"/>
      <c r="C10" s="169"/>
      <c r="D10" s="169"/>
      <c r="E10" s="169"/>
      <c r="F10" s="169"/>
      <c r="G10" s="169"/>
      <c r="H10" s="381">
        <f t="shared" si="1"/>
        <v>0</v>
      </c>
    </row>
    <row r="11" spans="1:8" ht="18" customHeight="1">
      <c r="A11" s="469" t="s">
        <v>357</v>
      </c>
      <c r="B11" s="169"/>
      <c r="C11" s="169"/>
      <c r="D11" s="169"/>
      <c r="E11" s="169"/>
      <c r="F11" s="169"/>
      <c r="G11" s="169"/>
      <c r="H11" s="381">
        <f t="shared" si="1"/>
        <v>0</v>
      </c>
    </row>
    <row r="12" spans="1:8" ht="24.95" customHeight="1">
      <c r="A12" s="471" t="s">
        <v>390</v>
      </c>
      <c r="B12" s="171"/>
      <c r="C12" s="171"/>
      <c r="D12" s="171"/>
      <c r="E12" s="171"/>
      <c r="F12" s="171"/>
      <c r="G12" s="171"/>
      <c r="H12" s="383">
        <f t="shared" si="1"/>
        <v>0</v>
      </c>
    </row>
    <row r="13" spans="1:8" ht="18" customHeight="1">
      <c r="A13" s="472" t="s">
        <v>587</v>
      </c>
      <c r="B13" s="173"/>
      <c r="C13" s="173"/>
      <c r="D13" s="173"/>
      <c r="E13" s="173"/>
      <c r="F13" s="173"/>
      <c r="G13" s="173"/>
      <c r="H13" s="378">
        <f t="shared" si="1"/>
        <v>0</v>
      </c>
    </row>
    <row r="16" spans="1:8" ht="21.95" customHeight="1">
      <c r="A16" s="612" t="s">
        <v>634</v>
      </c>
      <c r="B16" s="612"/>
      <c r="C16" s="612"/>
      <c r="D16" s="612"/>
      <c r="E16" s="612"/>
      <c r="F16" s="612"/>
      <c r="G16" s="612"/>
      <c r="H16" s="612"/>
    </row>
    <row r="17" spans="1:8" s="209" customFormat="1" ht="12.75">
      <c r="A17" s="613" t="s">
        <v>84</v>
      </c>
      <c r="B17" s="613"/>
      <c r="C17" s="613"/>
      <c r="D17" s="613"/>
      <c r="E17" s="613"/>
      <c r="F17" s="613"/>
      <c r="G17" s="613"/>
      <c r="H17" s="613"/>
    </row>
    <row r="18" spans="1:8" ht="6" customHeight="1">
      <c r="A18" s="473"/>
      <c r="B18" s="473"/>
      <c r="C18" s="473"/>
      <c r="D18" s="473"/>
      <c r="E18" s="473"/>
      <c r="F18" s="473"/>
      <c r="G18" s="473"/>
      <c r="H18" s="473"/>
    </row>
    <row r="19" spans="1:8" ht="45.75" customHeight="1">
      <c r="A19" s="351" t="s">
        <v>168</v>
      </c>
      <c r="B19" s="352" t="s">
        <v>606</v>
      </c>
      <c r="C19" s="352" t="s">
        <v>607</v>
      </c>
      <c r="D19" s="353" t="s">
        <v>262</v>
      </c>
      <c r="E19" s="597" t="s">
        <v>270</v>
      </c>
      <c r="F19" s="353" t="s">
        <v>263</v>
      </c>
      <c r="G19" s="353" t="s">
        <v>264</v>
      </c>
      <c r="H19" s="354" t="s">
        <v>245</v>
      </c>
    </row>
    <row r="20" spans="1:8" ht="45.75" customHeight="1">
      <c r="A20" s="351" t="s">
        <v>169</v>
      </c>
      <c r="B20" s="352" t="s">
        <v>608</v>
      </c>
      <c r="C20" s="352" t="s">
        <v>609</v>
      </c>
      <c r="D20" s="466"/>
      <c r="E20" s="610"/>
      <c r="F20" s="467" t="s">
        <v>265</v>
      </c>
      <c r="G20" s="467" t="s">
        <v>266</v>
      </c>
      <c r="H20" s="468" t="s">
        <v>245</v>
      </c>
    </row>
    <row r="21" spans="1:8" ht="24.95" customHeight="1">
      <c r="A21" s="417" t="s">
        <v>73</v>
      </c>
      <c r="B21" s="474">
        <f aca="true" t="shared" si="2" ref="B21:H21">SUM(B23:B28)</f>
        <v>0</v>
      </c>
      <c r="C21" s="474">
        <f t="shared" si="2"/>
        <v>0</v>
      </c>
      <c r="D21" s="474">
        <f t="shared" si="2"/>
        <v>0</v>
      </c>
      <c r="E21" s="474">
        <f t="shared" si="2"/>
        <v>0</v>
      </c>
      <c r="F21" s="474">
        <f t="shared" si="2"/>
        <v>0</v>
      </c>
      <c r="G21" s="474">
        <f t="shared" si="2"/>
        <v>0</v>
      </c>
      <c r="H21" s="474">
        <f t="shared" si="2"/>
        <v>0</v>
      </c>
    </row>
    <row r="22" spans="1:8" ht="24.95" customHeight="1">
      <c r="A22" s="611" t="s">
        <v>1</v>
      </c>
      <c r="B22" s="611"/>
      <c r="C22" s="611"/>
      <c r="D22" s="611"/>
      <c r="E22" s="611"/>
      <c r="F22" s="611"/>
      <c r="G22" s="611"/>
      <c r="H22" s="611"/>
    </row>
    <row r="23" spans="1:8" ht="17.25" customHeight="1">
      <c r="A23" s="469" t="s">
        <v>356</v>
      </c>
      <c r="B23" s="452"/>
      <c r="C23" s="452"/>
      <c r="D23" s="452"/>
      <c r="E23" s="452"/>
      <c r="F23" s="452"/>
      <c r="G23" s="452"/>
      <c r="H23" s="457">
        <f aca="true" t="shared" si="3" ref="H23:H28">SUM(B23:G23)</f>
        <v>0</v>
      </c>
    </row>
    <row r="24" spans="1:8" ht="24.95" customHeight="1">
      <c r="A24" s="470" t="s">
        <v>588</v>
      </c>
      <c r="B24" s="452"/>
      <c r="C24" s="452"/>
      <c r="D24" s="452"/>
      <c r="E24" s="452"/>
      <c r="F24" s="452"/>
      <c r="G24" s="452"/>
      <c r="H24" s="457">
        <f t="shared" si="3"/>
        <v>0</v>
      </c>
    </row>
    <row r="25" spans="1:8" ht="17.25" customHeight="1">
      <c r="A25" s="469" t="s">
        <v>327</v>
      </c>
      <c r="B25" s="452"/>
      <c r="C25" s="452"/>
      <c r="D25" s="452"/>
      <c r="E25" s="452"/>
      <c r="F25" s="452"/>
      <c r="G25" s="452"/>
      <c r="H25" s="457">
        <f t="shared" si="3"/>
        <v>0</v>
      </c>
    </row>
    <row r="26" spans="1:8" ht="17.25" customHeight="1">
      <c r="A26" s="469" t="s">
        <v>357</v>
      </c>
      <c r="B26" s="452"/>
      <c r="C26" s="452"/>
      <c r="D26" s="452"/>
      <c r="E26" s="452"/>
      <c r="F26" s="452"/>
      <c r="G26" s="452"/>
      <c r="H26" s="457">
        <f t="shared" si="3"/>
        <v>0</v>
      </c>
    </row>
    <row r="27" spans="1:8" ht="24.95" customHeight="1">
      <c r="A27" s="471" t="s">
        <v>390</v>
      </c>
      <c r="B27" s="171"/>
      <c r="C27" s="171"/>
      <c r="D27" s="171"/>
      <c r="E27" s="171"/>
      <c r="F27" s="171"/>
      <c r="G27" s="171"/>
      <c r="H27" s="383">
        <f t="shared" si="3"/>
        <v>0</v>
      </c>
    </row>
    <row r="28" spans="1:8" ht="17.25" customHeight="1">
      <c r="A28" s="472" t="s">
        <v>587</v>
      </c>
      <c r="B28" s="173"/>
      <c r="C28" s="173"/>
      <c r="D28" s="173"/>
      <c r="E28" s="173"/>
      <c r="F28" s="173"/>
      <c r="G28" s="173"/>
      <c r="H28" s="378">
        <f t="shared" si="3"/>
        <v>0</v>
      </c>
    </row>
    <row r="52" ht="31.5" customHeight="1"/>
    <row r="53" ht="31.5" customHeight="1"/>
    <row r="54" ht="31.5" customHeight="1"/>
  </sheetData>
  <sheetProtection sheet="1" objects="1" scenarios="1"/>
  <mergeCells count="8">
    <mergeCell ref="E19:E20"/>
    <mergeCell ref="A22:H22"/>
    <mergeCell ref="E4:E5"/>
    <mergeCell ref="A1:H1"/>
    <mergeCell ref="A7:H7"/>
    <mergeCell ref="A16:H16"/>
    <mergeCell ref="A2:H2"/>
    <mergeCell ref="A17:H17"/>
  </mergeCells>
  <printOptions horizontalCentered="1"/>
  <pageMargins left="0.2362204724409449" right="0.5905511811023623" top="0.3937007874015748" bottom="0.7874015748031497" header="0.3937007874015748" footer="0.5511811023622047"/>
  <pageSetup fitToHeight="1" fitToWidth="1" horizontalDpi="600" verticalDpi="600" orientation="landscape" paperSize="9" scale="81" r:id="rId1"/>
  <headerFooter alignWithMargins="0">
    <oddFooter>&amp;L&amp;8&amp;A&amp;R&amp;8R&amp;&amp;D2019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zoomScaleSheetLayoutView="100" workbookViewId="0" topLeftCell="A1">
      <selection activeCell="F16" sqref="F16"/>
    </sheetView>
  </sheetViews>
  <sheetFormatPr defaultColWidth="11.421875" defaultRowHeight="12.75"/>
  <cols>
    <col min="1" max="1" width="67.8515625" style="0" customWidth="1"/>
    <col min="2" max="2" width="29.8515625" style="4" customWidth="1"/>
  </cols>
  <sheetData>
    <row r="1" spans="1:2" ht="21" thickBot="1">
      <c r="A1" s="11" t="s">
        <v>271</v>
      </c>
      <c r="B1" s="12"/>
    </row>
    <row r="2" spans="1:2" ht="13.5" customHeight="1" thickTop="1">
      <c r="A2" s="24"/>
      <c r="B2" s="5"/>
    </row>
    <row r="3" spans="1:2" ht="50.25" customHeight="1">
      <c r="A3" s="28" t="s">
        <v>567</v>
      </c>
      <c r="B3" s="88"/>
    </row>
    <row r="4" spans="1:2" ht="12.75">
      <c r="A4" s="28"/>
      <c r="B4" s="54"/>
    </row>
    <row r="5" spans="1:2" ht="22.5" customHeight="1">
      <c r="A5" s="28" t="s">
        <v>296</v>
      </c>
      <c r="B5" s="88"/>
    </row>
    <row r="6" spans="1:2" ht="12.75">
      <c r="A6" s="38"/>
      <c r="B6" s="55"/>
    </row>
    <row r="7" spans="1:2" ht="40.5" customHeight="1">
      <c r="A7" s="25" t="s">
        <v>568</v>
      </c>
      <c r="B7" s="56"/>
    </row>
    <row r="8" spans="1:2" ht="12.75">
      <c r="A8" s="5"/>
      <c r="B8" s="53"/>
    </row>
    <row r="9" spans="1:2" ht="50.25" customHeight="1">
      <c r="A9" s="25" t="s">
        <v>238</v>
      </c>
      <c r="B9" s="56"/>
    </row>
    <row r="10" spans="1:2" ht="12.75">
      <c r="A10" s="6"/>
      <c r="B10" s="21"/>
    </row>
    <row r="11" spans="1:2" ht="25.5">
      <c r="A11" s="25" t="s">
        <v>618</v>
      </c>
      <c r="B11" s="57"/>
    </row>
    <row r="12" spans="1:2" ht="12.75">
      <c r="A12" s="6"/>
      <c r="B12" s="58"/>
    </row>
    <row r="13" spans="1:2" ht="25.5">
      <c r="A13" s="25" t="s">
        <v>619</v>
      </c>
      <c r="B13" s="57"/>
    </row>
    <row r="15" spans="1:2" ht="12.75">
      <c r="A15" s="6"/>
      <c r="B15" s="5"/>
    </row>
    <row r="52" ht="31.5" customHeight="1"/>
    <row r="53" ht="31.5" customHeight="1"/>
    <row r="54" ht="31.5" customHeight="1"/>
  </sheetData>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98" r:id="rId1"/>
  <headerFooter alignWithMargins="0">
    <oddFooter>&amp;L&amp;8&amp;A&amp;R&amp;8R&amp;&amp;D2019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F85"/>
  <sheetViews>
    <sheetView showGridLines="0" zoomScale="115" zoomScaleNormal="115" workbookViewId="0" topLeftCell="A1">
      <selection activeCell="B65" sqref="B65"/>
    </sheetView>
  </sheetViews>
  <sheetFormatPr defaultColWidth="11.421875" defaultRowHeight="12.75"/>
  <cols>
    <col min="1" max="1" width="16.28125" style="70" customWidth="1"/>
    <col min="2" max="2" width="118.7109375" style="72" customWidth="1"/>
  </cols>
  <sheetData>
    <row r="1" ht="15.75">
      <c r="B1" s="86" t="s">
        <v>523</v>
      </c>
    </row>
    <row r="3" spans="1:2" ht="26.25" customHeight="1">
      <c r="A3" s="497" t="s">
        <v>240</v>
      </c>
      <c r="B3" s="497"/>
    </row>
    <row r="4" spans="1:2" ht="12.75">
      <c r="A4" s="90" t="s">
        <v>2</v>
      </c>
      <c r="B4" s="74" t="s">
        <v>569</v>
      </c>
    </row>
    <row r="5" spans="1:2" ht="12.75">
      <c r="A5" s="90" t="s">
        <v>3</v>
      </c>
      <c r="B5" s="111" t="s">
        <v>620</v>
      </c>
    </row>
    <row r="6" ht="9.75" customHeight="1"/>
    <row r="7" spans="1:2" ht="26.25" customHeight="1">
      <c r="A7" s="497" t="s">
        <v>345</v>
      </c>
      <c r="B7" s="497"/>
    </row>
    <row r="8" spans="1:2" ht="12.75">
      <c r="A8" s="90" t="s">
        <v>4</v>
      </c>
      <c r="B8" s="114" t="s">
        <v>621</v>
      </c>
    </row>
    <row r="9" spans="1:2" ht="12.75">
      <c r="A9" s="90" t="s">
        <v>5</v>
      </c>
      <c r="B9" s="18" t="s">
        <v>6</v>
      </c>
    </row>
    <row r="10" ht="9.75" customHeight="1"/>
    <row r="11" spans="1:2" ht="32.25" customHeight="1">
      <c r="A11" s="497" t="s">
        <v>570</v>
      </c>
      <c r="B11" s="497"/>
    </row>
    <row r="12" spans="1:2" ht="12.75">
      <c r="A12" s="90" t="s">
        <v>7</v>
      </c>
      <c r="B12" s="114" t="s">
        <v>622</v>
      </c>
    </row>
    <row r="13" spans="1:2" ht="12.75">
      <c r="A13" s="90" t="s">
        <v>8</v>
      </c>
      <c r="B13" s="114" t="s">
        <v>623</v>
      </c>
    </row>
    <row r="14" spans="1:6" ht="12.75">
      <c r="A14" s="90" t="s">
        <v>115</v>
      </c>
      <c r="B14" s="114" t="s">
        <v>624</v>
      </c>
      <c r="C14" s="4"/>
      <c r="D14" s="4"/>
      <c r="E14" s="4"/>
      <c r="F14" s="4"/>
    </row>
    <row r="15" spans="2:6" ht="12.75">
      <c r="B15" s="81" t="s">
        <v>153</v>
      </c>
      <c r="C15" s="4"/>
      <c r="D15" s="4"/>
      <c r="E15" s="4"/>
      <c r="F15" s="4"/>
    </row>
    <row r="16" spans="2:6" ht="12.75">
      <c r="B16" s="81" t="s">
        <v>154</v>
      </c>
      <c r="C16" s="4"/>
      <c r="D16" s="4"/>
      <c r="E16" s="4"/>
      <c r="F16" s="4"/>
    </row>
    <row r="17" spans="2:6" ht="12.75">
      <c r="B17" s="81" t="s">
        <v>155</v>
      </c>
      <c r="C17" s="4"/>
      <c r="D17" s="4"/>
      <c r="E17" s="4"/>
      <c r="F17" s="4"/>
    </row>
    <row r="18" spans="1:6" ht="12.75">
      <c r="A18" s="90" t="s">
        <v>116</v>
      </c>
      <c r="B18" s="114" t="s">
        <v>625</v>
      </c>
      <c r="C18" s="4"/>
      <c r="D18" s="4"/>
      <c r="E18" s="4"/>
      <c r="F18" s="4"/>
    </row>
    <row r="19" ht="9.75" customHeight="1"/>
    <row r="20" spans="1:2" ht="32.25" customHeight="1">
      <c r="A20" s="497" t="s">
        <v>571</v>
      </c>
      <c r="B20" s="497"/>
    </row>
    <row r="21" spans="1:2" ht="12.75">
      <c r="A21" s="90" t="s">
        <v>9</v>
      </c>
      <c r="B21" s="114" t="s">
        <v>626</v>
      </c>
    </row>
    <row r="22" spans="1:2" ht="12.75">
      <c r="A22" s="90" t="s">
        <v>10</v>
      </c>
      <c r="B22" s="22" t="s">
        <v>24</v>
      </c>
    </row>
    <row r="23" spans="1:2" ht="12.75">
      <c r="A23" s="91" t="s">
        <v>11</v>
      </c>
      <c r="B23" s="82" t="s">
        <v>399</v>
      </c>
    </row>
    <row r="24" spans="1:2" ht="12.75">
      <c r="A24" s="91" t="s">
        <v>12</v>
      </c>
      <c r="B24" s="82" t="s">
        <v>400</v>
      </c>
    </row>
    <row r="25" spans="1:2" ht="12.75">
      <c r="A25" s="90" t="s">
        <v>13</v>
      </c>
      <c r="B25" s="111" t="s">
        <v>580</v>
      </c>
    </row>
    <row r="26" spans="1:2" ht="12.75">
      <c r="A26" s="91" t="s">
        <v>14</v>
      </c>
      <c r="B26" s="112" t="s">
        <v>581</v>
      </c>
    </row>
    <row r="27" spans="1:2" ht="12.75">
      <c r="A27" s="91" t="s">
        <v>15</v>
      </c>
      <c r="B27" s="112" t="s">
        <v>582</v>
      </c>
    </row>
    <row r="28" spans="1:2" ht="12.75">
      <c r="A28" s="91" t="s">
        <v>16</v>
      </c>
      <c r="B28" s="112" t="s">
        <v>583</v>
      </c>
    </row>
    <row r="29" spans="1:2" ht="12.75">
      <c r="A29" s="90" t="s">
        <v>17</v>
      </c>
      <c r="B29" s="74" t="s">
        <v>396</v>
      </c>
    </row>
    <row r="30" spans="1:2" ht="12.75">
      <c r="A30" s="90" t="s">
        <v>18</v>
      </c>
      <c r="B30" s="73" t="s">
        <v>397</v>
      </c>
    </row>
    <row r="31" spans="1:2" ht="12.75">
      <c r="A31" s="90" t="s">
        <v>19</v>
      </c>
      <c r="B31" s="22" t="s">
        <v>20</v>
      </c>
    </row>
    <row r="32" spans="1:2" ht="12.75">
      <c r="A32" s="91" t="s">
        <v>21</v>
      </c>
      <c r="B32" s="82" t="s">
        <v>46</v>
      </c>
    </row>
    <row r="33" spans="1:2" ht="12.75">
      <c r="A33" s="91" t="s">
        <v>22</v>
      </c>
      <c r="B33" s="82" t="s">
        <v>329</v>
      </c>
    </row>
    <row r="34" spans="1:2" ht="12.75">
      <c r="A34" s="91" t="s">
        <v>25</v>
      </c>
      <c r="B34" s="82" t="s">
        <v>26</v>
      </c>
    </row>
    <row r="35" spans="1:2" ht="12.75">
      <c r="A35" s="90" t="s">
        <v>360</v>
      </c>
      <c r="B35" s="113" t="s">
        <v>613</v>
      </c>
    </row>
    <row r="36" spans="1:2" ht="12.75">
      <c r="A36" s="109" t="s">
        <v>518</v>
      </c>
      <c r="B36" s="97" t="s">
        <v>532</v>
      </c>
    </row>
    <row r="37" ht="11.25" customHeight="1"/>
    <row r="38" spans="1:2" ht="32.25" customHeight="1">
      <c r="A38" s="497" t="s">
        <v>27</v>
      </c>
      <c r="B38" s="497"/>
    </row>
    <row r="39" spans="1:2" ht="12.75">
      <c r="A39" s="90" t="s">
        <v>28</v>
      </c>
      <c r="B39" s="115" t="s">
        <v>627</v>
      </c>
    </row>
    <row r="40" spans="1:2" ht="12.75">
      <c r="A40" s="90" t="s">
        <v>29</v>
      </c>
      <c r="B40" s="116" t="s">
        <v>628</v>
      </c>
    </row>
    <row r="41" spans="1:2" ht="12.75">
      <c r="A41" s="90" t="s">
        <v>30</v>
      </c>
      <c r="B41" s="117" t="s">
        <v>629</v>
      </c>
    </row>
    <row r="42" spans="1:2" ht="12.75">
      <c r="A42" s="90" t="s">
        <v>31</v>
      </c>
      <c r="B42" s="75" t="s">
        <v>32</v>
      </c>
    </row>
    <row r="43" spans="1:2" ht="12.75">
      <c r="A43" s="91" t="s">
        <v>33</v>
      </c>
      <c r="B43" s="81" t="s">
        <v>23</v>
      </c>
    </row>
    <row r="44" spans="1:2" ht="12.75">
      <c r="A44" s="91" t="s">
        <v>34</v>
      </c>
      <c r="B44" s="81" t="s">
        <v>119</v>
      </c>
    </row>
    <row r="45" spans="1:3" ht="12.75">
      <c r="A45" s="84"/>
      <c r="B45" s="81" t="s">
        <v>74</v>
      </c>
      <c r="C45" s="81"/>
    </row>
    <row r="46" spans="1:3" ht="12.75">
      <c r="A46" s="84"/>
      <c r="B46" s="81" t="s">
        <v>118</v>
      </c>
      <c r="C46" s="81"/>
    </row>
    <row r="47" spans="1:3" ht="12.75" customHeight="1">
      <c r="A47" s="84"/>
      <c r="B47" s="81" t="s">
        <v>117</v>
      </c>
      <c r="C47" s="81"/>
    </row>
    <row r="48" spans="1:3" ht="12.75">
      <c r="A48" s="84"/>
      <c r="B48" s="81" t="s">
        <v>75</v>
      </c>
      <c r="C48" s="81"/>
    </row>
    <row r="49" spans="1:3" ht="12.75">
      <c r="A49" s="84"/>
      <c r="B49" s="81" t="s">
        <v>77</v>
      </c>
      <c r="C49" s="81"/>
    </row>
    <row r="50" spans="1:2" s="85" customFormat="1" ht="12.75">
      <c r="A50" s="92" t="s">
        <v>35</v>
      </c>
      <c r="B50" s="113" t="s">
        <v>580</v>
      </c>
    </row>
    <row r="51" spans="1:2" ht="13.5" customHeight="1">
      <c r="A51" s="91" t="s">
        <v>36</v>
      </c>
      <c r="B51" s="112" t="s">
        <v>581</v>
      </c>
    </row>
    <row r="52" spans="1:2" ht="13.5" customHeight="1">
      <c r="A52" s="91" t="s">
        <v>37</v>
      </c>
      <c r="B52" s="112" t="s">
        <v>582</v>
      </c>
    </row>
    <row r="53" spans="1:2" ht="13.5" customHeight="1">
      <c r="A53" s="91" t="s">
        <v>38</v>
      </c>
      <c r="B53" s="112" t="s">
        <v>583</v>
      </c>
    </row>
    <row r="54" spans="1:2" ht="12.75">
      <c r="A54" s="92" t="s">
        <v>39</v>
      </c>
      <c r="B54" s="21" t="s">
        <v>398</v>
      </c>
    </row>
    <row r="55" spans="1:2" ht="12.75">
      <c r="A55" s="92" t="s">
        <v>40</v>
      </c>
      <c r="B55" s="21" t="s">
        <v>397</v>
      </c>
    </row>
    <row r="56" spans="1:2" ht="12.75">
      <c r="A56" s="92" t="s">
        <v>41</v>
      </c>
      <c r="B56" s="21" t="s">
        <v>42</v>
      </c>
    </row>
    <row r="57" spans="1:2" ht="12.75">
      <c r="A57" s="91" t="s">
        <v>43</v>
      </c>
      <c r="B57" s="83" t="s">
        <v>44</v>
      </c>
    </row>
    <row r="58" spans="1:2" ht="12.75">
      <c r="A58" s="91" t="s">
        <v>45</v>
      </c>
      <c r="B58" s="83" t="s">
        <v>46</v>
      </c>
    </row>
    <row r="59" spans="1:2" ht="12.75">
      <c r="A59" s="91" t="s">
        <v>47</v>
      </c>
      <c r="B59" s="83" t="s">
        <v>329</v>
      </c>
    </row>
    <row r="60" spans="1:2" ht="12.75">
      <c r="A60" s="91" t="s">
        <v>48</v>
      </c>
      <c r="B60" s="83" t="s">
        <v>26</v>
      </c>
    </row>
    <row r="61" spans="1:2" ht="12.75">
      <c r="A61" s="93" t="s">
        <v>471</v>
      </c>
      <c r="B61" s="101" t="s">
        <v>630</v>
      </c>
    </row>
    <row r="62" spans="1:4" s="4" customFormat="1" ht="12.75" customHeight="1">
      <c r="A62" s="100" t="s">
        <v>521</v>
      </c>
      <c r="B62" s="98" t="s">
        <v>531</v>
      </c>
      <c r="C62" s="71"/>
      <c r="D62"/>
    </row>
    <row r="63" ht="9.75" customHeight="1">
      <c r="B63" s="76"/>
    </row>
    <row r="64" spans="1:2" ht="12.75">
      <c r="A64" s="498" t="s">
        <v>706</v>
      </c>
      <c r="B64" s="498"/>
    </row>
    <row r="65" spans="1:2" ht="13.5" customHeight="1">
      <c r="A65" s="77"/>
      <c r="B65" s="77"/>
    </row>
    <row r="66" spans="1:2" ht="15">
      <c r="A66" s="497" t="s">
        <v>631</v>
      </c>
      <c r="B66" s="497"/>
    </row>
    <row r="67" spans="1:2" ht="12.75">
      <c r="A67" s="90" t="s">
        <v>49</v>
      </c>
      <c r="B67" s="74" t="s">
        <v>352</v>
      </c>
    </row>
    <row r="68" spans="1:2" ht="12.75">
      <c r="A68" s="90" t="s">
        <v>50</v>
      </c>
      <c r="B68" s="74" t="s">
        <v>353</v>
      </c>
    </row>
    <row r="69" spans="1:2" ht="12.75">
      <c r="A69" s="90" t="s">
        <v>51</v>
      </c>
      <c r="B69" s="74" t="s">
        <v>52</v>
      </c>
    </row>
    <row r="70" spans="1:2" ht="12.75">
      <c r="A70" s="90" t="s">
        <v>53</v>
      </c>
      <c r="B70" s="74" t="s">
        <v>54</v>
      </c>
    </row>
    <row r="71" spans="1:2" ht="12.75">
      <c r="A71" s="90" t="s">
        <v>330</v>
      </c>
      <c r="B71" s="74" t="s">
        <v>350</v>
      </c>
    </row>
    <row r="72" spans="1:2" ht="12.75">
      <c r="A72" s="91" t="s">
        <v>55</v>
      </c>
      <c r="B72" s="82" t="s">
        <v>351</v>
      </c>
    </row>
    <row r="73" spans="1:2" ht="12.75">
      <c r="A73" s="91" t="s">
        <v>56</v>
      </c>
      <c r="B73" s="82" t="s">
        <v>226</v>
      </c>
    </row>
    <row r="74" spans="1:2" ht="12.75">
      <c r="A74" s="90" t="s">
        <v>57</v>
      </c>
      <c r="B74" s="80" t="s">
        <v>58</v>
      </c>
    </row>
    <row r="75" spans="1:2" ht="12.75">
      <c r="A75" s="90" t="s">
        <v>508</v>
      </c>
      <c r="B75" s="99" t="s">
        <v>522</v>
      </c>
    </row>
    <row r="76" ht="9.75" customHeight="1"/>
    <row r="77" spans="1:2" ht="15">
      <c r="A77" s="497" t="s">
        <v>632</v>
      </c>
      <c r="B77" s="497"/>
    </row>
    <row r="78" spans="1:2" ht="12.75">
      <c r="A78" s="90" t="s">
        <v>59</v>
      </c>
      <c r="B78" s="80" t="s">
        <v>54</v>
      </c>
    </row>
    <row r="79" spans="1:2" ht="12.75">
      <c r="A79" s="90" t="s">
        <v>331</v>
      </c>
      <c r="B79" s="80" t="s">
        <v>401</v>
      </c>
    </row>
    <row r="80" spans="1:2" ht="12.75">
      <c r="A80" s="91" t="s">
        <v>60</v>
      </c>
      <c r="B80" s="82" t="s">
        <v>62</v>
      </c>
    </row>
    <row r="81" spans="1:2" ht="12.75">
      <c r="A81" s="91" t="s">
        <v>61</v>
      </c>
      <c r="B81" s="82" t="s">
        <v>354</v>
      </c>
    </row>
    <row r="82" ht="9.75" customHeight="1">
      <c r="B82" s="78"/>
    </row>
    <row r="83" spans="1:2" ht="12.75">
      <c r="A83" s="498" t="s">
        <v>633</v>
      </c>
      <c r="B83" s="498"/>
    </row>
    <row r="84" spans="1:2" ht="13.5" customHeight="1">
      <c r="A84" s="79"/>
      <c r="B84" s="79"/>
    </row>
    <row r="85" spans="1:2" ht="12.75">
      <c r="A85" s="498" t="s">
        <v>634</v>
      </c>
      <c r="B85" s="498"/>
    </row>
  </sheetData>
  <mergeCells count="10">
    <mergeCell ref="A85:B85"/>
    <mergeCell ref="A38:B38"/>
    <mergeCell ref="A64:B64"/>
    <mergeCell ref="A66:B66"/>
    <mergeCell ref="A77:B77"/>
    <mergeCell ref="A3:B3"/>
    <mergeCell ref="A7:B7"/>
    <mergeCell ref="A11:B11"/>
    <mergeCell ref="A20:B20"/>
    <mergeCell ref="A83:B83"/>
  </mergeCells>
  <hyperlinks>
    <hyperlink ref="A4" location="'A - B'!A7" display="A1."/>
    <hyperlink ref="A5" location="'A - B'!A11" display="A2."/>
    <hyperlink ref="A8" location="'A - B'!A18" display="B1. "/>
    <hyperlink ref="A9" location="'A - B'!A23" display="B2. "/>
    <hyperlink ref="A12" location="'C1 - C2'!A4" display="C1."/>
    <hyperlink ref="A13" location="'C1 - C2'!A17" display="C2."/>
    <hyperlink ref="A14" location="'C3 - C4  - D1.1'!A1" display="C3."/>
    <hyperlink ref="A18" location="'C3 - C4  - D1.1'!A10" display="C4. "/>
    <hyperlink ref="A21" location="'C3 - C4  - D1.1'!A23" display="D1."/>
    <hyperlink ref="A22" location="'C3 - C4  - D1.1'!A26" display="D1.1"/>
    <hyperlink ref="A23" location="'C3 - C4  - D1.1'!A27" display="D1.1a"/>
    <hyperlink ref="A24" location="D1.1!A5" display="D1.1b"/>
    <hyperlink ref="A25" location="D1.2!A4" display="D1.2"/>
    <hyperlink ref="A26" location="D1.2!A5" display="D1.2a"/>
    <hyperlink ref="A27" location="D1.2!A16" display="D1.2b"/>
    <hyperlink ref="A28" location="'D1.2 - D1.3'!A5" display="D1.2c"/>
    <hyperlink ref="A29" location="'D1.2 - D1.3'!A22" display="D1.3"/>
    <hyperlink ref="A30" location="D1.4!A3" display="D1.4"/>
    <hyperlink ref="A31" location="'D1.5 - D2'!A4" display="D1.5"/>
    <hyperlink ref="A32" location="'D1.5 - D2'!A5" display="D1.5a"/>
    <hyperlink ref="A33" location="'D1.5 - D2'!A19" display="D1.5b"/>
    <hyperlink ref="A34" location="'D1.5 - D2'!A26" display="D1.5c"/>
    <hyperlink ref="A35" location="'D1.5 - D2'!A38" display="D2."/>
    <hyperlink ref="A39" location="'E1 - E2'!A11" display="E1."/>
    <hyperlink ref="A40" location="'E1 - E2'!A19" display="E2."/>
    <hyperlink ref="A41" location="E3.1!A1" display="E3."/>
    <hyperlink ref="A42" location="E3.1!A7" display="E3.1"/>
    <hyperlink ref="A43" location="E3.1!A8" display="E3.1a"/>
    <hyperlink ref="A44" location="E3.1!A24" display="E3.1b"/>
    <hyperlink ref="A50" location="E3.2!A4" display="E3.2"/>
    <hyperlink ref="A51" location="E3.2!A5" display="E3.2a"/>
    <hyperlink ref="A52" location="E3.2!A15" display="E3.2b"/>
    <hyperlink ref="A53" location="'E3.2 - E3.3'!A5" display="E3.2c"/>
    <hyperlink ref="A54" location="'E3.2 - E3.3'!A19" display="E3.3"/>
    <hyperlink ref="A55" location="E3.4!A3" display="E3.4"/>
    <hyperlink ref="A56" location="'E3.5 - E4'!A3" display="E3.5"/>
    <hyperlink ref="A57" location="'E3.5 - E4'!A5" display="E3.5a"/>
    <hyperlink ref="A58" location="'E3.5 - E4'!A13" display="E3.5b"/>
    <hyperlink ref="A59" location="'E3.5 - E4'!A27" display="E3.5c"/>
    <hyperlink ref="A60" location="'E3.5 - E4'!A34" display="E3.5d"/>
    <hyperlink ref="A62" location="'E3.5 - E4'!A45" display="Synthèse Ressources"/>
    <hyperlink ref="A64:B64" location="F!A1" display="F. Participation aux programmes Investissements d'Avenir dans le cadre d'activités de R&amp;D - PIA1 et PIA2"/>
    <hyperlink ref="A67" location="'G1 - G2 - G3 - G4'!A9" display="G1."/>
    <hyperlink ref="A68" location="'G1 - G2 - G3 - G4'!A13" display="G2."/>
    <hyperlink ref="A69" location="'G1 - G2 - G3 - G4'!A17" display="G3. "/>
    <hyperlink ref="A70" location="'G1 - G2 - G3 - G4'!A27" display="G4. "/>
    <hyperlink ref="A71" location="G5a!A1" display="G5."/>
    <hyperlink ref="A72" location="G5a!A2" display="G5a."/>
    <hyperlink ref="A73" location="G5b!A2" display="G5b. "/>
    <hyperlink ref="A74" location="'G6 - G7'!A1" display="G6. "/>
    <hyperlink ref="A78" location="'H1'!A5" display="H1."/>
    <hyperlink ref="A79" location="H2a!A1" display="H2. "/>
    <hyperlink ref="A80" location="H2a!A2" display="H2a. "/>
    <hyperlink ref="A81" location="H2b!A2" display="H2b."/>
    <hyperlink ref="A83:B83" location="'I - J'!A1" display=" I. Effectifs de R&amp;D travaillant dans votre organisme au 31/12/2014 et rémunérés par un tiers, en personnes physiques (PP)"/>
    <hyperlink ref="A85:B85" location="'I - J'!A16" display="J. Effectifs de R&amp;D travaillant dans votre organisme en 2014 et rémunérés par un tiers, en équivalents temps plein recherche (ETP)"/>
    <hyperlink ref="A61" location="'E3.5 - E4'!A42" display="E3.T "/>
    <hyperlink ref="A75" location="'G6 - G7'!A24" display="G7. "/>
    <hyperlink ref="A36" location="'E1 - E2'!A4" display="Synthèse Dépenses"/>
  </hyperlinks>
  <printOptions horizontalCentered="1"/>
  <pageMargins left="0.2362204724409449" right="0.5905511811023623" top="0.3937007874015748" bottom="0.7874015748031497" header="0.3937007874015748" footer="0.5511811023622047"/>
  <pageSetup fitToHeight="2" fitToWidth="1" horizontalDpi="600" verticalDpi="600" orientation="landscape" paperSize="9" scale="85" r:id="rId1"/>
  <headerFooter alignWithMargins="0">
    <oddFooter>&amp;L&amp;8&amp;A&amp;R&amp;8R&amp;&amp;D2019</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workbookViewId="0" topLeftCell="A1">
      <selection activeCell="L30" sqref="L30"/>
    </sheetView>
  </sheetViews>
  <sheetFormatPr defaultColWidth="11.421875" defaultRowHeight="12.75"/>
  <sheetData>
    <row r="1" spans="1:7" ht="21" thickBot="1">
      <c r="A1" s="11" t="s">
        <v>530</v>
      </c>
      <c r="B1" s="12"/>
      <c r="C1" s="39"/>
      <c r="D1" s="39"/>
      <c r="E1" s="39"/>
      <c r="F1" s="39"/>
      <c r="G1" s="39"/>
    </row>
    <row r="2" ht="13.5" thickTop="1"/>
    <row r="3" spans="1:7" ht="38.25" customHeight="1">
      <c r="A3" s="485" t="s">
        <v>566</v>
      </c>
      <c r="B3" s="485"/>
      <c r="C3" s="485"/>
      <c r="D3" s="485"/>
      <c r="E3" s="485"/>
      <c r="F3" s="485"/>
      <c r="G3" s="485"/>
    </row>
    <row r="4" spans="1:7" ht="15.75" customHeight="1">
      <c r="A4" s="34"/>
      <c r="B4" s="34"/>
      <c r="C4" s="34"/>
      <c r="D4" s="34"/>
      <c r="E4" s="34"/>
      <c r="F4" s="34"/>
      <c r="G4" s="34"/>
    </row>
    <row r="5" spans="1:7" ht="18" customHeight="1">
      <c r="A5" s="509" t="s">
        <v>240</v>
      </c>
      <c r="B5" s="509"/>
      <c r="C5" s="509"/>
      <c r="D5" s="509"/>
      <c r="E5" s="509"/>
      <c r="F5" s="509"/>
      <c r="G5" s="509"/>
    </row>
    <row r="6" spans="1:7" s="42" customFormat="1" ht="18" customHeight="1">
      <c r="A6" s="45"/>
      <c r="B6" s="45"/>
      <c r="C6" s="45"/>
      <c r="D6" s="45"/>
      <c r="E6" s="45"/>
      <c r="F6" s="45"/>
      <c r="G6" s="45"/>
    </row>
    <row r="7" spans="1:7" s="42" customFormat="1" ht="56.25" customHeight="1">
      <c r="A7" s="510" t="s">
        <v>572</v>
      </c>
      <c r="B7" s="510"/>
      <c r="C7" s="510"/>
      <c r="D7" s="510"/>
      <c r="E7" s="510"/>
      <c r="F7" s="510"/>
      <c r="G7" s="510"/>
    </row>
    <row r="8" spans="1:7" s="42" customFormat="1" ht="70.5" customHeight="1">
      <c r="A8" s="511"/>
      <c r="B8" s="512"/>
      <c r="C8" s="512"/>
      <c r="D8" s="512"/>
      <c r="E8" s="512"/>
      <c r="F8" s="512"/>
      <c r="G8" s="513"/>
    </row>
    <row r="9" spans="1:2" s="42" customFormat="1" ht="12.75">
      <c r="A9" s="41"/>
      <c r="B9" s="40"/>
    </row>
    <row r="10" spans="1:2" s="42" customFormat="1" ht="12.75">
      <c r="A10" s="40"/>
      <c r="B10" s="40"/>
    </row>
    <row r="11" spans="1:7" s="42" customFormat="1" ht="13.5" customHeight="1">
      <c r="A11" s="514" t="s">
        <v>635</v>
      </c>
      <c r="B11" s="514"/>
      <c r="C11" s="514"/>
      <c r="D11" s="514"/>
      <c r="E11" s="514"/>
      <c r="F11" s="514"/>
      <c r="G11" s="514"/>
    </row>
    <row r="12" spans="1:7" s="42" customFormat="1" ht="40.5" customHeight="1">
      <c r="A12" s="485" t="s">
        <v>428</v>
      </c>
      <c r="B12" s="485"/>
      <c r="C12" s="485"/>
      <c r="D12" s="485"/>
      <c r="E12" s="485"/>
      <c r="F12" s="485"/>
      <c r="G12" s="485"/>
    </row>
    <row r="13" spans="1:7" s="42" customFormat="1" ht="70.5" customHeight="1">
      <c r="A13" s="511"/>
      <c r="B13" s="512"/>
      <c r="C13" s="512"/>
      <c r="D13" s="512"/>
      <c r="E13" s="512"/>
      <c r="F13" s="512"/>
      <c r="G13" s="513"/>
    </row>
    <row r="14" spans="1:7" s="42" customFormat="1" ht="20.25" customHeight="1">
      <c r="A14" s="63"/>
      <c r="B14" s="63"/>
      <c r="C14" s="63"/>
      <c r="D14" s="63"/>
      <c r="E14" s="63"/>
      <c r="F14" s="63"/>
      <c r="G14" s="63"/>
    </row>
    <row r="15" spans="1:7" s="42" customFormat="1" ht="20.25" customHeight="1">
      <c r="A15" s="66"/>
      <c r="B15" s="66"/>
      <c r="C15" s="66"/>
      <c r="D15" s="66"/>
      <c r="E15" s="66"/>
      <c r="F15" s="66"/>
      <c r="G15" s="66"/>
    </row>
    <row r="16" spans="1:7" s="42" customFormat="1" ht="18" customHeight="1">
      <c r="A16" s="509" t="s">
        <v>345</v>
      </c>
      <c r="B16" s="509"/>
      <c r="C16" s="509"/>
      <c r="D16" s="509"/>
      <c r="E16" s="509"/>
      <c r="F16" s="509"/>
      <c r="G16" s="509"/>
    </row>
    <row r="17" spans="1:7" s="42" customFormat="1" ht="24.75" customHeight="1">
      <c r="A17" s="44"/>
      <c r="B17" s="44"/>
      <c r="C17" s="44"/>
      <c r="D17" s="44"/>
      <c r="E17" s="44"/>
      <c r="F17" s="44"/>
      <c r="G17" s="44"/>
    </row>
    <row r="18" spans="1:7" ht="30" customHeight="1">
      <c r="A18" s="505" t="s">
        <v>636</v>
      </c>
      <c r="B18" s="505"/>
      <c r="C18" s="505"/>
      <c r="D18" s="505"/>
      <c r="E18" s="505"/>
      <c r="F18" s="505"/>
      <c r="G18" s="505"/>
    </row>
    <row r="19" ht="10.5" customHeight="1"/>
    <row r="20" spans="1:7" ht="30" customHeight="1">
      <c r="A20" s="499" t="s">
        <v>152</v>
      </c>
      <c r="B20" s="500"/>
      <c r="C20" s="506"/>
      <c r="F20" s="501"/>
      <c r="G20" s="502"/>
    </row>
    <row r="21" spans="1:7" ht="12.75">
      <c r="A21" s="23"/>
      <c r="B21" s="23"/>
      <c r="C21" s="23"/>
      <c r="D21" s="23"/>
      <c r="E21" s="23"/>
      <c r="F21" s="23"/>
      <c r="G21" s="23"/>
    </row>
    <row r="22" spans="1:7" ht="12.75">
      <c r="A22" s="8"/>
      <c r="B22" s="8"/>
      <c r="C22" s="8"/>
      <c r="D22" s="8"/>
      <c r="E22" s="8"/>
      <c r="F22" s="8"/>
      <c r="G22" s="8"/>
    </row>
    <row r="23" spans="1:7" ht="12.75">
      <c r="A23" s="1" t="s">
        <v>85</v>
      </c>
      <c r="B23" s="43"/>
      <c r="C23" s="43"/>
      <c r="D23" s="43"/>
      <c r="E23" s="43"/>
      <c r="F23" s="43"/>
      <c r="G23" s="43"/>
    </row>
    <row r="24" spans="1:7" ht="15.75" customHeight="1">
      <c r="A24" s="95" t="s">
        <v>241</v>
      </c>
      <c r="B24" s="96"/>
      <c r="C24" s="96"/>
      <c r="D24" s="4"/>
      <c r="E24" s="4"/>
      <c r="F24" s="4"/>
      <c r="G24" s="4"/>
    </row>
    <row r="25" spans="1:7" ht="21" customHeight="1">
      <c r="A25" s="20"/>
      <c r="B25" s="5"/>
      <c r="C25" s="5"/>
      <c r="D25" s="5"/>
      <c r="E25" s="5"/>
      <c r="F25" s="507"/>
      <c r="G25" s="507"/>
    </row>
    <row r="26" spans="1:7" s="6" customFormat="1" ht="30" customHeight="1">
      <c r="A26" s="508" t="s">
        <v>637</v>
      </c>
      <c r="B26" s="508"/>
      <c r="C26" s="508"/>
      <c r="D26" s="508"/>
      <c r="E26" s="508"/>
      <c r="F26" s="501"/>
      <c r="G26" s="502"/>
    </row>
    <row r="27" spans="1:7" ht="33.75" customHeight="1">
      <c r="A27" s="46"/>
      <c r="B27" s="46"/>
      <c r="C27" s="46"/>
      <c r="D27" s="46"/>
      <c r="E27" s="46"/>
      <c r="F27" s="47"/>
      <c r="G27" s="47"/>
    </row>
    <row r="28" spans="1:7" ht="30" customHeight="1">
      <c r="A28" s="499" t="s">
        <v>638</v>
      </c>
      <c r="B28" s="500"/>
      <c r="C28" s="500"/>
      <c r="D28" s="500"/>
      <c r="E28" s="500"/>
      <c r="F28" s="501"/>
      <c r="G28" s="502"/>
    </row>
    <row r="29" spans="4:7" ht="12.75">
      <c r="D29" s="4"/>
      <c r="E29" s="4"/>
      <c r="F29" s="503"/>
      <c r="G29" s="503"/>
    </row>
    <row r="30" spans="1:7" ht="12.75">
      <c r="A30" s="48"/>
      <c r="B30" s="4"/>
      <c r="C30" s="4"/>
      <c r="D30" s="4"/>
      <c r="E30" s="4"/>
      <c r="F30" s="504"/>
      <c r="G30" s="504"/>
    </row>
    <row r="31" spans="1:7" ht="12.75">
      <c r="A31" s="48"/>
      <c r="B31" s="4"/>
      <c r="C31" s="4"/>
      <c r="D31" s="4"/>
      <c r="E31" s="4"/>
      <c r="F31" s="504"/>
      <c r="G31" s="504"/>
    </row>
    <row r="52" ht="31.5" customHeight="1"/>
    <row r="53" ht="31.5" customHeight="1"/>
    <row r="54" ht="31.5" customHeight="1"/>
  </sheetData>
  <mergeCells count="17">
    <mergeCell ref="A3:G3"/>
    <mergeCell ref="F25:G25"/>
    <mergeCell ref="A26:E26"/>
    <mergeCell ref="F26:G26"/>
    <mergeCell ref="A16:G16"/>
    <mergeCell ref="A7:G7"/>
    <mergeCell ref="A8:G8"/>
    <mergeCell ref="A11:G11"/>
    <mergeCell ref="A12:G12"/>
    <mergeCell ref="A13:G13"/>
    <mergeCell ref="A5:G5"/>
    <mergeCell ref="A28:E28"/>
    <mergeCell ref="F28:G28"/>
    <mergeCell ref="F29:G31"/>
    <mergeCell ref="A18:G18"/>
    <mergeCell ref="A20:C20"/>
    <mergeCell ref="F20:G20"/>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showGridLines="0" workbookViewId="0" topLeftCell="A1">
      <selection activeCell="B9" sqref="B9"/>
    </sheetView>
  </sheetViews>
  <sheetFormatPr defaultColWidth="11.421875" defaultRowHeight="12.75"/>
  <cols>
    <col min="1" max="1" width="60.140625" style="145" customWidth="1"/>
    <col min="2" max="3" width="14.57421875" style="145" customWidth="1"/>
    <col min="4" max="16384" width="11.421875" style="145" customWidth="1"/>
  </cols>
  <sheetData>
    <row r="1" spans="1:3" ht="15.75">
      <c r="A1" s="519" t="s">
        <v>402</v>
      </c>
      <c r="B1" s="519"/>
      <c r="C1" s="519"/>
    </row>
    <row r="2" spans="1:3" ht="28.5" customHeight="1">
      <c r="A2" s="521" t="s">
        <v>573</v>
      </c>
      <c r="B2" s="521"/>
      <c r="C2" s="521"/>
    </row>
    <row r="3" ht="12.75">
      <c r="A3" s="146"/>
    </row>
    <row r="4" spans="1:3" ht="25.5" customHeight="1">
      <c r="A4" s="517" t="s">
        <v>639</v>
      </c>
      <c r="B4" s="518"/>
      <c r="C4" s="518"/>
    </row>
    <row r="5" spans="1:3" ht="12.75" customHeight="1">
      <c r="A5" s="147" t="s">
        <v>502</v>
      </c>
      <c r="B5" s="148"/>
      <c r="C5" s="148"/>
    </row>
    <row r="6" ht="9" customHeight="1">
      <c r="A6" s="147"/>
    </row>
    <row r="7" spans="1:3" ht="12.75">
      <c r="A7" s="149" t="s">
        <v>141</v>
      </c>
      <c r="B7" s="150" t="s">
        <v>640</v>
      </c>
      <c r="C7" s="151"/>
    </row>
    <row r="8" spans="1:3" ht="15" customHeight="1">
      <c r="A8" s="152" t="s">
        <v>126</v>
      </c>
      <c r="B8" s="153"/>
      <c r="C8" s="154"/>
    </row>
    <row r="9" spans="1:3" ht="15" customHeight="1">
      <c r="A9" s="155" t="s">
        <v>71</v>
      </c>
      <c r="B9" s="156"/>
      <c r="C9" s="154"/>
    </row>
    <row r="10" spans="1:3" ht="12.75">
      <c r="A10" s="157" t="s">
        <v>88</v>
      </c>
      <c r="B10" s="158"/>
      <c r="C10" s="154"/>
    </row>
    <row r="11" spans="1:3" ht="12.75">
      <c r="A11" s="152" t="s">
        <v>242</v>
      </c>
      <c r="B11" s="153"/>
      <c r="C11" s="154"/>
    </row>
    <row r="12" spans="1:3" ht="15" customHeight="1">
      <c r="A12" s="155" t="s">
        <v>156</v>
      </c>
      <c r="B12" s="159"/>
      <c r="C12" s="154"/>
    </row>
    <row r="13" spans="1:3" ht="12.75">
      <c r="A13" s="160"/>
      <c r="B13" s="161"/>
      <c r="C13" s="162" t="s">
        <v>614</v>
      </c>
    </row>
    <row r="14" spans="1:3" ht="27.75" customHeight="1">
      <c r="A14" s="163" t="s">
        <v>297</v>
      </c>
      <c r="B14" s="177">
        <f>SUM(B8:B9,B11:B12)</f>
        <v>0</v>
      </c>
      <c r="C14" s="164"/>
    </row>
    <row r="15" spans="1:3" ht="35.25" customHeight="1">
      <c r="A15" s="520" t="s">
        <v>120</v>
      </c>
      <c r="B15" s="520"/>
      <c r="C15" s="520"/>
    </row>
    <row r="16" spans="1:3" ht="9.75" customHeight="1">
      <c r="A16" s="165"/>
      <c r="B16" s="165"/>
      <c r="C16" s="165"/>
    </row>
    <row r="17" spans="1:3" ht="26.25" customHeight="1">
      <c r="A17" s="517" t="s">
        <v>703</v>
      </c>
      <c r="B17" s="518"/>
      <c r="C17" s="518"/>
    </row>
    <row r="18" spans="1:2" ht="14.25" customHeight="1">
      <c r="A18" s="147" t="s">
        <v>704</v>
      </c>
      <c r="B18" s="147"/>
    </row>
    <row r="19" spans="1:2" ht="14.85" customHeight="1">
      <c r="A19" s="166" t="s">
        <v>503</v>
      </c>
      <c r="B19" s="167"/>
    </row>
    <row r="20" spans="1:2" ht="14.85" customHeight="1">
      <c r="A20" s="168" t="s">
        <v>187</v>
      </c>
      <c r="B20" s="169"/>
    </row>
    <row r="21" spans="1:2" ht="14.85" customHeight="1">
      <c r="A21" s="168" t="s">
        <v>188</v>
      </c>
      <c r="B21" s="169"/>
    </row>
    <row r="22" spans="1:2" ht="14.85" customHeight="1">
      <c r="A22" s="168" t="s">
        <v>189</v>
      </c>
      <c r="B22" s="169"/>
    </row>
    <row r="23" spans="1:2" ht="14.85" customHeight="1">
      <c r="A23" s="168" t="s">
        <v>190</v>
      </c>
      <c r="B23" s="169"/>
    </row>
    <row r="24" spans="1:2" ht="14.85" customHeight="1">
      <c r="A24" s="168" t="s">
        <v>191</v>
      </c>
      <c r="B24" s="169"/>
    </row>
    <row r="25" spans="1:2" ht="14.85" customHeight="1">
      <c r="A25" s="168" t="s">
        <v>192</v>
      </c>
      <c r="B25" s="169"/>
    </row>
    <row r="26" spans="1:2" ht="14.85" customHeight="1">
      <c r="A26" s="168" t="s">
        <v>213</v>
      </c>
      <c r="B26" s="169"/>
    </row>
    <row r="27" spans="1:2" ht="14.85" customHeight="1">
      <c r="A27" s="168" t="s">
        <v>193</v>
      </c>
      <c r="B27" s="169"/>
    </row>
    <row r="28" spans="1:2" ht="14.85" customHeight="1">
      <c r="A28" s="168" t="s">
        <v>194</v>
      </c>
      <c r="B28" s="169"/>
    </row>
    <row r="29" spans="1:2" ht="14.85" customHeight="1">
      <c r="A29" s="168" t="s">
        <v>195</v>
      </c>
      <c r="B29" s="169"/>
    </row>
    <row r="30" spans="1:2" ht="14.85" customHeight="1">
      <c r="A30" s="168" t="s">
        <v>196</v>
      </c>
      <c r="B30" s="169"/>
    </row>
    <row r="31" spans="1:2" ht="14.85" customHeight="1">
      <c r="A31" s="168" t="s">
        <v>197</v>
      </c>
      <c r="B31" s="169"/>
    </row>
    <row r="32" spans="1:2" ht="14.85" customHeight="1">
      <c r="A32" s="168" t="s">
        <v>198</v>
      </c>
      <c r="B32" s="169"/>
    </row>
    <row r="33" spans="1:2" ht="14.85" customHeight="1">
      <c r="A33" s="168" t="s">
        <v>199</v>
      </c>
      <c r="B33" s="169"/>
    </row>
    <row r="34" spans="1:2" ht="14.85" customHeight="1">
      <c r="A34" s="168" t="s">
        <v>200</v>
      </c>
      <c r="B34" s="169"/>
    </row>
    <row r="35" spans="1:2" ht="14.85" customHeight="1">
      <c r="A35" s="168" t="s">
        <v>201</v>
      </c>
      <c r="B35" s="169"/>
    </row>
    <row r="36" spans="1:2" ht="14.85" customHeight="1">
      <c r="A36" s="168" t="s">
        <v>202</v>
      </c>
      <c r="B36" s="169"/>
    </row>
    <row r="37" spans="1:2" ht="14.85" customHeight="1">
      <c r="A37" s="168" t="s">
        <v>203</v>
      </c>
      <c r="B37" s="169"/>
    </row>
    <row r="38" spans="1:2" ht="14.85" customHeight="1">
      <c r="A38" s="168" t="s">
        <v>204</v>
      </c>
      <c r="B38" s="169"/>
    </row>
    <row r="39" spans="1:2" ht="14.85" customHeight="1">
      <c r="A39" s="168" t="s">
        <v>205</v>
      </c>
      <c r="B39" s="169"/>
    </row>
    <row r="40" spans="1:2" ht="14.85" customHeight="1">
      <c r="A40" s="168" t="s">
        <v>206</v>
      </c>
      <c r="B40" s="169"/>
    </row>
    <row r="41" spans="1:2" ht="14.85" customHeight="1">
      <c r="A41" s="170" t="s">
        <v>207</v>
      </c>
      <c r="B41" s="171"/>
    </row>
    <row r="42" spans="1:2" ht="14.85" customHeight="1">
      <c r="A42" s="170" t="s">
        <v>208</v>
      </c>
      <c r="B42" s="171"/>
    </row>
    <row r="43" spans="1:2" ht="14.85" customHeight="1">
      <c r="A43" s="170" t="s">
        <v>209</v>
      </c>
      <c r="B43" s="171"/>
    </row>
    <row r="44" spans="1:2" ht="14.85" customHeight="1">
      <c r="A44" s="170" t="s">
        <v>210</v>
      </c>
      <c r="B44" s="171"/>
    </row>
    <row r="45" spans="1:2" ht="14.85" customHeight="1">
      <c r="A45" s="170" t="s">
        <v>211</v>
      </c>
      <c r="B45" s="171"/>
    </row>
    <row r="46" spans="1:2" ht="14.25" customHeight="1">
      <c r="A46" s="172" t="s">
        <v>212</v>
      </c>
      <c r="B46" s="173"/>
    </row>
    <row r="47" spans="1:2" ht="15.75" customHeight="1">
      <c r="A47" s="163" t="s">
        <v>297</v>
      </c>
      <c r="B47" s="176">
        <f>SUM(B19:B46)</f>
        <v>0</v>
      </c>
    </row>
    <row r="48" ht="8.25" customHeight="1"/>
    <row r="49" spans="1:3" ht="12.75">
      <c r="A49" s="174" t="s">
        <v>64</v>
      </c>
      <c r="B49" s="175" t="b">
        <f>B47=B14</f>
        <v>1</v>
      </c>
      <c r="C49" s="175"/>
    </row>
    <row r="50" spans="1:3" ht="6.75" customHeight="1">
      <c r="A50" s="174"/>
      <c r="B50" s="175"/>
      <c r="C50" s="175"/>
    </row>
    <row r="51" spans="1:3" ht="20.25" customHeight="1">
      <c r="A51" s="516" t="s">
        <v>505</v>
      </c>
      <c r="B51" s="516"/>
      <c r="C51" s="516"/>
    </row>
    <row r="52" spans="1:2" ht="12" customHeight="1">
      <c r="A52" s="515"/>
      <c r="B52" s="515"/>
    </row>
    <row r="53" ht="12" customHeight="1"/>
    <row r="54" ht="12" customHeight="1"/>
    <row r="55" ht="12" customHeight="1"/>
    <row r="56" ht="12" customHeight="1"/>
    <row r="57" ht="12" customHeight="1"/>
    <row r="58" ht="12" customHeight="1"/>
    <row r="59" ht="12" customHeight="1"/>
  </sheetData>
  <sheetProtection sheet="1" objects="1" scenarios="1"/>
  <mergeCells count="7">
    <mergeCell ref="A52:B52"/>
    <mergeCell ref="A51:C51"/>
    <mergeCell ref="A17:C17"/>
    <mergeCell ref="A1:C1"/>
    <mergeCell ref="A15:C15"/>
    <mergeCell ref="A2:C2"/>
    <mergeCell ref="A4:C4"/>
  </mergeCells>
  <conditionalFormatting sqref="B49:C50">
    <cfRule type="cellIs" priority="3" dxfId="1" operator="equal" stopIfTrue="1">
      <formula>TRUE</formula>
    </cfRule>
    <cfRule type="cellIs" priority="4" dxfId="0" operator="equal" stopIfTrue="1">
      <formula>FALSE</formula>
    </cfRule>
  </conditionalFormatting>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scale="99" r:id="rId2"/>
  <headerFooter alignWithMargins="0">
    <oddFooter>&amp;L&amp;8&amp;A&amp;R&amp;8R&amp;&amp;D2019</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9"/>
  <sheetViews>
    <sheetView showGridLines="0" workbookViewId="0" topLeftCell="A1">
      <selection activeCell="D12" sqref="D12"/>
    </sheetView>
  </sheetViews>
  <sheetFormatPr defaultColWidth="11.421875" defaultRowHeight="12.75"/>
  <cols>
    <col min="1" max="1" width="66.421875" style="145" customWidth="1"/>
    <col min="2" max="2" width="19.57421875" style="145" customWidth="1"/>
    <col min="3" max="16384" width="11.421875" style="145" customWidth="1"/>
  </cols>
  <sheetData>
    <row r="1" spans="1:2" ht="28.5" customHeight="1">
      <c r="A1" s="522" t="s">
        <v>641</v>
      </c>
      <c r="B1" s="522"/>
    </row>
    <row r="2" ht="12.75">
      <c r="A2" s="147" t="s">
        <v>244</v>
      </c>
    </row>
    <row r="3" ht="12.75">
      <c r="A3" s="147"/>
    </row>
    <row r="4" spans="1:2" ht="15.75" customHeight="1">
      <c r="A4" s="166" t="s">
        <v>153</v>
      </c>
      <c r="B4" s="178"/>
    </row>
    <row r="5" spans="1:2" ht="17.25" customHeight="1">
      <c r="A5" s="168" t="s">
        <v>154</v>
      </c>
      <c r="B5" s="179"/>
    </row>
    <row r="6" spans="1:2" ht="14.25" customHeight="1">
      <c r="A6" s="172" t="s">
        <v>155</v>
      </c>
      <c r="B6" s="180"/>
    </row>
    <row r="7" spans="1:2" ht="26.25" customHeight="1">
      <c r="A7" s="163" t="s">
        <v>297</v>
      </c>
      <c r="B7" s="198">
        <f>SUM(B4:B6)</f>
        <v>0</v>
      </c>
    </row>
    <row r="8" spans="1:2" ht="20.25" customHeight="1">
      <c r="A8" s="181"/>
      <c r="B8" s="182"/>
    </row>
    <row r="9" ht="15.75" customHeight="1"/>
    <row r="10" spans="1:2" ht="12.75">
      <c r="A10" s="183" t="s">
        <v>642</v>
      </c>
      <c r="B10" s="523"/>
    </row>
    <row r="11" spans="1:2" ht="12.75">
      <c r="A11" s="147" t="s">
        <v>241</v>
      </c>
      <c r="B11" s="524"/>
    </row>
    <row r="12" spans="1:2" ht="27.75" customHeight="1">
      <c r="A12" s="529" t="s">
        <v>500</v>
      </c>
      <c r="B12" s="529"/>
    </row>
    <row r="13" ht="17.25" customHeight="1">
      <c r="A13" s="146"/>
    </row>
    <row r="14" ht="17.25" customHeight="1"/>
    <row r="15" spans="1:2" ht="15.75">
      <c r="A15" s="519" t="s">
        <v>404</v>
      </c>
      <c r="B15" s="519"/>
    </row>
    <row r="16" spans="1:2" ht="30" customHeight="1">
      <c r="A16" s="521" t="s">
        <v>574</v>
      </c>
      <c r="B16" s="521"/>
    </row>
    <row r="17" spans="1:2" ht="12.75">
      <c r="A17" s="184"/>
      <c r="B17" s="184"/>
    </row>
    <row r="18" spans="1:2" ht="12.75">
      <c r="A18" s="185" t="s">
        <v>87</v>
      </c>
      <c r="B18" s="186"/>
    </row>
    <row r="19" spans="1:2" ht="12.75">
      <c r="A19" s="527" t="s">
        <v>543</v>
      </c>
      <c r="B19" s="528"/>
    </row>
    <row r="20" spans="1:2" ht="51" customHeight="1">
      <c r="A20" s="525" t="s">
        <v>544</v>
      </c>
      <c r="B20" s="526"/>
    </row>
    <row r="21" spans="1:2" ht="13.5" customHeight="1">
      <c r="A21" s="187"/>
      <c r="B21" s="188"/>
    </row>
    <row r="22" ht="18" customHeight="1"/>
    <row r="23" spans="1:2" ht="24.75" customHeight="1">
      <c r="A23" s="522" t="s">
        <v>643</v>
      </c>
      <c r="B23" s="522"/>
    </row>
    <row r="24" ht="12.75">
      <c r="A24" s="147" t="s">
        <v>243</v>
      </c>
    </row>
    <row r="26" ht="12.75">
      <c r="A26" s="183" t="s">
        <v>124</v>
      </c>
    </row>
    <row r="27" ht="12.75">
      <c r="A27" s="149" t="s">
        <v>142</v>
      </c>
    </row>
    <row r="28" spans="1:2" ht="25.5">
      <c r="A28" s="189" t="s">
        <v>114</v>
      </c>
      <c r="B28" s="153"/>
    </row>
    <row r="29" spans="1:2" ht="25.5">
      <c r="A29" s="190" t="s">
        <v>499</v>
      </c>
      <c r="B29" s="191"/>
    </row>
    <row r="30" spans="1:2" ht="12.75">
      <c r="A30" s="192" t="s">
        <v>462</v>
      </c>
      <c r="B30" s="191"/>
    </row>
    <row r="31" spans="1:2" ht="12.75">
      <c r="A31" s="192" t="s">
        <v>112</v>
      </c>
      <c r="B31" s="191"/>
    </row>
    <row r="32" spans="1:2" ht="12.75">
      <c r="A32" s="192" t="s">
        <v>82</v>
      </c>
      <c r="B32" s="191"/>
    </row>
    <row r="33" spans="1:2" ht="12.75">
      <c r="A33" s="192" t="s">
        <v>403</v>
      </c>
      <c r="B33" s="191"/>
    </row>
    <row r="34" spans="1:2" ht="12.75">
      <c r="A34" s="192" t="s">
        <v>113</v>
      </c>
      <c r="B34" s="191"/>
    </row>
    <row r="35" spans="1:2" ht="12.75">
      <c r="A35" s="192" t="s">
        <v>83</v>
      </c>
      <c r="B35" s="193"/>
    </row>
    <row r="36" spans="1:2" ht="12.75">
      <c r="A36" s="192" t="s">
        <v>80</v>
      </c>
      <c r="B36" s="193"/>
    </row>
    <row r="37" spans="1:2" ht="12.75">
      <c r="A37" s="192" t="s">
        <v>111</v>
      </c>
      <c r="B37" s="193"/>
    </row>
    <row r="38" spans="1:2" ht="12.75">
      <c r="A38" s="194"/>
      <c r="B38" s="193"/>
    </row>
    <row r="39" spans="1:2" ht="12.75">
      <c r="A39" s="192" t="s">
        <v>81</v>
      </c>
      <c r="B39" s="193"/>
    </row>
    <row r="40" spans="1:2" ht="12.75">
      <c r="A40" s="194"/>
      <c r="B40" s="193"/>
    </row>
    <row r="41" spans="1:2" ht="12.75">
      <c r="A41" s="194" t="s">
        <v>317</v>
      </c>
      <c r="B41" s="193"/>
    </row>
    <row r="42" spans="1:2" ht="12.75">
      <c r="A42" s="194"/>
      <c r="B42" s="193"/>
    </row>
    <row r="43" spans="1:2" ht="12.75">
      <c r="A43" s="195"/>
      <c r="B43" s="196"/>
    </row>
    <row r="44" spans="1:2" ht="29.25" customHeight="1">
      <c r="A44" s="163" t="s">
        <v>479</v>
      </c>
      <c r="B44" s="176">
        <f>SUM(B28:B43)</f>
        <v>0</v>
      </c>
    </row>
    <row r="45" ht="12.75">
      <c r="A45" s="197"/>
    </row>
    <row r="46" ht="12.75">
      <c r="A46" s="197"/>
    </row>
    <row r="47" ht="12.75">
      <c r="A47" s="197"/>
    </row>
    <row r="48" ht="12.75">
      <c r="A48" s="197"/>
    </row>
    <row r="49" ht="12.75">
      <c r="A49" s="197"/>
    </row>
    <row r="50" ht="12.75">
      <c r="A50" s="197"/>
    </row>
    <row r="51" ht="31.5" customHeight="1">
      <c r="A51" s="197"/>
    </row>
    <row r="52" ht="31.5" customHeight="1">
      <c r="A52" s="197"/>
    </row>
    <row r="53" ht="31.5" customHeight="1">
      <c r="A53" s="197"/>
    </row>
    <row r="54" ht="12.75">
      <c r="A54" s="19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row r="93" ht="12.75">
      <c r="A93" s="197"/>
    </row>
    <row r="94" ht="12.75">
      <c r="A94" s="197"/>
    </row>
    <row r="95" ht="12.75">
      <c r="A95" s="197"/>
    </row>
    <row r="96" ht="12.75">
      <c r="A96" s="197"/>
    </row>
    <row r="97" ht="12.75">
      <c r="A97" s="197"/>
    </row>
    <row r="98" ht="12.75">
      <c r="A98" s="197"/>
    </row>
    <row r="99" ht="12.75">
      <c r="A99" s="197"/>
    </row>
    <row r="100" ht="12.75">
      <c r="A100" s="197"/>
    </row>
    <row r="101" ht="12.75">
      <c r="A101" s="197"/>
    </row>
    <row r="102" ht="12.75">
      <c r="A102" s="197"/>
    </row>
    <row r="103" ht="12.75">
      <c r="A103" s="197"/>
    </row>
    <row r="104" ht="12.75">
      <c r="A104" s="197"/>
    </row>
    <row r="105" ht="12.75">
      <c r="A105" s="197"/>
    </row>
    <row r="106" ht="12.75">
      <c r="A106" s="197"/>
    </row>
    <row r="107" ht="12.75">
      <c r="A107" s="197"/>
    </row>
    <row r="108" ht="12.75">
      <c r="A108" s="197"/>
    </row>
    <row r="109" ht="12.75">
      <c r="A109" s="197"/>
    </row>
    <row r="110" ht="12.75">
      <c r="A110" s="197"/>
    </row>
    <row r="111" ht="12.75">
      <c r="A111" s="197"/>
    </row>
    <row r="112" ht="12.75">
      <c r="A112" s="197"/>
    </row>
    <row r="113" ht="12.75">
      <c r="A113" s="197"/>
    </row>
    <row r="114" ht="12.75">
      <c r="A114" s="197"/>
    </row>
    <row r="115" ht="12.75">
      <c r="A115" s="197"/>
    </row>
    <row r="116" ht="12.75">
      <c r="A116" s="197"/>
    </row>
    <row r="117" ht="12.75">
      <c r="A117" s="197"/>
    </row>
    <row r="118" ht="12.75">
      <c r="A118" s="197"/>
    </row>
    <row r="119" ht="12.75">
      <c r="A119" s="197"/>
    </row>
  </sheetData>
  <sheetProtection sheet="1" objects="1" scenarios="1"/>
  <mergeCells count="8">
    <mergeCell ref="A1:B1"/>
    <mergeCell ref="B10:B11"/>
    <mergeCell ref="A20:B20"/>
    <mergeCell ref="A23:B23"/>
    <mergeCell ref="A15:B15"/>
    <mergeCell ref="A19:B19"/>
    <mergeCell ref="A16:B16"/>
    <mergeCell ref="A12:B12"/>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1"/>
  <sheetViews>
    <sheetView showGridLines="0" workbookViewId="0" topLeftCell="A1">
      <selection activeCell="B40" sqref="B40"/>
    </sheetView>
  </sheetViews>
  <sheetFormatPr defaultColWidth="11.421875" defaultRowHeight="12.75"/>
  <cols>
    <col min="1" max="1" width="62.57421875" style="145" customWidth="1"/>
    <col min="2" max="2" width="22.00390625" style="145" customWidth="1"/>
    <col min="3" max="3" width="0.13671875" style="145" hidden="1" customWidth="1"/>
    <col min="4" max="16384" width="11.421875" style="145" customWidth="1"/>
  </cols>
  <sheetData>
    <row r="1" spans="1:3" ht="24.75" customHeight="1">
      <c r="A1" s="522" t="s">
        <v>644</v>
      </c>
      <c r="B1" s="522"/>
      <c r="C1" s="522"/>
    </row>
    <row r="2" ht="12.75">
      <c r="A2" s="147" t="s">
        <v>243</v>
      </c>
    </row>
    <row r="4" ht="12.75">
      <c r="A4" s="183" t="s">
        <v>128</v>
      </c>
    </row>
    <row r="5" ht="12.75">
      <c r="A5" s="149" t="s">
        <v>333</v>
      </c>
    </row>
    <row r="6" spans="1:2" s="199" customFormat="1" ht="12.75">
      <c r="A6" s="189" t="s">
        <v>300</v>
      </c>
      <c r="B6" s="153"/>
    </row>
    <row r="7" spans="1:2" s="199" customFormat="1" ht="12.75">
      <c r="A7" s="200" t="s">
        <v>316</v>
      </c>
      <c r="B7" s="201"/>
    </row>
    <row r="8" spans="1:2" s="199" customFormat="1" ht="12.75">
      <c r="A8" s="200" t="s">
        <v>301</v>
      </c>
      <c r="B8" s="201"/>
    </row>
    <row r="9" spans="1:2" s="199" customFormat="1" ht="12.75">
      <c r="A9" s="200" t="s">
        <v>302</v>
      </c>
      <c r="B9" s="201"/>
    </row>
    <row r="10" spans="1:2" s="199" customFormat="1" ht="12.75">
      <c r="A10" s="200" t="s">
        <v>308</v>
      </c>
      <c r="B10" s="201"/>
    </row>
    <row r="11" spans="1:2" s="199" customFormat="1" ht="12.75">
      <c r="A11" s="202" t="s">
        <v>309</v>
      </c>
      <c r="B11" s="201"/>
    </row>
    <row r="12" spans="1:2" s="199" customFormat="1" ht="12.75">
      <c r="A12" s="200" t="s">
        <v>303</v>
      </c>
      <c r="B12" s="201"/>
    </row>
    <row r="13" spans="1:2" s="199" customFormat="1" ht="12.75">
      <c r="A13" s="200" t="s">
        <v>310</v>
      </c>
      <c r="B13" s="201"/>
    </row>
    <row r="14" spans="1:2" s="199" customFormat="1" ht="12.75">
      <c r="A14" s="200" t="s">
        <v>304</v>
      </c>
      <c r="B14" s="201"/>
    </row>
    <row r="15" spans="1:2" s="199" customFormat="1" ht="12.75">
      <c r="A15" s="200" t="s">
        <v>311</v>
      </c>
      <c r="B15" s="201"/>
    </row>
    <row r="16" spans="1:2" s="199" customFormat="1" ht="12.75">
      <c r="A16" s="200" t="s">
        <v>89</v>
      </c>
      <c r="B16" s="201"/>
    </row>
    <row r="17" spans="1:2" s="199" customFormat="1" ht="12.75">
      <c r="A17" s="200" t="s">
        <v>305</v>
      </c>
      <c r="B17" s="201"/>
    </row>
    <row r="18" spans="1:2" s="199" customFormat="1" ht="12.75">
      <c r="A18" s="200" t="s">
        <v>461</v>
      </c>
      <c r="B18" s="201"/>
    </row>
    <row r="19" spans="1:2" s="199" customFormat="1" ht="12.75">
      <c r="A19" s="200" t="s">
        <v>306</v>
      </c>
      <c r="B19" s="201"/>
    </row>
    <row r="20" spans="1:2" s="199" customFormat="1" ht="12.75">
      <c r="A20" s="200" t="s">
        <v>90</v>
      </c>
      <c r="B20" s="201"/>
    </row>
    <row r="21" spans="1:2" s="199" customFormat="1" ht="12.75">
      <c r="A21" s="200" t="s">
        <v>91</v>
      </c>
      <c r="B21" s="201"/>
    </row>
    <row r="22" spans="1:2" s="199" customFormat="1" ht="12.75">
      <c r="A22" s="200" t="s">
        <v>92</v>
      </c>
      <c r="B22" s="201"/>
    </row>
    <row r="23" spans="1:2" s="199" customFormat="1" ht="12.75" customHeight="1">
      <c r="A23" s="203" t="s">
        <v>663</v>
      </c>
      <c r="B23" s="201"/>
    </row>
    <row r="24" spans="1:2" s="199" customFormat="1" ht="12.75">
      <c r="A24" s="203" t="s">
        <v>589</v>
      </c>
      <c r="B24" s="201"/>
    </row>
    <row r="25" spans="1:2" s="199" customFormat="1" ht="12.75">
      <c r="A25" s="200" t="s">
        <v>93</v>
      </c>
      <c r="B25" s="201"/>
    </row>
    <row r="26" spans="1:2" s="199" customFormat="1" ht="12.75">
      <c r="A26" s="200" t="s">
        <v>312</v>
      </c>
      <c r="B26" s="201"/>
    </row>
    <row r="27" spans="1:2" s="199" customFormat="1" ht="12.75">
      <c r="A27" s="200" t="s">
        <v>298</v>
      </c>
      <c r="B27" s="201"/>
    </row>
    <row r="28" spans="1:2" s="199" customFormat="1" ht="12.75">
      <c r="A28" s="200" t="s">
        <v>314</v>
      </c>
      <c r="B28" s="201"/>
    </row>
    <row r="29" spans="1:2" s="199" customFormat="1" ht="12.75">
      <c r="A29" s="200" t="s">
        <v>313</v>
      </c>
      <c r="B29" s="201"/>
    </row>
    <row r="30" spans="1:2" s="199" customFormat="1" ht="12.75">
      <c r="A30" s="200" t="s">
        <v>299</v>
      </c>
      <c r="B30" s="201"/>
    </row>
    <row r="31" spans="1:2" s="199" customFormat="1" ht="12.75">
      <c r="A31" s="200" t="s">
        <v>315</v>
      </c>
      <c r="B31" s="201"/>
    </row>
    <row r="32" spans="1:2" s="199" customFormat="1" ht="12.75">
      <c r="A32" s="200" t="s">
        <v>94</v>
      </c>
      <c r="B32" s="201"/>
    </row>
    <row r="33" spans="1:2" s="199" customFormat="1" ht="12.75">
      <c r="A33" s="200" t="s">
        <v>307</v>
      </c>
      <c r="B33" s="204"/>
    </row>
    <row r="34" spans="1:2" s="199" customFormat="1" ht="12.75">
      <c r="A34" s="205"/>
      <c r="B34" s="204"/>
    </row>
    <row r="35" spans="1:2" s="199" customFormat="1" ht="12.75">
      <c r="A35" s="206" t="s">
        <v>317</v>
      </c>
      <c r="B35" s="204"/>
    </row>
    <row r="36" spans="1:2" s="199" customFormat="1" ht="12.75">
      <c r="A36" s="206"/>
      <c r="B36" s="204"/>
    </row>
    <row r="37" spans="1:2" s="199" customFormat="1" ht="12.75">
      <c r="A37" s="207"/>
      <c r="B37" s="208"/>
    </row>
    <row r="38" spans="1:2" ht="25.5">
      <c r="A38" s="163" t="s">
        <v>480</v>
      </c>
      <c r="B38" s="176">
        <f>SUM(B6:C37)</f>
        <v>0</v>
      </c>
    </row>
    <row r="39" s="199" customFormat="1" ht="12.75"/>
    <row r="40" spans="1:2" ht="40.5" customHeight="1">
      <c r="A40" s="163" t="s">
        <v>481</v>
      </c>
      <c r="B40" s="176">
        <f>'C3 - C4  - D1.1'!B44+'D1.1'!B38</f>
        <v>0</v>
      </c>
    </row>
    <row r="41" ht="12.75">
      <c r="A41" s="197"/>
    </row>
    <row r="42" ht="12.75">
      <c r="A42" s="197"/>
    </row>
    <row r="43" ht="12.75">
      <c r="A43" s="197"/>
    </row>
    <row r="44" ht="12.75">
      <c r="A44" s="197"/>
    </row>
    <row r="45" ht="12.75">
      <c r="A45" s="197"/>
    </row>
    <row r="46" ht="12.75">
      <c r="A46" s="197"/>
    </row>
    <row r="47" ht="12.75">
      <c r="A47" s="197"/>
    </row>
    <row r="48" ht="12.75">
      <c r="A48" s="197"/>
    </row>
    <row r="49" ht="12.75">
      <c r="A49" s="197"/>
    </row>
    <row r="50" ht="12.75">
      <c r="A50" s="197"/>
    </row>
    <row r="51" ht="31.5" customHeight="1">
      <c r="A51" s="197"/>
    </row>
    <row r="52" ht="31.5" customHeight="1">
      <c r="A52" s="197"/>
    </row>
    <row r="53" ht="31.5" customHeight="1">
      <c r="A53" s="197"/>
    </row>
    <row r="54" ht="12.75">
      <c r="A54" s="197"/>
    </row>
    <row r="55" ht="12.75">
      <c r="A55" s="197"/>
    </row>
    <row r="56" ht="12.75">
      <c r="A56" s="197"/>
    </row>
    <row r="57" ht="12.75">
      <c r="A57" s="197"/>
    </row>
    <row r="58" ht="12.75">
      <c r="A58" s="197"/>
    </row>
    <row r="59" ht="12.75">
      <c r="A59" s="197"/>
    </row>
    <row r="60" ht="12.75">
      <c r="A60" s="197"/>
    </row>
    <row r="61" ht="12.75">
      <c r="A61" s="197"/>
    </row>
    <row r="62" ht="12.75">
      <c r="A62" s="197"/>
    </row>
    <row r="63" ht="12.75">
      <c r="A63" s="197"/>
    </row>
    <row r="64" ht="12.75">
      <c r="A64" s="197"/>
    </row>
    <row r="65" ht="12.75">
      <c r="A65" s="197"/>
    </row>
    <row r="66" ht="12.75">
      <c r="A66" s="197"/>
    </row>
    <row r="67" ht="12.75">
      <c r="A67" s="197"/>
    </row>
    <row r="68" ht="12.75">
      <c r="A68" s="197"/>
    </row>
    <row r="69" ht="12.75">
      <c r="A69" s="197"/>
    </row>
    <row r="70" ht="12.75">
      <c r="A70" s="197"/>
    </row>
    <row r="71" ht="12.75">
      <c r="A71" s="197"/>
    </row>
    <row r="72" ht="12.75">
      <c r="A72" s="197"/>
    </row>
    <row r="73" ht="12.75">
      <c r="A73" s="197"/>
    </row>
    <row r="74" ht="12.75">
      <c r="A74" s="197"/>
    </row>
    <row r="75" ht="12.75">
      <c r="A75" s="197"/>
    </row>
    <row r="76" ht="12.75">
      <c r="A76" s="197"/>
    </row>
    <row r="77" ht="12.75">
      <c r="A77" s="197"/>
    </row>
    <row r="78" ht="12.75">
      <c r="A78" s="197"/>
    </row>
    <row r="79" ht="12.75">
      <c r="A79" s="197"/>
    </row>
    <row r="80" ht="12.75">
      <c r="A80" s="197"/>
    </row>
    <row r="81" ht="12.75">
      <c r="A81" s="197"/>
    </row>
    <row r="82" ht="12.75">
      <c r="A82" s="197"/>
    </row>
    <row r="83" ht="12.75">
      <c r="A83" s="197"/>
    </row>
    <row r="84" ht="12.75">
      <c r="A84" s="197"/>
    </row>
    <row r="85" ht="12.75">
      <c r="A85" s="197"/>
    </row>
    <row r="86" ht="12.75">
      <c r="A86" s="197"/>
    </row>
    <row r="87" ht="12.75">
      <c r="A87" s="197"/>
    </row>
    <row r="88" ht="12.75">
      <c r="A88" s="197"/>
    </row>
    <row r="89" ht="12.75">
      <c r="A89" s="197"/>
    </row>
    <row r="90" ht="12.75">
      <c r="A90" s="197"/>
    </row>
    <row r="91" ht="12.75">
      <c r="A91" s="197"/>
    </row>
    <row r="92" ht="12.75">
      <c r="A92" s="197"/>
    </row>
    <row r="93" ht="12.75">
      <c r="A93" s="197"/>
    </row>
    <row r="94" ht="12.75">
      <c r="A94" s="197"/>
    </row>
    <row r="95" ht="12.75">
      <c r="A95" s="197"/>
    </row>
    <row r="96" ht="12.75">
      <c r="A96" s="197"/>
    </row>
    <row r="97" ht="12.75">
      <c r="A97" s="197"/>
    </row>
    <row r="98" ht="12.75">
      <c r="A98" s="197"/>
    </row>
    <row r="99" ht="12.75">
      <c r="A99" s="197"/>
    </row>
    <row r="100" ht="12.75">
      <c r="A100" s="197"/>
    </row>
    <row r="101" ht="12.75">
      <c r="A101" s="197"/>
    </row>
    <row r="102" ht="12.75">
      <c r="A102" s="197"/>
    </row>
    <row r="103" ht="12.75">
      <c r="A103" s="197"/>
    </row>
    <row r="104" ht="12.75">
      <c r="A104" s="197"/>
    </row>
    <row r="105" ht="12.75">
      <c r="A105" s="197"/>
    </row>
    <row r="106" ht="12.75">
      <c r="A106" s="197"/>
    </row>
    <row r="107" ht="12.75">
      <c r="A107" s="197"/>
    </row>
    <row r="108" ht="12.75">
      <c r="A108" s="197"/>
    </row>
    <row r="109" ht="12.75">
      <c r="A109" s="197"/>
    </row>
    <row r="110" ht="12.75">
      <c r="A110" s="197"/>
    </row>
    <row r="111" ht="12.75">
      <c r="A111" s="197"/>
    </row>
    <row r="112" ht="12.75">
      <c r="A112" s="197"/>
    </row>
    <row r="113" ht="12.75">
      <c r="A113" s="197"/>
    </row>
    <row r="114" ht="12.75">
      <c r="A114" s="197"/>
    </row>
    <row r="115" ht="12.75">
      <c r="A115" s="197"/>
    </row>
    <row r="116" ht="12.75">
      <c r="A116" s="197"/>
    </row>
    <row r="117" ht="12.75">
      <c r="A117" s="197"/>
    </row>
    <row r="118" ht="12.75">
      <c r="A118" s="197"/>
    </row>
    <row r="119" ht="12.75">
      <c r="A119" s="197"/>
    </row>
    <row r="120" ht="12.75">
      <c r="A120" s="197"/>
    </row>
    <row r="121" ht="12.75">
      <c r="A121" s="197"/>
    </row>
  </sheetData>
  <sheetProtection sheet="1" objects="1" scenarios="1"/>
  <mergeCells count="1">
    <mergeCell ref="A1:C1"/>
  </mergeCells>
  <printOptions horizontalCentered="1"/>
  <pageMargins left="0.2362204724409449" right="0.5905511811023623" top="0.3937007874015748" bottom="0.7874015748031497" header="0.3937007874015748" footer="0.5511811023622047"/>
  <pageSetup fitToHeight="1" fitToWidth="1" horizontalDpi="600" verticalDpi="600" orientation="portrait" paperSize="9" r:id="rId1"/>
  <headerFooter alignWithMargins="0">
    <oddFooter>&amp;L&amp;8&amp;A&amp;R&amp;8R&amp;&amp;D2019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 - MESR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R&amp;D 2016</dc:title>
  <dc:subject/>
  <dc:creator>Philippe Roussel</dc:creator>
  <cp:keywords/>
  <dc:description/>
  <cp:lastModifiedBy>Administration centrale</cp:lastModifiedBy>
  <cp:lastPrinted>2018-08-03T12:23:50Z</cp:lastPrinted>
  <dcterms:created xsi:type="dcterms:W3CDTF">2001-08-09T09:17:25Z</dcterms:created>
  <dcterms:modified xsi:type="dcterms:W3CDTF">2021-10-07T15:48:25Z</dcterms:modified>
  <cp:category/>
  <cp:version/>
  <cp:contentType/>
  <cp:contentStatus/>
</cp:coreProperties>
</file>