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ixi\Documents\"/>
    </mc:Choice>
  </mc:AlternateContent>
  <bookViews>
    <workbookView xWindow="0" yWindow="0" windowWidth="19725" windowHeight="6375" tabRatio="788"/>
  </bookViews>
  <sheets>
    <sheet name="Sommaire" sheetId="41" r:id="rId1"/>
    <sheet name="Figure 1" sheetId="1" r:id="rId2"/>
    <sheet name="Figure 2" sheetId="108" r:id="rId3"/>
    <sheet name="Figure 3" sheetId="111" r:id="rId4"/>
    <sheet name="Figure 4" sheetId="85" r:id="rId5"/>
    <sheet name="Figure 5" sheetId="116" r:id="rId6"/>
    <sheet name="Figure 6" sheetId="118" r:id="rId7"/>
    <sheet name="Figure 7" sheetId="120" r:id="rId8"/>
    <sheet name="Figure A" sheetId="97" r:id="rId9"/>
    <sheet name="Annexe 1" sheetId="57" r:id="rId10"/>
    <sheet name="Annexe 2" sheetId="109" r:id="rId11"/>
    <sheet name="Annexe 3" sheetId="89" r:id="rId12"/>
    <sheet name="Annexe 4" sheetId="110" r:id="rId13"/>
    <sheet name="Annexe 5" sheetId="91" r:id="rId14"/>
    <sheet name="Annexe 6" sheetId="94" r:id="rId15"/>
    <sheet name="Annexe 7" sheetId="84" r:id="rId16"/>
    <sheet name="Annexe 8" sheetId="98" r:id="rId17"/>
    <sheet name="Annexe 9" sheetId="90" r:id="rId18"/>
    <sheet name="Annexe 10" sheetId="105" r:id="rId19"/>
    <sheet name="Annexe 11" sheetId="92" r:id="rId20"/>
    <sheet name="Annexe 12" sheetId="106" r:id="rId21"/>
    <sheet name="Annexe 13" sheetId="95" r:id="rId22"/>
    <sheet name="Annexe 14" sheetId="107" r:id="rId23"/>
    <sheet name="Annexe 15" sheetId="112" r:id="rId24"/>
    <sheet name="Annexe 16" sheetId="99" r:id="rId25"/>
    <sheet name="Annexe 17" sheetId="113" r:id="rId26"/>
    <sheet name="Annexe 18" sheetId="101" r:id="rId27"/>
    <sheet name="Annexe 19" sheetId="114" r:id="rId28"/>
    <sheet name="Annexe 20" sheetId="102" r:id="rId29"/>
    <sheet name="Annexe 21" sheetId="115" r:id="rId30"/>
    <sheet name="Annexe 22" sheetId="103" r:id="rId31"/>
    <sheet name="Annexe 23" sheetId="104" r:id="rId32"/>
    <sheet name="Annexe 24" sheetId="123" r:id="rId33"/>
    <sheet name="Annexe 25" sheetId="125" r:id="rId34"/>
    <sheet name="Annexe 26" sheetId="126" r:id="rId35"/>
  </sheets>
  <calcPr calcId="162913" concurrentCalc="0"/>
</workbook>
</file>

<file path=xl/calcChain.xml><?xml version="1.0" encoding="utf-8"?>
<calcChain xmlns="http://schemas.openxmlformats.org/spreadsheetml/2006/main">
  <c r="E6" i="104" l="1"/>
  <c r="E18" i="104"/>
  <c r="E19" i="104"/>
  <c r="G6" i="104"/>
  <c r="E6" i="116"/>
  <c r="E11" i="116"/>
  <c r="G6" i="85"/>
  <c r="E6" i="85"/>
  <c r="H7" i="85"/>
  <c r="H8" i="85"/>
  <c r="H9" i="85"/>
  <c r="F7" i="85"/>
  <c r="F8" i="85"/>
  <c r="F9" i="85"/>
  <c r="F10" i="85"/>
  <c r="G11" i="85"/>
  <c r="J18" i="126"/>
  <c r="J16" i="126"/>
  <c r="H9" i="126"/>
  <c r="H16" i="126"/>
  <c r="F16" i="126"/>
  <c r="J15" i="126"/>
  <c r="H15" i="126"/>
  <c r="F15" i="126"/>
  <c r="J14" i="126"/>
  <c r="H14" i="126"/>
  <c r="F14" i="126"/>
  <c r="J12" i="126"/>
  <c r="H12" i="126"/>
  <c r="F12" i="126"/>
  <c r="J11" i="126"/>
  <c r="H11" i="126"/>
  <c r="F11" i="126"/>
  <c r="J8" i="126"/>
  <c r="H8" i="126"/>
  <c r="F8" i="126"/>
  <c r="I6" i="126"/>
  <c r="G6" i="126"/>
  <c r="H17" i="126"/>
  <c r="E6" i="126"/>
  <c r="E18" i="126"/>
  <c r="D16" i="126"/>
  <c r="D15" i="126"/>
  <c r="D14" i="126"/>
  <c r="D12" i="126"/>
  <c r="D11" i="126"/>
  <c r="D9" i="126"/>
  <c r="D8" i="126"/>
  <c r="C6" i="126"/>
  <c r="C18" i="125"/>
  <c r="C19" i="125"/>
  <c r="D17" i="125"/>
  <c r="D16" i="125"/>
  <c r="D15" i="125"/>
  <c r="D14" i="125"/>
  <c r="D13" i="125"/>
  <c r="D12" i="125"/>
  <c r="D11" i="125"/>
  <c r="D10" i="125"/>
  <c r="D9" i="125"/>
  <c r="D8" i="125"/>
  <c r="D7" i="125"/>
  <c r="J15" i="125"/>
  <c r="J14" i="125"/>
  <c r="J12" i="125"/>
  <c r="J11" i="125"/>
  <c r="J9" i="125"/>
  <c r="J8" i="125"/>
  <c r="H16" i="125"/>
  <c r="H15" i="125"/>
  <c r="H14" i="125"/>
  <c r="H12" i="125"/>
  <c r="H11" i="125"/>
  <c r="H8" i="125"/>
  <c r="F16" i="125"/>
  <c r="F15" i="125"/>
  <c r="F14" i="125"/>
  <c r="F12" i="125"/>
  <c r="F11" i="125"/>
  <c r="F8" i="125"/>
  <c r="I6" i="125"/>
  <c r="J17" i="125"/>
  <c r="G6" i="125"/>
  <c r="H13" i="125"/>
  <c r="E6" i="125"/>
  <c r="F7" i="125"/>
  <c r="F8" i="123"/>
  <c r="F9" i="123"/>
  <c r="G6" i="123"/>
  <c r="E6" i="123"/>
  <c r="C6" i="123"/>
  <c r="C18" i="123"/>
  <c r="C19" i="123"/>
  <c r="D17" i="123"/>
  <c r="H16" i="123"/>
  <c r="F16" i="123"/>
  <c r="D16" i="123"/>
  <c r="H15" i="123"/>
  <c r="F15" i="123"/>
  <c r="D15" i="123"/>
  <c r="H14" i="123"/>
  <c r="F14" i="123"/>
  <c r="D14" i="123"/>
  <c r="D13" i="123"/>
  <c r="H12" i="123"/>
  <c r="F12" i="123"/>
  <c r="D12" i="123"/>
  <c r="H11" i="123"/>
  <c r="F11" i="123"/>
  <c r="D11" i="123"/>
  <c r="H9" i="123"/>
  <c r="D9" i="123"/>
  <c r="H8" i="123"/>
  <c r="D8" i="123"/>
  <c r="H17" i="104"/>
  <c r="H16" i="104"/>
  <c r="H15" i="104"/>
  <c r="H14" i="104"/>
  <c r="H13" i="104"/>
  <c r="H12" i="104"/>
  <c r="H11" i="104"/>
  <c r="H10" i="104"/>
  <c r="H9" i="104"/>
  <c r="H8" i="104"/>
  <c r="H7" i="104"/>
  <c r="F17" i="104"/>
  <c r="F16" i="104"/>
  <c r="F15" i="104"/>
  <c r="F14" i="104"/>
  <c r="F13" i="104"/>
  <c r="F12" i="104"/>
  <c r="F11" i="104"/>
  <c r="F10" i="104"/>
  <c r="F8" i="104"/>
  <c r="F7" i="104"/>
  <c r="D17" i="104"/>
  <c r="D16" i="104"/>
  <c r="D15" i="104"/>
  <c r="D14" i="104"/>
  <c r="D13" i="104"/>
  <c r="D12" i="104"/>
  <c r="D11" i="104"/>
  <c r="D10" i="104"/>
  <c r="D9" i="104"/>
  <c r="D8" i="104"/>
  <c r="D7" i="104"/>
  <c r="C10" i="118"/>
  <c r="D10" i="118"/>
  <c r="E10" i="118"/>
  <c r="B10" i="118"/>
  <c r="G19" i="112"/>
  <c r="E19" i="112"/>
  <c r="C19" i="112"/>
  <c r="G19" i="113"/>
  <c r="E19" i="113"/>
  <c r="C19" i="113"/>
  <c r="C19" i="114"/>
  <c r="G19" i="114"/>
  <c r="E19" i="114"/>
  <c r="C18" i="104"/>
  <c r="C19" i="104"/>
  <c r="F15" i="103"/>
  <c r="F14" i="103"/>
  <c r="F13" i="103"/>
  <c r="F12" i="103"/>
  <c r="F11" i="103"/>
  <c r="F10" i="103"/>
  <c r="F8" i="103"/>
  <c r="F7" i="103"/>
  <c r="J17" i="102"/>
  <c r="J16" i="102"/>
  <c r="J14" i="102"/>
  <c r="J13" i="102"/>
  <c r="J12" i="102"/>
  <c r="J11" i="102"/>
  <c r="J10" i="102"/>
  <c r="J18" i="102"/>
  <c r="J9" i="102"/>
  <c r="J8" i="102"/>
  <c r="J7" i="102"/>
  <c r="H18" i="102"/>
  <c r="H17" i="102"/>
  <c r="H16" i="102"/>
  <c r="H15" i="102"/>
  <c r="H14" i="102"/>
  <c r="H13" i="102"/>
  <c r="H12" i="102"/>
  <c r="H11" i="102"/>
  <c r="H10" i="102"/>
  <c r="H9" i="102"/>
  <c r="H8" i="102"/>
  <c r="H7" i="102"/>
  <c r="F17" i="102"/>
  <c r="F16" i="102"/>
  <c r="F15" i="102"/>
  <c r="F14" i="102"/>
  <c r="F13" i="102"/>
  <c r="F12" i="102"/>
  <c r="F11" i="102"/>
  <c r="F10" i="102"/>
  <c r="F9" i="102"/>
  <c r="F8" i="102"/>
  <c r="F7" i="102"/>
  <c r="F18" i="102"/>
  <c r="I6" i="102"/>
  <c r="G6" i="102"/>
  <c r="E6" i="102"/>
  <c r="D18" i="102"/>
  <c r="C6" i="102"/>
  <c r="D16" i="102"/>
  <c r="D15" i="102"/>
  <c r="D14" i="102"/>
  <c r="D12" i="102"/>
  <c r="D11" i="102"/>
  <c r="D9" i="102"/>
  <c r="D8" i="102"/>
  <c r="H16" i="114"/>
  <c r="H15" i="114"/>
  <c r="H14" i="114"/>
  <c r="H13" i="114"/>
  <c r="H12" i="114"/>
  <c r="H11" i="114"/>
  <c r="H9" i="114"/>
  <c r="H8" i="114"/>
  <c r="F16" i="114"/>
  <c r="F15" i="114"/>
  <c r="F14" i="114"/>
  <c r="F12" i="114"/>
  <c r="F11" i="114"/>
  <c r="F9" i="114"/>
  <c r="F8" i="114"/>
  <c r="F7" i="114"/>
  <c r="D16" i="114"/>
  <c r="D15" i="114"/>
  <c r="D14" i="114"/>
  <c r="D12" i="114"/>
  <c r="D11" i="114"/>
  <c r="D10" i="114"/>
  <c r="D9" i="114"/>
  <c r="D8" i="114"/>
  <c r="G6" i="114"/>
  <c r="H10" i="114"/>
  <c r="E6" i="114"/>
  <c r="F17" i="114"/>
  <c r="C6" i="114"/>
  <c r="D17" i="114"/>
  <c r="I6" i="101"/>
  <c r="J13" i="101"/>
  <c r="G6" i="101"/>
  <c r="H13" i="101"/>
  <c r="E6" i="101"/>
  <c r="J14" i="101"/>
  <c r="J12" i="101"/>
  <c r="J11" i="101"/>
  <c r="J9" i="101"/>
  <c r="J8" i="101"/>
  <c r="H16" i="101"/>
  <c r="H15" i="101"/>
  <c r="H14" i="101"/>
  <c r="H12" i="101"/>
  <c r="H11" i="101"/>
  <c r="H9" i="101"/>
  <c r="H8" i="101"/>
  <c r="F16" i="101"/>
  <c r="F15" i="101"/>
  <c r="F14" i="101"/>
  <c r="F12" i="101"/>
  <c r="F11" i="101"/>
  <c r="F9" i="101"/>
  <c r="F8" i="101"/>
  <c r="D18" i="101"/>
  <c r="C6" i="101"/>
  <c r="D16" i="101"/>
  <c r="D15" i="101"/>
  <c r="D14" i="101"/>
  <c r="D12" i="101"/>
  <c r="D11" i="101"/>
  <c r="D9" i="101"/>
  <c r="D8" i="101"/>
  <c r="H18" i="113"/>
  <c r="H17" i="113"/>
  <c r="H16" i="113"/>
  <c r="H15" i="113"/>
  <c r="H14" i="113"/>
  <c r="H13" i="113"/>
  <c r="H12" i="113"/>
  <c r="H11" i="113"/>
  <c r="H10" i="113"/>
  <c r="H9" i="113"/>
  <c r="H8" i="113"/>
  <c r="H7" i="113"/>
  <c r="F17" i="113"/>
  <c r="F16" i="113"/>
  <c r="F15" i="113"/>
  <c r="F14" i="113"/>
  <c r="F13" i="113"/>
  <c r="F12" i="113"/>
  <c r="F11" i="113"/>
  <c r="F10" i="113"/>
  <c r="F9" i="113"/>
  <c r="F8" i="113"/>
  <c r="F7" i="113"/>
  <c r="F18" i="113"/>
  <c r="D18" i="113"/>
  <c r="D17" i="113"/>
  <c r="D16" i="113"/>
  <c r="D15" i="113"/>
  <c r="D14" i="113"/>
  <c r="D13" i="113"/>
  <c r="D12" i="113"/>
  <c r="D11" i="113"/>
  <c r="D10" i="113"/>
  <c r="D9" i="113"/>
  <c r="D8" i="113"/>
  <c r="D7" i="113"/>
  <c r="G6" i="113"/>
  <c r="E6" i="113"/>
  <c r="C6" i="113"/>
  <c r="F17" i="126"/>
  <c r="F7" i="126"/>
  <c r="H10" i="126"/>
  <c r="F13" i="126"/>
  <c r="G18" i="126"/>
  <c r="G19" i="126"/>
  <c r="F10" i="126"/>
  <c r="H7" i="126"/>
  <c r="J10" i="126"/>
  <c r="H13" i="126"/>
  <c r="J7" i="126"/>
  <c r="J13" i="126"/>
  <c r="I18" i="126"/>
  <c r="I19" i="126"/>
  <c r="E19" i="126"/>
  <c r="J17" i="126"/>
  <c r="C19" i="126"/>
  <c r="D13" i="126"/>
  <c r="D7" i="126"/>
  <c r="D17" i="126"/>
  <c r="D10" i="126"/>
  <c r="C18" i="126"/>
  <c r="J10" i="125"/>
  <c r="J13" i="125"/>
  <c r="J7" i="125"/>
  <c r="H7" i="125"/>
  <c r="H18" i="125"/>
  <c r="H17" i="125"/>
  <c r="H10" i="125"/>
  <c r="F17" i="125"/>
  <c r="F18" i="125"/>
  <c r="F10" i="125"/>
  <c r="F13" i="125"/>
  <c r="E18" i="125"/>
  <c r="E19" i="125"/>
  <c r="G18" i="125"/>
  <c r="G19" i="125"/>
  <c r="I18" i="125"/>
  <c r="I19" i="125"/>
  <c r="G18" i="123"/>
  <c r="G19" i="123"/>
  <c r="D10" i="123"/>
  <c r="D7" i="123"/>
  <c r="F17" i="123"/>
  <c r="H17" i="123"/>
  <c r="F7" i="123"/>
  <c r="F10" i="123"/>
  <c r="E18" i="123"/>
  <c r="E19" i="123"/>
  <c r="H7" i="123"/>
  <c r="H10" i="123"/>
  <c r="F13" i="123"/>
  <c r="H13" i="123"/>
  <c r="F18" i="114"/>
  <c r="D13" i="114"/>
  <c r="F10" i="114"/>
  <c r="H7" i="114"/>
  <c r="D7" i="114"/>
  <c r="F13" i="114"/>
  <c r="H17" i="114"/>
  <c r="J10" i="101"/>
  <c r="J7" i="101"/>
  <c r="J18" i="101"/>
  <c r="J17" i="101"/>
  <c r="H7" i="101"/>
  <c r="H10" i="101"/>
  <c r="H17" i="101"/>
  <c r="H18" i="126"/>
  <c r="F18" i="126"/>
  <c r="J18" i="125"/>
  <c r="D18" i="114"/>
  <c r="H18" i="114"/>
  <c r="H18" i="101"/>
  <c r="J17" i="107"/>
  <c r="J16" i="107"/>
  <c r="J14" i="107"/>
  <c r="J13" i="107"/>
  <c r="J12" i="107"/>
  <c r="J11" i="107"/>
  <c r="J10" i="107"/>
  <c r="J18" i="107"/>
  <c r="J8" i="107"/>
  <c r="J7" i="107"/>
  <c r="H17" i="107"/>
  <c r="H18" i="107"/>
  <c r="H16" i="107"/>
  <c r="H15" i="107"/>
  <c r="H14" i="107"/>
  <c r="H13" i="107"/>
  <c r="H12" i="107"/>
  <c r="H11" i="107"/>
  <c r="H10" i="107"/>
  <c r="H8" i="107"/>
  <c r="H7" i="107"/>
  <c r="F17" i="107"/>
  <c r="F16" i="107"/>
  <c r="F15" i="107"/>
  <c r="F14" i="107"/>
  <c r="F13" i="107"/>
  <c r="F12" i="107"/>
  <c r="F11" i="107"/>
  <c r="F10" i="107"/>
  <c r="F18" i="107"/>
  <c r="F8" i="107"/>
  <c r="F7" i="107"/>
  <c r="I6" i="107"/>
  <c r="G6" i="107"/>
  <c r="E6" i="107"/>
  <c r="D18" i="107"/>
  <c r="C6" i="107"/>
  <c r="D16" i="107"/>
  <c r="D15" i="107"/>
  <c r="D14" i="107"/>
  <c r="D12" i="107"/>
  <c r="D11" i="107"/>
  <c r="D8" i="107"/>
  <c r="H17" i="95"/>
  <c r="H16" i="95"/>
  <c r="H15" i="95"/>
  <c r="H14" i="95"/>
  <c r="H13" i="95"/>
  <c r="H12" i="95"/>
  <c r="H11" i="95"/>
  <c r="H10" i="95"/>
  <c r="H18" i="95"/>
  <c r="H8" i="95"/>
  <c r="H7" i="95"/>
  <c r="F18" i="95"/>
  <c r="F17" i="95"/>
  <c r="F16" i="95"/>
  <c r="F14" i="95"/>
  <c r="F13" i="95"/>
  <c r="F12" i="95"/>
  <c r="F11" i="95"/>
  <c r="F10" i="95"/>
  <c r="F8" i="95"/>
  <c r="F7" i="95"/>
  <c r="D16" i="95"/>
  <c r="D15" i="95"/>
  <c r="D14" i="95"/>
  <c r="D13" i="95"/>
  <c r="D12" i="95"/>
  <c r="D11" i="95"/>
  <c r="D10" i="95"/>
  <c r="D8" i="95"/>
  <c r="D7" i="95"/>
  <c r="D18" i="95"/>
  <c r="G6" i="95"/>
  <c r="E6" i="95"/>
  <c r="C6" i="95"/>
  <c r="H18" i="106"/>
  <c r="I6" i="106"/>
  <c r="J10" i="106"/>
  <c r="G6" i="106"/>
  <c r="H10" i="106"/>
  <c r="E6" i="106"/>
  <c r="F13" i="106"/>
  <c r="J12" i="106"/>
  <c r="J9" i="106"/>
  <c r="J8" i="106"/>
  <c r="H15" i="106"/>
  <c r="H14" i="106"/>
  <c r="H13" i="106"/>
  <c r="H12" i="106"/>
  <c r="H11" i="106"/>
  <c r="H9" i="106"/>
  <c r="H8" i="106"/>
  <c r="H7" i="106"/>
  <c r="F17" i="106"/>
  <c r="F16" i="106"/>
  <c r="F15" i="106"/>
  <c r="F14" i="106"/>
  <c r="F12" i="106"/>
  <c r="F11" i="106"/>
  <c r="F9" i="106"/>
  <c r="F8" i="106"/>
  <c r="F7" i="106"/>
  <c r="D16" i="106"/>
  <c r="D15" i="106"/>
  <c r="D14" i="106"/>
  <c r="D13" i="106"/>
  <c r="D12" i="106"/>
  <c r="D11" i="106"/>
  <c r="D9" i="106"/>
  <c r="D8" i="106"/>
  <c r="C6" i="106"/>
  <c r="C18" i="106"/>
  <c r="H17" i="92"/>
  <c r="H16" i="92"/>
  <c r="H15" i="92"/>
  <c r="H14" i="92"/>
  <c r="H13" i="92"/>
  <c r="H12" i="92"/>
  <c r="H11" i="92"/>
  <c r="H10" i="92"/>
  <c r="H9" i="92"/>
  <c r="H8" i="92"/>
  <c r="H7" i="92"/>
  <c r="H18" i="92"/>
  <c r="F17" i="92"/>
  <c r="F16" i="92"/>
  <c r="F14" i="92"/>
  <c r="F13" i="92"/>
  <c r="F12" i="92"/>
  <c r="F11" i="92"/>
  <c r="F10" i="92"/>
  <c r="F9" i="92"/>
  <c r="F8" i="92"/>
  <c r="F7" i="92"/>
  <c r="F18" i="92"/>
  <c r="D17" i="92"/>
  <c r="D16" i="92"/>
  <c r="D15" i="92"/>
  <c r="D14" i="92"/>
  <c r="D13" i="92"/>
  <c r="D12" i="92"/>
  <c r="D11" i="92"/>
  <c r="D10" i="92"/>
  <c r="D9" i="92"/>
  <c r="D8" i="92"/>
  <c r="D7" i="92"/>
  <c r="D18" i="92"/>
  <c r="G6" i="92"/>
  <c r="E6" i="92"/>
  <c r="C6" i="92"/>
  <c r="I6" i="105"/>
  <c r="J10" i="105"/>
  <c r="G6" i="105"/>
  <c r="H13" i="105"/>
  <c r="E6" i="105"/>
  <c r="J14" i="105"/>
  <c r="J13" i="105"/>
  <c r="J12" i="105"/>
  <c r="J11" i="105"/>
  <c r="J8" i="105"/>
  <c r="J7" i="105"/>
  <c r="H17" i="105"/>
  <c r="H14" i="105"/>
  <c r="H12" i="105"/>
  <c r="H11" i="105"/>
  <c r="H10" i="105"/>
  <c r="H9" i="105"/>
  <c r="H8" i="105"/>
  <c r="H7" i="105"/>
  <c r="F16" i="105"/>
  <c r="F15" i="105"/>
  <c r="F14" i="105"/>
  <c r="F12" i="105"/>
  <c r="F11" i="105"/>
  <c r="F9" i="105"/>
  <c r="F8" i="105"/>
  <c r="D18" i="105"/>
  <c r="C18" i="105"/>
  <c r="D17" i="105"/>
  <c r="D16" i="105"/>
  <c r="D15" i="105"/>
  <c r="D14" i="105"/>
  <c r="D13" i="105"/>
  <c r="D12" i="105"/>
  <c r="D11" i="105"/>
  <c r="D10" i="105"/>
  <c r="D9" i="105"/>
  <c r="D8" i="105"/>
  <c r="D7" i="105"/>
  <c r="C6" i="105"/>
  <c r="H17" i="90"/>
  <c r="H16" i="90"/>
  <c r="H15" i="90"/>
  <c r="H14" i="90"/>
  <c r="H13" i="90"/>
  <c r="H12" i="90"/>
  <c r="H11" i="90"/>
  <c r="H10" i="90"/>
  <c r="H9" i="90"/>
  <c r="H8" i="90"/>
  <c r="H7" i="90"/>
  <c r="H18" i="90"/>
  <c r="F17" i="90"/>
  <c r="F16" i="90"/>
  <c r="F15" i="90"/>
  <c r="F14" i="90"/>
  <c r="F13" i="90"/>
  <c r="F12" i="90"/>
  <c r="F11" i="90"/>
  <c r="F10" i="90"/>
  <c r="F9" i="90"/>
  <c r="F8" i="90"/>
  <c r="F7" i="90"/>
  <c r="F18" i="90"/>
  <c r="G6" i="90"/>
  <c r="E6" i="90"/>
  <c r="D16" i="90"/>
  <c r="D15" i="90"/>
  <c r="D14" i="90"/>
  <c r="D12" i="90"/>
  <c r="D11" i="90"/>
  <c r="D9" i="90"/>
  <c r="D8" i="90"/>
  <c r="D17" i="90"/>
  <c r="D13" i="90"/>
  <c r="D10" i="90"/>
  <c r="D7" i="90"/>
  <c r="D18" i="90"/>
  <c r="C6" i="90"/>
  <c r="C18" i="98"/>
  <c r="C19" i="98"/>
  <c r="D17" i="98"/>
  <c r="J16" i="98"/>
  <c r="D16" i="98"/>
  <c r="J14" i="98"/>
  <c r="H14" i="98"/>
  <c r="I13" i="98"/>
  <c r="G13" i="98"/>
  <c r="H16" i="98"/>
  <c r="E13" i="98"/>
  <c r="F14" i="98"/>
  <c r="C13" i="98"/>
  <c r="D13" i="98"/>
  <c r="J12" i="98"/>
  <c r="J11" i="98"/>
  <c r="H11" i="98"/>
  <c r="I10" i="98"/>
  <c r="G10" i="98"/>
  <c r="H12" i="98"/>
  <c r="E10" i="98"/>
  <c r="F11" i="98"/>
  <c r="C10" i="98"/>
  <c r="D10" i="98"/>
  <c r="J9" i="98"/>
  <c r="D9" i="98"/>
  <c r="J8" i="98"/>
  <c r="H8" i="98"/>
  <c r="I7" i="98"/>
  <c r="G7" i="98"/>
  <c r="H9" i="98"/>
  <c r="E7" i="98"/>
  <c r="F8" i="98"/>
  <c r="C7" i="98"/>
  <c r="D7" i="98"/>
  <c r="D18" i="98"/>
  <c r="I6" i="98"/>
  <c r="J13" i="98"/>
  <c r="C6" i="98"/>
  <c r="H18" i="84"/>
  <c r="F18" i="84"/>
  <c r="D18" i="84"/>
  <c r="G6" i="84"/>
  <c r="H17" i="84"/>
  <c r="E6" i="84"/>
  <c r="F17" i="84"/>
  <c r="H16" i="84"/>
  <c r="H15" i="84"/>
  <c r="H14" i="84"/>
  <c r="H12" i="84"/>
  <c r="H11" i="84"/>
  <c r="H10" i="84"/>
  <c r="H9" i="84"/>
  <c r="H8" i="84"/>
  <c r="F16" i="84"/>
  <c r="F15" i="84"/>
  <c r="F14" i="84"/>
  <c r="F12" i="84"/>
  <c r="F11" i="84"/>
  <c r="F9" i="84"/>
  <c r="F8" i="84"/>
  <c r="D16" i="84"/>
  <c r="D15" i="84"/>
  <c r="D14" i="84"/>
  <c r="D12" i="84"/>
  <c r="D11" i="84"/>
  <c r="D9" i="84"/>
  <c r="D8" i="84"/>
  <c r="D17" i="84"/>
  <c r="D13" i="84"/>
  <c r="D10" i="84"/>
  <c r="D7" i="84"/>
  <c r="C6" i="84"/>
  <c r="I6" i="103"/>
  <c r="J17" i="103"/>
  <c r="J16" i="103"/>
  <c r="J15" i="103"/>
  <c r="J14" i="103"/>
  <c r="J13" i="103"/>
  <c r="J12" i="103"/>
  <c r="J11" i="103"/>
  <c r="J10" i="103"/>
  <c r="J9" i="103"/>
  <c r="J8" i="103"/>
  <c r="J7" i="103"/>
  <c r="J18" i="103"/>
  <c r="H18" i="103"/>
  <c r="H17" i="103"/>
  <c r="H16" i="103"/>
  <c r="H15" i="103"/>
  <c r="H14" i="103"/>
  <c r="H13" i="103"/>
  <c r="H12" i="103"/>
  <c r="H11" i="103"/>
  <c r="H10" i="103"/>
  <c r="H9" i="103"/>
  <c r="H8" i="103"/>
  <c r="H7" i="103"/>
  <c r="F18" i="103"/>
  <c r="F17" i="103"/>
  <c r="F16" i="103"/>
  <c r="G6" i="103"/>
  <c r="E6" i="103"/>
  <c r="C6" i="103"/>
  <c r="D16" i="103"/>
  <c r="D15" i="103"/>
  <c r="D14" i="103"/>
  <c r="D12" i="103"/>
  <c r="D11" i="103"/>
  <c r="D9" i="103"/>
  <c r="D8" i="103"/>
  <c r="H16" i="115"/>
  <c r="H15" i="115"/>
  <c r="H14" i="115"/>
  <c r="F17" i="115"/>
  <c r="F16" i="115"/>
  <c r="F15" i="115"/>
  <c r="F14" i="115"/>
  <c r="F13" i="115"/>
  <c r="H12" i="115"/>
  <c r="H11" i="115"/>
  <c r="F12" i="115"/>
  <c r="F11" i="115"/>
  <c r="H9" i="115"/>
  <c r="H8" i="115"/>
  <c r="F9" i="115"/>
  <c r="F8" i="115"/>
  <c r="H7" i="115"/>
  <c r="D16" i="115"/>
  <c r="D15" i="115"/>
  <c r="D14" i="115"/>
  <c r="D12" i="115"/>
  <c r="D11" i="115"/>
  <c r="D9" i="115"/>
  <c r="D8" i="115"/>
  <c r="G6" i="115"/>
  <c r="H10" i="115"/>
  <c r="E6" i="115"/>
  <c r="F7" i="115"/>
  <c r="C6" i="115"/>
  <c r="D13" i="115"/>
  <c r="C6" i="116"/>
  <c r="D10" i="116"/>
  <c r="D9" i="116"/>
  <c r="D8" i="116"/>
  <c r="D7" i="116"/>
  <c r="G6" i="116"/>
  <c r="E19" i="99"/>
  <c r="C19" i="99"/>
  <c r="I19" i="99"/>
  <c r="H17" i="112"/>
  <c r="H16" i="112"/>
  <c r="H15" i="112"/>
  <c r="H14" i="112"/>
  <c r="H12" i="112"/>
  <c r="H11" i="112"/>
  <c r="H13" i="112"/>
  <c r="H10" i="112"/>
  <c r="F16" i="112"/>
  <c r="F15" i="112"/>
  <c r="F14" i="112"/>
  <c r="F12" i="112"/>
  <c r="F11" i="112"/>
  <c r="H18" i="112"/>
  <c r="F18" i="112"/>
  <c r="D18" i="112"/>
  <c r="D17" i="112"/>
  <c r="D16" i="112"/>
  <c r="D15" i="112"/>
  <c r="D14" i="112"/>
  <c r="F13" i="112"/>
  <c r="D13" i="112"/>
  <c r="D12" i="112"/>
  <c r="D11" i="112"/>
  <c r="F10" i="112"/>
  <c r="D10" i="112"/>
  <c r="H9" i="112"/>
  <c r="H8" i="112"/>
  <c r="F9" i="112"/>
  <c r="F8" i="112"/>
  <c r="H7" i="112"/>
  <c r="F7" i="112"/>
  <c r="D7" i="112"/>
  <c r="D7" i="99"/>
  <c r="D9" i="112"/>
  <c r="D8" i="112"/>
  <c r="D11" i="99"/>
  <c r="G6" i="112"/>
  <c r="E6" i="112"/>
  <c r="E13" i="112"/>
  <c r="G13" i="112"/>
  <c r="E10" i="112"/>
  <c r="G10" i="112"/>
  <c r="C10" i="112"/>
  <c r="E7" i="112"/>
  <c r="G7" i="112"/>
  <c r="C6" i="112"/>
  <c r="C13" i="112"/>
  <c r="C7" i="112"/>
  <c r="F15" i="99"/>
  <c r="D15" i="99"/>
  <c r="I13" i="99"/>
  <c r="J16" i="99"/>
  <c r="G13" i="99"/>
  <c r="H16" i="99"/>
  <c r="E13" i="99"/>
  <c r="F13" i="99"/>
  <c r="C13" i="99"/>
  <c r="D13" i="99"/>
  <c r="F12" i="99"/>
  <c r="D12" i="99"/>
  <c r="I10" i="99"/>
  <c r="J11" i="99"/>
  <c r="G10" i="99"/>
  <c r="H11" i="99"/>
  <c r="E10" i="99"/>
  <c r="F10" i="99"/>
  <c r="C10" i="99"/>
  <c r="D10" i="99"/>
  <c r="F9" i="99"/>
  <c r="D9" i="99"/>
  <c r="I7" i="99"/>
  <c r="J8" i="99"/>
  <c r="G7" i="99"/>
  <c r="H8" i="99"/>
  <c r="E7" i="99"/>
  <c r="F7" i="99"/>
  <c r="C7" i="99"/>
  <c r="E6" i="99"/>
  <c r="E18" i="99"/>
  <c r="C6" i="99"/>
  <c r="G18" i="114"/>
  <c r="E18" i="113"/>
  <c r="G18" i="113"/>
  <c r="J7" i="106"/>
  <c r="J17" i="106"/>
  <c r="H17" i="106"/>
  <c r="F10" i="106"/>
  <c r="F18" i="106"/>
  <c r="D7" i="106"/>
  <c r="D17" i="106"/>
  <c r="D10" i="106"/>
  <c r="J17" i="105"/>
  <c r="J18" i="105"/>
  <c r="H18" i="105"/>
  <c r="F10" i="98"/>
  <c r="D12" i="98"/>
  <c r="D15" i="98"/>
  <c r="E6" i="98"/>
  <c r="F9" i="98"/>
  <c r="F12" i="98"/>
  <c r="F15" i="98"/>
  <c r="I18" i="98"/>
  <c r="I19" i="98"/>
  <c r="G6" i="98"/>
  <c r="H15" i="98"/>
  <c r="J17" i="98"/>
  <c r="J7" i="98"/>
  <c r="D8" i="98"/>
  <c r="D11" i="98"/>
  <c r="D14" i="98"/>
  <c r="F16" i="98"/>
  <c r="J10" i="98"/>
  <c r="H13" i="84"/>
  <c r="H7" i="84"/>
  <c r="F7" i="84"/>
  <c r="F13" i="84"/>
  <c r="F10" i="84"/>
  <c r="H13" i="115"/>
  <c r="H18" i="115"/>
  <c r="H17" i="115"/>
  <c r="F10" i="115"/>
  <c r="F18" i="115"/>
  <c r="D7" i="115"/>
  <c r="D18" i="115"/>
  <c r="D17" i="115"/>
  <c r="D10" i="115"/>
  <c r="G18" i="115"/>
  <c r="G19" i="115"/>
  <c r="C18" i="115"/>
  <c r="C19" i="115"/>
  <c r="H7" i="116"/>
  <c r="G11" i="116"/>
  <c r="H8" i="116"/>
  <c r="H9" i="116"/>
  <c r="H10" i="116"/>
  <c r="I6" i="116"/>
  <c r="J9" i="116"/>
  <c r="E18" i="115"/>
  <c r="E19" i="115"/>
  <c r="C18" i="114"/>
  <c r="C18" i="113"/>
  <c r="E18" i="112"/>
  <c r="G18" i="112"/>
  <c r="D18" i="99"/>
  <c r="D17" i="99"/>
  <c r="F17" i="99"/>
  <c r="F18" i="99"/>
  <c r="G6" i="99"/>
  <c r="H9" i="99"/>
  <c r="J7" i="99"/>
  <c r="J9" i="99"/>
  <c r="J12" i="99"/>
  <c r="J15" i="99"/>
  <c r="D8" i="99"/>
  <c r="D14" i="99"/>
  <c r="D16" i="99"/>
  <c r="C18" i="99"/>
  <c r="F8" i="99"/>
  <c r="F11" i="99"/>
  <c r="F14" i="99"/>
  <c r="F16" i="99"/>
  <c r="H12" i="99"/>
  <c r="H15" i="99"/>
  <c r="I6" i="99"/>
  <c r="J13" i="99"/>
  <c r="H14" i="99"/>
  <c r="J14" i="99"/>
  <c r="F17" i="112"/>
  <c r="J18" i="106"/>
  <c r="D18" i="106"/>
  <c r="J18" i="98"/>
  <c r="E18" i="98"/>
  <c r="E19" i="98"/>
  <c r="F17" i="98"/>
  <c r="F7" i="98"/>
  <c r="F18" i="98"/>
  <c r="G19" i="98"/>
  <c r="H17" i="98"/>
  <c r="H13" i="98"/>
  <c r="H10" i="98"/>
  <c r="H7" i="98"/>
  <c r="H18" i="98"/>
  <c r="G18" i="98"/>
  <c r="F13" i="98"/>
  <c r="F8" i="116"/>
  <c r="F7" i="116"/>
  <c r="F10" i="116"/>
  <c r="F9" i="116"/>
  <c r="C11" i="116"/>
  <c r="H11" i="116"/>
  <c r="J8" i="116"/>
  <c r="J7" i="116"/>
  <c r="J10" i="116"/>
  <c r="J11" i="116"/>
  <c r="I11" i="116"/>
  <c r="C18" i="112"/>
  <c r="J18" i="99"/>
  <c r="H10" i="99"/>
  <c r="H7" i="99"/>
  <c r="H17" i="99"/>
  <c r="H13" i="99"/>
  <c r="G18" i="99"/>
  <c r="G19" i="99"/>
  <c r="J17" i="99"/>
  <c r="I18" i="99"/>
  <c r="J10" i="99"/>
  <c r="D17" i="110"/>
  <c r="C17" i="110"/>
  <c r="B17" i="110"/>
  <c r="F11" i="116"/>
  <c r="D11" i="116"/>
  <c r="H18" i="99"/>
  <c r="I18" i="107"/>
  <c r="I19" i="107"/>
  <c r="G18" i="107"/>
  <c r="G19" i="107"/>
  <c r="E18" i="107"/>
  <c r="E19" i="107"/>
  <c r="C18" i="107"/>
  <c r="I18" i="106"/>
  <c r="I19" i="106"/>
  <c r="G18" i="106"/>
  <c r="G19" i="106"/>
  <c r="C19" i="106"/>
  <c r="I18" i="105"/>
  <c r="I19" i="105"/>
  <c r="G18" i="105"/>
  <c r="G19" i="105"/>
  <c r="E18" i="105"/>
  <c r="C19" i="105"/>
  <c r="I18" i="103"/>
  <c r="I19" i="103"/>
  <c r="G18" i="103"/>
  <c r="G19" i="103"/>
  <c r="E18" i="103"/>
  <c r="E19" i="103"/>
  <c r="I18" i="102"/>
  <c r="I19" i="102"/>
  <c r="G18" i="102"/>
  <c r="G19" i="102"/>
  <c r="C18" i="102"/>
  <c r="I18" i="101"/>
  <c r="I19" i="101"/>
  <c r="G18" i="101"/>
  <c r="G19" i="101"/>
  <c r="C6" i="97"/>
  <c r="D7" i="97"/>
  <c r="G6" i="97"/>
  <c r="G11" i="97"/>
  <c r="E6" i="97"/>
  <c r="F7" i="97"/>
  <c r="G18" i="95"/>
  <c r="G19" i="95"/>
  <c r="C18" i="95"/>
  <c r="G19" i="92"/>
  <c r="E18" i="92"/>
  <c r="E19" i="92"/>
  <c r="C18" i="92"/>
  <c r="G18" i="90"/>
  <c r="C18" i="90"/>
  <c r="C19" i="90"/>
  <c r="C6" i="85"/>
  <c r="C11" i="85"/>
  <c r="G18" i="84"/>
  <c r="G19" i="84"/>
  <c r="E18" i="84"/>
  <c r="H10" i="85"/>
  <c r="D7" i="85"/>
  <c r="D27" i="57"/>
  <c r="C27" i="57"/>
  <c r="B27" i="57"/>
  <c r="D25" i="57"/>
  <c r="C25" i="57"/>
  <c r="B25" i="57"/>
  <c r="D23" i="57"/>
  <c r="C23" i="57"/>
  <c r="B23" i="57"/>
  <c r="D21" i="57"/>
  <c r="C21" i="57"/>
  <c r="B21" i="57"/>
  <c r="D19" i="57"/>
  <c r="C19" i="57"/>
  <c r="B19" i="57"/>
  <c r="D17" i="57"/>
  <c r="C17" i="57"/>
  <c r="B17" i="57"/>
  <c r="D15" i="57"/>
  <c r="C15" i="57"/>
  <c r="B15" i="57"/>
  <c r="D13" i="57"/>
  <c r="C13" i="57"/>
  <c r="B13" i="57"/>
  <c r="D11" i="57"/>
  <c r="C11" i="57"/>
  <c r="B11" i="57"/>
  <c r="D9" i="57"/>
  <c r="C9" i="57"/>
  <c r="B9" i="57"/>
  <c r="B7" i="57"/>
  <c r="D7" i="57"/>
  <c r="C7" i="57"/>
  <c r="B28" i="57"/>
  <c r="B26" i="57"/>
  <c r="B24" i="57"/>
  <c r="B22" i="57"/>
  <c r="B20" i="57"/>
  <c r="B18" i="57"/>
  <c r="B16" i="57"/>
  <c r="B14" i="57"/>
  <c r="B12" i="57"/>
  <c r="B10" i="57"/>
  <c r="B8" i="57"/>
  <c r="B6" i="57"/>
  <c r="D17" i="94"/>
  <c r="C17" i="94"/>
  <c r="B17" i="94"/>
  <c r="D17" i="91"/>
  <c r="C17" i="91"/>
  <c r="B17" i="91"/>
  <c r="H8" i="97"/>
  <c r="E11" i="97"/>
  <c r="C11" i="97"/>
  <c r="C12" i="97"/>
  <c r="D10" i="97"/>
  <c r="H7" i="97"/>
  <c r="F10" i="97"/>
  <c r="D9" i="97"/>
  <c r="F9" i="97"/>
  <c r="F8" i="97"/>
  <c r="D8" i="97"/>
  <c r="H10" i="97"/>
  <c r="H9" i="97"/>
  <c r="G18" i="104"/>
  <c r="G19" i="104"/>
  <c r="E18" i="102"/>
  <c r="E19" i="102"/>
  <c r="C19" i="102"/>
  <c r="D13" i="102"/>
  <c r="D17" i="102"/>
  <c r="D10" i="102"/>
  <c r="D7" i="102"/>
  <c r="F17" i="101"/>
  <c r="F13" i="101"/>
  <c r="F7" i="101"/>
  <c r="F18" i="101"/>
  <c r="F10" i="101"/>
  <c r="E18" i="101"/>
  <c r="E19" i="101"/>
  <c r="D17" i="101"/>
  <c r="D13" i="101"/>
  <c r="D10" i="101"/>
  <c r="D7" i="101"/>
  <c r="C18" i="101"/>
  <c r="C19" i="101"/>
  <c r="C19" i="107"/>
  <c r="D17" i="107"/>
  <c r="D7" i="107"/>
  <c r="D13" i="107"/>
  <c r="D10" i="107"/>
  <c r="C19" i="95"/>
  <c r="E18" i="95"/>
  <c r="E19" i="95"/>
  <c r="D17" i="95"/>
  <c r="E18" i="106"/>
  <c r="E19" i="106"/>
  <c r="C19" i="92"/>
  <c r="F7" i="105"/>
  <c r="F13" i="105"/>
  <c r="F10" i="105"/>
  <c r="F17" i="105"/>
  <c r="E19" i="105"/>
  <c r="E18" i="90"/>
  <c r="E19" i="90"/>
  <c r="G19" i="90"/>
  <c r="C18" i="84"/>
  <c r="C19" i="84"/>
  <c r="E19" i="84"/>
  <c r="D17" i="103"/>
  <c r="D7" i="103"/>
  <c r="D18" i="103"/>
  <c r="C18" i="103"/>
  <c r="C19" i="103"/>
  <c r="D10" i="103"/>
  <c r="D13" i="103"/>
  <c r="D10" i="85"/>
  <c r="H11" i="85"/>
  <c r="D9" i="85"/>
  <c r="D8" i="85"/>
  <c r="D11" i="85"/>
  <c r="E11" i="85"/>
  <c r="D11" i="97"/>
  <c r="H11" i="97"/>
  <c r="F11" i="97"/>
  <c r="F18" i="105"/>
  <c r="F11" i="85"/>
</calcChain>
</file>

<file path=xl/sharedStrings.xml><?xml version="1.0" encoding="utf-8"?>
<sst xmlns="http://schemas.openxmlformats.org/spreadsheetml/2006/main" count="1048" uniqueCount="147">
  <si>
    <t>Licence</t>
  </si>
  <si>
    <t>Licence professionnelle</t>
  </si>
  <si>
    <t>Master 1</t>
  </si>
  <si>
    <t>Cursus de médecine</t>
  </si>
  <si>
    <t>DUT</t>
  </si>
  <si>
    <t>STS</t>
  </si>
  <si>
    <t>Ecole de commerce</t>
  </si>
  <si>
    <t>Autres formations de l'enseignement supérieur</t>
  </si>
  <si>
    <t>Ensemble</t>
  </si>
  <si>
    <t>Source : Panel de bacheliers 2014</t>
  </si>
  <si>
    <t>Non diplômés</t>
  </si>
  <si>
    <t>Plus haut diplôme</t>
  </si>
  <si>
    <t>Diplômés</t>
  </si>
  <si>
    <t>dont BTS</t>
  </si>
  <si>
    <t>dont DUT</t>
  </si>
  <si>
    <t>dont Licence</t>
  </si>
  <si>
    <t>dont Licence professionnelle</t>
  </si>
  <si>
    <t>dont autres diplômes du supérieur</t>
  </si>
  <si>
    <t>-</t>
  </si>
  <si>
    <t>Sommaire</t>
  </si>
  <si>
    <t>Master 2</t>
  </si>
  <si>
    <t>Doctorat</t>
  </si>
  <si>
    <t>retour au sommaire</t>
  </si>
  <si>
    <t>%</t>
  </si>
  <si>
    <t>DUT-STS</t>
  </si>
  <si>
    <t>% en ligne</t>
  </si>
  <si>
    <t>Rentrée 2020</t>
  </si>
  <si>
    <t>Lecture : Parmi les bacheliers 2014 inscrits dans une formation de l’enseignement supérieur après leur baccalauréat et en poursuite d’études à la rentrée 2020, 33 % sont en Master 2.</t>
  </si>
  <si>
    <t>Femme</t>
  </si>
  <si>
    <t>Homme</t>
  </si>
  <si>
    <t>Lecture : Parmi les bacheliers 2014 inscrits dans l'enseignement supérieur après leur baccalauréat en poursuite d'études à la rentrée 2020, 52 % des inscrits en doctorat sont des femmes.</t>
  </si>
  <si>
    <t>Cursus de médecine (hors doctorat)</t>
  </si>
  <si>
    <t>Formations paramédicales</t>
  </si>
  <si>
    <t>Femmes</t>
  </si>
  <si>
    <t>Hommes</t>
  </si>
  <si>
    <t>dont diplôme d'école de commerce</t>
  </si>
  <si>
    <t>Lecture : Parmi les bacheliers 2014 inscrits en licence après leur baccalauréat et en poursuite d’études à la rentrée 2020, 38 % sont en Master 2.</t>
  </si>
  <si>
    <t>Lecture : Parmi les bacheliers 2014 inscrits en DUT après leur baccalauréat et en poursuite d’études à la rentrée 2020, 41 % sont en Master 2.</t>
  </si>
  <si>
    <t>Lecture : Parmi les bacheliers 2014 inscrits en STS après leur baccalauréat et en poursuite d’études à la rentrée 2020, 33 % sont en Master 2.</t>
  </si>
  <si>
    <t>Annexe 1 - Constat à la rentrée 2020 des bacheliers 2014 inscrits dans l'enseignement supérieur après leur baccalauréat, en poursuite d'études à la rentrée 2020 (répartition par sexe en %)</t>
  </si>
  <si>
    <t>dont Bac +2</t>
  </si>
  <si>
    <t>dont Bac +3</t>
  </si>
  <si>
    <t>dont Bac +5</t>
  </si>
  <si>
    <t xml:space="preserve">Lecture : A la rentrée 2020, parmi les bacheliers 2014 inscrits dans une formation de l’enseignement supérieur après leur baccalauréat et en poursuite d'études à la rentrée 2020, 80 % sont diplômés. Le plus haut diplôme obtenu est de niveau bac +5 pour 27 % des diplômés. </t>
  </si>
  <si>
    <t>Bac général</t>
  </si>
  <si>
    <t>Bac technologique</t>
  </si>
  <si>
    <t>Bac professionnel</t>
  </si>
  <si>
    <t xml:space="preserve">Lecture : A la rentrée 2020, parmi les bacheliers 2014 inscrits en STS après leur baccalauréat et en poursuite d'études à la rentrée 2020, 82 % sont diplômés. Le plus haut diplôme obtenu est de niveau bac +5 pour 16 % des diplômés. </t>
  </si>
  <si>
    <t xml:space="preserve">Lecture : A la rentrée 2020, parmi les bacheliers 2014 inscrits en DUT après leur baccalauréat et en poursuite d'études à la rentrée 2020, 97 % sont diplômés. Le plus haut diplôme obtenu est de niveau bac +5 pour 23 % des diplômés. </t>
  </si>
  <si>
    <t xml:space="preserve">Lecture : A la rentrée 2020, parmi les bacheliers 2014 inscrits en licence après leur baccalauréat et en poursuite d'études à la rentrée 2020, 81 % sont diplômés. Le plus haut diplôme obtenu est de niveau bac +5 pour 26 % des diplômés. </t>
  </si>
  <si>
    <t>Taux de diplomation (%)</t>
  </si>
  <si>
    <t>Statut scolaire</t>
  </si>
  <si>
    <t>Apprentissage</t>
  </si>
  <si>
    <t>Ensemble (rappel)</t>
  </si>
  <si>
    <t>Niveau du plus haut diplôme obtenu à la rentrée 2020</t>
  </si>
  <si>
    <t>Niveau souhaité dans la poursuite des études à la rentrée 2014</t>
  </si>
  <si>
    <t>Bac +2</t>
  </si>
  <si>
    <t>Bac +3</t>
  </si>
  <si>
    <t>Bac +5</t>
  </si>
  <si>
    <t>Autres diplômes du supérieur</t>
  </si>
  <si>
    <t xml:space="preserve">Lecture : Pour 22 % des bacheliers 2014 inscrits dans une formation de l’enseignement supérieur après leur baccalauréat et en poursuite d’études à la rentrée 2020, le plus haut diplôme obtenu est de niveau bac +5. A la rentrée 2014, 59 % des bacheliers 2014 inscrits dans une formation de l’enseignement supérieur après leur baccalauréat et en poursuite d’études à la rentrée 2020 souhaitaient atteindre un niveau bac +5 au moins. </t>
  </si>
  <si>
    <t>Annexe 2 – Niveau du plus haut diplôme obtenu par les bacheliers 2014 entrés dans l'enseignement supérieur en 2014 et en poursuite d'études à la rentrée 2020 selon le niveau souhaité dans la poursuite des études à la rentrée 2014 de ces mêmes bacheliers (en %)</t>
  </si>
  <si>
    <t>Bac +1/2</t>
  </si>
  <si>
    <t>Bac +3/4</t>
  </si>
  <si>
    <t>Bac +5 ou plus</t>
  </si>
  <si>
    <t>Lecture : Parmi les bacheliers 2014 inscrits dans l'enseignement supérieur après leur baccalauréat, qui souhaitaient atteindre un niveau d'études bac +5 ou plus à la rentrée 2014 et en poursuite d'études à la rentrée 2020, 27 % ont atteint le niveau souhaité à la rentrée 2020.</t>
  </si>
  <si>
    <t>Formation suivie à la rentrée 2014</t>
  </si>
  <si>
    <t>Formation suivie à la rentrée 2020</t>
  </si>
  <si>
    <t>Annexe 3 - Constat à la rentrée 2020 des bacheliers 2014 en poursuite d'études à la rentrée 2020, selon la formation suivie à la rentrée 2014 (en %)</t>
  </si>
  <si>
    <t>Figure 1 - Constat à la rentrée 2020 des bacheliers 2014 inscrits dans l'enseignement supérieur après leur baccalauréat, en poursuite d'études à la rentrée 2020, selon le sexe</t>
  </si>
  <si>
    <t>Niveau du plus haut diplôme obtenu avant la sortie</t>
  </si>
  <si>
    <t>dont Master universitaire</t>
  </si>
  <si>
    <t>Ensemble des inscrits à la rentrée 2014</t>
  </si>
  <si>
    <t>Inscrits en Licence à la rentrée 2014</t>
  </si>
  <si>
    <t>Inscrits en DUT à la rentrée 2014</t>
  </si>
  <si>
    <t>Inscrits en STS à la rentrée 2014</t>
  </si>
  <si>
    <t>Plus haut diplôme obtenu</t>
  </si>
  <si>
    <t>CPGE</t>
  </si>
  <si>
    <t>PACES</t>
  </si>
  <si>
    <t>Paramédical</t>
  </si>
  <si>
    <t>Autres formations</t>
  </si>
  <si>
    <t>Annexe 4 - Constat à la rentrée 2020 des bacheliers 2014 inscrits en licence après leur baccalauréat, en poursuite d'études à la rentrée 2020, selon le sexe (en %)</t>
  </si>
  <si>
    <t>Annexe 5 - Constat à la rentrée 2020 des bacheliers 2014 inscrits en DUT après leur baccalauréat, en poursuite d'études à la rentrée 2020, selon le sexe (en %)</t>
  </si>
  <si>
    <t>Annexe 6 - Constat à la rentrée 2020 des bacheliers 2014 inscrits en STS après leur baccalauréat, en poursuite d'études à la rentrée 2020, selon le sexe (en %)</t>
  </si>
  <si>
    <t>Annexe 7 - Situation à la rentrée 2020 des bacheliers 2014 entrés dans l'enseignement supérieur en 2014, en poursuite d'études à la rentrée 2020, selon le sexe (en %)</t>
  </si>
  <si>
    <t>Annexe 8 - Situation à la rentrée 2020 des bacheliers 2014 entrés dans l'enseignement supérieur en 2014, en poursuite d'études à la rentrée 2020, selon la série du baccalauréat (en %)</t>
  </si>
  <si>
    <t>Annexe 9 - Situation à la rentrée 2020 des bacheliers 2014 inscrits en licence après leur baccalauréat, en poursuite d'études à la rentrée 2020, selon le sexe (en %)</t>
  </si>
  <si>
    <t>Annexe 10 - Situation à la rentrée 2020 des bacheliers 2014 inscrits en licence après leur baccalauréat, en poursuite d'études à la rentrée 2020, selon la série du baccalauréat (en %)</t>
  </si>
  <si>
    <t>Annexe 11 - Situation à la rentrée 2020 des bacheliers 2014 inscrits en DUT après leur baccalauréat, en poursuite d'études à la rentrée 2020, selon le sexe (en %)</t>
  </si>
  <si>
    <t>Annexe 12 - Situation à la rentrée 2020 des bacheliers 2014 inscrits en DUT après leur baccalauréat, en poursuite d'études à la rentrée 2020, selon la série du baccalauréat (en %)</t>
  </si>
  <si>
    <t>Annexe 13 - Situation à la rentrée 2020 des bacheliers 2014 inscrits en STS après leur baccalauréat, en poursuite d'études à la rentrée 2020, selon le sexe (en %)</t>
  </si>
  <si>
    <t>Annexe 14 - Situation à la rentrée 2020 des bacheliers 2014 inscrits en STS après leur baccalauréat, en poursuite d'études à la rentrée 2020, selon la série du baccalauréat (en %)</t>
  </si>
  <si>
    <t>Ensemble (parmi les diplômés en %)</t>
  </si>
  <si>
    <t>Annexe 2 – Niveau du plus haut diplôme obtenu par les bacheliers 2014 entrés dans l'enseignement supérieur en 2014 et en poursuite d'études à la rentrée 2020 selon le niveau souhaité dans la poursuite des études à la rentrée 2014 de ces mêmes bacheliers (</t>
  </si>
  <si>
    <t>Licence &amp; licence professionnelle</t>
  </si>
  <si>
    <t xml:space="preserve">Figure 2 – Niveau du plus haut diplôme obtenu par les bacheliers 2014 entrés dans l'enseignement supérieur en 2014 et en poursuite d'études à la rentrée 2020 et niveau souhaité dans la poursuite des études à la rentrée 2014 de ces mêmes bacheliers </t>
  </si>
  <si>
    <t>Figure 3 – Niveau du plus haut diplôme obtenu par les bacheliers 2014 entrés dans l'enseignement supérieur en 2014 et sortis à la rentrée 2020 et niveau souhaité dans la poursuite des études à la rentrée 2014 de ces mêmes bacheliers</t>
  </si>
  <si>
    <t>Figure 4 - Situation de diplomation à la rentrée 2020 des bacheliers 2014 entrés dans l'enseignement supérieur en 2014, sortis de l'enseignement supérieur avant la rentrée 2020, selon le sexe (en %)</t>
  </si>
  <si>
    <t xml:space="preserve">Figure 2 – Niveau du plus haut diplôme obtenu et du diplôme souhaité à leur entrée dans l’enseignement supérieur des bacheliers 2014 entrés dans l'enseignement supérieur en 2014 et en poursuite d'études à la rentrée 2020 </t>
  </si>
  <si>
    <t xml:space="preserve">Figure 3 – Niveau du plus haut diplôme obtenu et du diplôme souhaité à leur entrée dans l’enseignement supérieur des bacheliers 2014 entrés dans l'enseignement supérieur en 2014 et sortis de l'enseignement supérieur avant la rentrée 2020  </t>
  </si>
  <si>
    <t>Figure 5 - Situation de diplomation à la rentrée 2020 des bacheliers 2014 entrés dans l'enseignement supérieur en 2014, sortis de l'enseignement supérieur avant la rentrée 2020, selon la série du baccalauréat (en %)</t>
  </si>
  <si>
    <t>Figure 6 - Situation à la rentrée 2020 des bacheliers 2014 entrés dans l'enseignement supérieur en 2014, sortis de l'enseignement supérieur avant la rentrée 2020, selon la formation suivie à la rentrée 2014 (en %)</t>
  </si>
  <si>
    <t xml:space="preserve">Figure 7 - Formation suivie à la rentrée 2014 par les bacheliers 2014 inscrits dans l'enseignement supérieur à la rentrée 2014 et sortis avant la rentrée 2020, selon le plus haut diplôme obtenu avant la sortie de l'enseignement supérieur </t>
  </si>
  <si>
    <t>Figure A - Situation à la rentrée 2020 des bacheliers 2014 inscrits en STS après leur baccalauréat, sortis de l'enseignement supérieur avant la rentrée 2020, selon le régime d'inscription en 2014 (en %)</t>
  </si>
  <si>
    <t>Figure 5 - Situation à la rentrée 2020 des bacheliers 2014 entrés dans l'enseignement supérieur en 2014, sortis de l'enseignement supérieur avant la rentrée 2020, selon la série du baccalauréat (en %)</t>
  </si>
  <si>
    <t>Figure 6 - Situation à la rentrée 2020 des bacheliers 2014 entrés dans l'enseignement supérieur en 2014, sortis de l'enseignement supérieur avant la rentrée 2020, selon la formation suivie à la rentrée 2014</t>
  </si>
  <si>
    <t>Annexe 15 - Situation à la rentrée 2020 des bacheliers 2014 entrés dans l'enseignement supérieur en 2014, sortis de l'enseignement supérieur avant la rentrée 2020, selon le sexe (en %)</t>
  </si>
  <si>
    <t>Annexe 16 - Situation à la rentrée 2020 des bacheliers 2014 entrés dans l'enseignement supérieur en 2014, sortis de l'enseignement supérieur avant la rentrée 2020, selon la série du baccalauréat (en %)</t>
  </si>
  <si>
    <t>Annexe 17 - Situation à la rentrée 2020 des bacheliers 2014 inscrits en licence après leur baccalauréat, sortis de l'enseignement supérieur avant la rentrée 2020, selon le sexe (en %)</t>
  </si>
  <si>
    <t>Annexe 18 - Situation à la rentrée 2020 des bacheliers 2014 inscrits en licence après leur baccalauréat, sortis de l'enseignement supérieur avant la rentrée 2020, selon la série du baccalauréat (en %)</t>
  </si>
  <si>
    <t>Annexe 19 - Situation à la rentrée 2020 des bacheliers 2014 inscrits en DUT après leur baccalauréat, sortis de l'enseignement supérieur avant la rentrée 2020, selon le sexe (en %)</t>
  </si>
  <si>
    <t>Annexe 20 - Situation à la rentrée 2020 des bacheliers 2014 inscrits en DUT après leur baccalauréat, sortis de l'enseignement supérieur avant la rentrée 2020, selon la série du baccalauréat (en %)</t>
  </si>
  <si>
    <t>Annexe 21 - Situation à la rentrée 2020 des bacheliers 2014 inscrits en STS après leur baccalauréat, sortis de l'enseignement supérieur avant la rentrée 2020, selon le sexe (en %)</t>
  </si>
  <si>
    <t>Annexe 22 - Situation à la rentrée 2020 des bacheliers 2014 inscrits en STS après leur baccalauréat, sortis de l'enseignement supérieur avant la rentrée 2020, selon la série du baccalauréat (en %)</t>
  </si>
  <si>
    <t>Annexe 23 - Situation à la rentrée 2020 des bacheliers 2014 inscrits en STS par la voie de l'alternance après leur baccalauréat, sortis de l'enseignement supérieur avant la rentrée 2020, selon le sexe (en %)</t>
  </si>
  <si>
    <t>Annexe 24 - Situation à la rentrée 2020 des bacheliers 2014 inscrits en STS par la voie scolaire après leur baccalauréat, sortis de l'enseignement supérieur avant la rentrée 2020, selon le sexe (en %)</t>
  </si>
  <si>
    <t>Annexe 25 - Situation à la rentrée 2020 des bacheliers 2014 inscrits en STS par la voie de l'alternance après leur baccalauréat, sortis de l'enseignement supérieur avant la rentrée 2020, selon la série du baccalauréat (en %)</t>
  </si>
  <si>
    <t>Annexe 26 - Situation à la rentrée 2020 des bacheliers 2014 inscrits en STS par la voie scolaire après leur baccalauréat, sortis de l'enseignement supérieur avant la rentrée 2020, selon la série du baccalauréat (en %)</t>
  </si>
  <si>
    <t>Champ : France métropolitaine + DROM. Bacheliers 2014 inscrits dans une formation de l’enseignement supérieur après leur baccalauréat et en poursuite d’études à la rentrée 2020.</t>
  </si>
  <si>
    <t xml:space="preserve">Lecture : Pour 29 % des bacheliers 2014 inscrits dans une formation de l’enseignement supérieur après leur baccalauréat et sortis de l'enseignement supérieur avant la rentrée 2020, le plus haut diplôme obtenu est de niveau bac +5. À la rentrée 2014, 45 % des bacheliers 2014 inscrits dans une formation de l’enseignement supérieur après leur baccalauréat et sortis de l'enseignement supérieur avant la rentrée 2020, souhaitaient atteindre un niveau bac +5 au moins. </t>
  </si>
  <si>
    <t>Champ : France métropolitaine + DROM. Bacheliers 2014 inscrits dans une formation de l’enseignement supérieur après leur baccalauréat et sortis de l’enseignement supérieur avant la rentrée 2020.</t>
  </si>
  <si>
    <t>Lecture : 80 % des bacheliers 2014 inscrits dans une formation de l’enseignement supérieur après leur baccalauréat et sortis de l'enseignement supérieur avant la rentrée 2020 sont diplômés. Le plus haut diplôme obtenu est de niveau bac +5 pour 36 % des diplômés.</t>
  </si>
  <si>
    <t>Lecture : À la rentrée 2020, parmi les bacheliers 2014 inscrits dans une formation de l’enseignement supérieur après leur baccalauréat et sortis de l'enseignement supérieur avant la rentrée 2020, 29 % ont obtenu un diplôme de niveau bac +5.</t>
  </si>
  <si>
    <t xml:space="preserve">Lecture : À la rentrée 2020, parmi les bacheliers 2014 inscrits dans une formation de l’enseignement supérieur après leur baccalauréat et sortis de l'enseignement supérieur avant la rentrée 2020, 80 % sont diplômés. Le plus haut diplôme obtenu est de niveau bac +5 pour 36 % des diplômés. </t>
  </si>
  <si>
    <t>Lecture : 36 % des bacheliers 2014 inscrits dans l'enseignement supérieur à la rentrée 2014 et sortis diplômés de l'enseignement supérieur avant la rentrée 2020 détiennent, au plus, un diplôme de niveau bac +5. 66 % des diplômés niveau bac +2 étaient inscrits en STS à la rentrée 2014.</t>
  </si>
  <si>
    <t>Lecture : A la rentrée 2020, parmi les bacheliers 2014 inscrits en STS en apprentissage après leur baccalauréat et sortis de l'enseignement supérieur avant la rentrée 2020, 72 % sont diplômés. Le plus haut diplôme obtenu est de niveau bac +5 pour 11 % des diplômés.</t>
  </si>
  <si>
    <t>Champ : France métropolitaine + DROM. Bacheliers 2014 inscrits en STS après leur baccalauréat et sortis de l’enseignement supérieur avant la rentrée 2020.</t>
  </si>
  <si>
    <t>Champ : France métropolitaine + DROM. Bacheliers 2014 inscrits dans une formation de l'enseignement supérieur après leur baccalauréat et en poursuite d'études à la rentrée 2020.</t>
  </si>
  <si>
    <t>Champ : France métropolitaine + DROM. Bacheliers 2014 inscrits en licence après leur baccalauréat et en poursuite d'études à la rentrée 2020.</t>
  </si>
  <si>
    <t>Champ : France métropolitaine + DROM. Bacheliers 2014 inscrits en DUT après leur baccalauréat et en poursuite d'études à la rentrée 2020.</t>
  </si>
  <si>
    <t>Champ : France métropolitaine + DROM. Bacheliers 2014 inscrits en STS après leur baccalauréat et en poursuite d'études à la rentrée 2020.</t>
  </si>
  <si>
    <t xml:space="preserve">Lecture : A la rentrée 2020, parmi les bacheliers 2014 inscrits dans une formation de l’enseignement supérieur après leur baccalauréat et sortis de l'enseignement supérieur avant la rentrée 2020, 80 % sont diplômés. Le bac +5 est le plus haut niveau atteint par 36 % des diplômés. </t>
  </si>
  <si>
    <t>Lecture : A la rentrée 2020, parmi les bacheliers 2014 inscrits dans une formation de l’enseignement supérieur après leur baccalauréat et sortis de l'enseignement supérieur avant la rentrée 2020, 80 % sont diplômés. Le plus haut diplôme obtenu est de niveau bac +5 pour 36 % des diplômés. 68 % des diplômes de niveau bac +5 obtenus par les bacheliers 2014 sortis diplômés de l'enseignement supérieur sont des master universitaire.</t>
  </si>
  <si>
    <t>Lecture : A la rentrée 2020, parmi les bacheliers 2014 inscrits en licence après leur baccalauréat et sortis de l'enseignement supérieur avant la rentrée 2020, 72 % sont diplômés. Le plus haut diplôme obtenu est de niveau bac +5 pour 42 % des diplômés. 93 % des diplômes de niveau bac +5 obtenus par les bacheliers 2014 inscrits en licence à la rentrée 2014 et sortis diplômés de l'enseignement supérieur sont des master universitaire.</t>
  </si>
  <si>
    <t xml:space="preserve">Lecture : A la rentrée 2020, parmi les bacheliers 2014 inscrits en licence après leur baccalauréat et sortis de l'enseignement supérieur avant la rentrée 2020, 72 % sont diplômés. Le plus haut diplôme obtenu est de niveau bac +5 pour 42 % des diplômés. </t>
  </si>
  <si>
    <t xml:space="preserve">Lecture : A la rentrée 2020, parmi les bacheliers 2014 inscrits en DUT après leur baccalauréat et sortis de l'enseignement supérieur avant la rentrée 2020, 93 % sont diplômés. Le Master est le plus haut diplôme pour 31 % des diplômés. </t>
  </si>
  <si>
    <t xml:space="preserve">Lecture : A la rentrée 2020, parmi les bacheliers 2014 inscrits en DUT après leur baccalauréat et sortis de l'enseignement supérieur avant la rentrée 2020, 93 % sont diplômés. Le plus haut diplôme obtenu est de niveau bac +5 pour 46 % des diplômés. </t>
  </si>
  <si>
    <t xml:space="preserve">Lecture : A la rentrée 2020, parmi les bacheliers 2014 inscrits en STS après leur baccalauréat et sortis de l'enseignement supérieur avant la rentrée 2020, 78 % sont diplômés. Le Master est le plus haut diplôme pour 13 % des diplômés. </t>
  </si>
  <si>
    <t xml:space="preserve">Lecture : A la rentrée 2020, parmi les bacheliers 2014 inscrits en STS après leur baccalauréat et sortis de l'enseignement supérieur avant la rentrée 2020, 78 % sont diplômés. Le plus haut diplôme obtenu est de niveau bac +5 pour 18 % des diplômés. </t>
  </si>
  <si>
    <t xml:space="preserve">Lecture : A la rentrée 2020, parmi les bacheliers 2014 inscrits en STS par la voie de l'alternance après leur baccalauréat et sortis de l'enseignement supérieur avant la rentrée 2020, 71 % sont diplômés. Le plus haut diplôme est de niveau bac +5 pour 11 % des diplômés. </t>
  </si>
  <si>
    <t xml:space="preserve">Lecture : A la rentrée 2020, parmi les bacheliers 2014 inscrits en STS par la voie scolaire après leur baccalauréat et sortis de l'enseignement supérieur avant la rentrée 2020, 82 % sont diplômés. Le plus haut diplôme obtenu est de niveau bac +5 pour 20 % des diplômés. </t>
  </si>
  <si>
    <t>Champ : France métropolitaine + DROM. Bacheliers 2014 inscrits en licence après leur baccalauréat et sortis de l’enseignement supérieur avant la rentrée 2020.</t>
  </si>
  <si>
    <t>Champ : France métropolitaine + DROM. Bacheliers 2014 inscrits en DUT après leur baccalauréat et sortis de l’enseignement supérieur avant la rentrée 2020.</t>
  </si>
  <si>
    <t>Champ : France métropolitaine + DROM. Bacheliers 2014 inscrits en STS par la voie de l'alternance après leur baccalauréat et sortis de l’enseignement supérieur avant la rentrée 2020.</t>
  </si>
  <si>
    <t>Champ : France métropolitaine + DROM. Bacheliers 2014 inscrits en STS par la voie scolaire après leur baccalauréat et sortis de l’enseignement supérieur avant la rentrée 2020.</t>
  </si>
  <si>
    <t>Ecole d'ingénieurs</t>
  </si>
  <si>
    <t>dont diplôme d'école d'ingénieurs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</si>
</sst>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7" x14ac:knownFonts="1">
    <font>
      <sz val="11"/>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10"/>
      <color theme="1"/>
      <name val="Calibri"/>
      <family val="2"/>
      <scheme val="minor"/>
    </font>
    <font>
      <b/>
      <sz val="10"/>
      <color theme="1"/>
      <name val="Arial"/>
      <family val="2"/>
    </font>
    <font>
      <b/>
      <i/>
      <sz val="9"/>
      <color rgb="FF000000"/>
      <name val="Arial"/>
      <family val="2"/>
    </font>
    <font>
      <i/>
      <sz val="8"/>
      <color rgb="FF000000"/>
      <name val="Arial"/>
      <family val="2"/>
    </font>
    <font>
      <u/>
      <sz val="11"/>
      <color theme="10"/>
      <name val="Calibri"/>
      <family val="2"/>
      <scheme val="minor"/>
    </font>
    <font>
      <sz val="10"/>
      <color theme="1"/>
      <name val="Arial"/>
      <family val="2"/>
    </font>
    <font>
      <i/>
      <sz val="9"/>
      <color rgb="FF000000"/>
      <name val="Arial"/>
      <family val="2"/>
    </font>
    <font>
      <sz val="11"/>
      <color theme="1"/>
      <name val="Arial"/>
      <family val="2"/>
    </font>
    <font>
      <b/>
      <sz val="11"/>
      <color theme="1"/>
      <name val="Arial"/>
      <family val="2"/>
    </font>
    <font>
      <i/>
      <sz val="8"/>
      <color theme="1"/>
      <name val="Arial"/>
      <family val="2"/>
    </font>
    <font>
      <b/>
      <i/>
      <sz val="10"/>
      <color theme="1"/>
      <name val="Calibri"/>
      <family val="2"/>
      <scheme val="minor"/>
    </font>
    <font>
      <sz val="8"/>
      <color rgb="FF000000"/>
      <name val="Arial"/>
      <family val="2"/>
    </font>
    <font>
      <b/>
      <sz val="10"/>
      <color rgb="FF000000"/>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25">
    <xf numFmtId="0" fontId="0" fillId="0" borderId="0" xfId="0"/>
    <xf numFmtId="0" fontId="1" fillId="0" borderId="0" xfId="0" applyFont="1" applyAlignment="1">
      <alignment horizontal="left"/>
    </xf>
    <xf numFmtId="0" fontId="2" fillId="0" borderId="1" xfId="0" applyFont="1" applyBorder="1" applyAlignment="1">
      <alignment horizontal="left" vertical="top" wrapText="1"/>
    </xf>
    <xf numFmtId="0" fontId="4" fillId="0" borderId="0" xfId="0" applyFont="1" applyAlignment="1">
      <alignment horizontal="left"/>
    </xf>
    <xf numFmtId="0" fontId="0" fillId="0" borderId="0" xfId="0" applyAlignment="1">
      <alignment horizontal="left"/>
    </xf>
    <xf numFmtId="0" fontId="1" fillId="0" borderId="0" xfId="0" applyFont="1"/>
    <xf numFmtId="1" fontId="2" fillId="0" borderId="1" xfId="0" applyNumberFormat="1" applyFont="1" applyBorder="1" applyAlignment="1">
      <alignment horizontal="center" vertical="center" wrapText="1"/>
    </xf>
    <xf numFmtId="0" fontId="4" fillId="0" borderId="0" xfId="0" applyFont="1"/>
    <xf numFmtId="0" fontId="6" fillId="0" borderId="1" xfId="0" applyFont="1" applyBorder="1" applyAlignment="1">
      <alignment horizontal="right" vertical="top" wrapText="1"/>
    </xf>
    <xf numFmtId="1" fontId="3"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8" fillId="0" borderId="0" xfId="1"/>
    <xf numFmtId="0" fontId="2" fillId="0" borderId="1" xfId="0" applyFont="1" applyBorder="1" applyAlignment="1">
      <alignment horizontal="left" vertical="center" wrapText="1"/>
    </xf>
    <xf numFmtId="164" fontId="0" fillId="0" borderId="0" xfId="0" applyNumberFormat="1"/>
    <xf numFmtId="1" fontId="3" fillId="0" borderId="1" xfId="0" applyNumberFormat="1" applyFont="1" applyFill="1" applyBorder="1" applyAlignment="1">
      <alignment horizontal="center" vertical="center" wrapText="1"/>
    </xf>
    <xf numFmtId="0" fontId="8" fillId="0" borderId="0" xfId="1" applyAlignment="1">
      <alignment horizontal="left"/>
    </xf>
    <xf numFmtId="1" fontId="9" fillId="0" borderId="1" xfId="0" applyNumberFormat="1" applyFont="1" applyBorder="1" applyAlignment="1">
      <alignment horizontal="center" vertical="top" wrapText="1"/>
    </xf>
    <xf numFmtId="0" fontId="10" fillId="0" borderId="1" xfId="0" applyFont="1" applyBorder="1" applyAlignment="1">
      <alignment horizontal="right" vertical="center" wrapText="1"/>
    </xf>
    <xf numFmtId="1" fontId="10" fillId="0" borderId="1" xfId="0" applyNumberFormat="1" applyFont="1" applyBorder="1" applyAlignment="1">
      <alignment horizontal="center" vertical="center" wrapText="1"/>
    </xf>
    <xf numFmtId="1" fontId="2"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13" fillId="0" borderId="1" xfId="0" applyFont="1" applyBorder="1" applyAlignment="1">
      <alignment horizontal="center" vertical="center"/>
    </xf>
    <xf numFmtId="2" fontId="0" fillId="0" borderId="0" xfId="0" applyNumberFormat="1"/>
    <xf numFmtId="0" fontId="2" fillId="0" borderId="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0" fontId="0" fillId="0" borderId="1" xfId="0" applyBorder="1"/>
    <xf numFmtId="0" fontId="6" fillId="0" borderId="1" xfId="0" applyFont="1" applyBorder="1" applyAlignment="1">
      <alignment horizontal="right" vertical="center" wrapText="1"/>
    </xf>
    <xf numFmtId="1" fontId="9" fillId="0" borderId="1" xfId="0" applyNumberFormat="1" applyFont="1" applyBorder="1" applyAlignment="1">
      <alignment horizontal="center" vertical="center"/>
    </xf>
    <xf numFmtId="0" fontId="2" fillId="0" borderId="1" xfId="0" applyFont="1" applyBorder="1" applyAlignment="1">
      <alignment vertical="center" wrapText="1"/>
    </xf>
    <xf numFmtId="1" fontId="9" fillId="0" borderId="1" xfId="0" applyNumberFormat="1" applyFont="1" applyBorder="1" applyAlignment="1">
      <alignment horizontal="center" vertical="center" wrapText="1"/>
    </xf>
    <xf numFmtId="0" fontId="1" fillId="0" borderId="0" xfId="0" applyFont="1" applyBorder="1" applyAlignment="1">
      <alignment horizontal="center" vertical="center"/>
    </xf>
    <xf numFmtId="1" fontId="0" fillId="0" borderId="0" xfId="0" applyNumberFormat="1"/>
    <xf numFmtId="0" fontId="6" fillId="0" borderId="1" xfId="0" applyFont="1" applyBorder="1" applyAlignment="1">
      <alignment horizontal="center" vertical="top" wrapText="1"/>
    </xf>
    <xf numFmtId="0" fontId="7" fillId="0" borderId="1" xfId="0" applyFont="1" applyBorder="1" applyAlignment="1">
      <alignment horizontal="right" vertical="top" wrapText="1"/>
    </xf>
    <xf numFmtId="1" fontId="15" fillId="0" borderId="1" xfId="0" applyNumberFormat="1" applyFont="1" applyBorder="1" applyAlignment="1">
      <alignment horizontal="right" vertical="center" wrapText="1"/>
    </xf>
    <xf numFmtId="1" fontId="7" fillId="0" borderId="1" xfId="0" applyNumberFormat="1" applyFont="1" applyBorder="1" applyAlignment="1">
      <alignment horizontal="right" vertical="center" wrapText="1"/>
    </xf>
    <xf numFmtId="0" fontId="1" fillId="0" borderId="1" xfId="0" applyFont="1" applyBorder="1" applyAlignment="1"/>
    <xf numFmtId="0" fontId="1" fillId="0" borderId="1" xfId="0" applyFont="1" applyFill="1" applyBorder="1" applyAlignment="1">
      <alignment horizontal="center" vertical="center" wrapText="1"/>
    </xf>
    <xf numFmtId="1" fontId="0" fillId="0" borderId="1" xfId="0" applyNumberFormat="1" applyBorder="1" applyAlignment="1">
      <alignment horizontal="center"/>
    </xf>
    <xf numFmtId="0" fontId="1" fillId="0" borderId="1" xfId="0" applyFont="1" applyFill="1" applyBorder="1"/>
    <xf numFmtId="1" fontId="1" fillId="0" borderId="1" xfId="0" applyNumberFormat="1" applyFont="1" applyBorder="1" applyAlignment="1">
      <alignment horizontal="center"/>
    </xf>
    <xf numFmtId="1" fontId="0" fillId="0" borderId="1" xfId="0" applyNumberFormat="1" applyFill="1" applyBorder="1" applyAlignment="1">
      <alignment horizontal="center"/>
    </xf>
    <xf numFmtId="0" fontId="1" fillId="0" borderId="0" xfId="0" applyFont="1" applyBorder="1" applyAlignment="1">
      <alignment horizontal="center" vertical="center" wrapText="1"/>
    </xf>
    <xf numFmtId="0" fontId="1" fillId="0" borderId="0" xfId="0" applyFont="1" applyFill="1" applyBorder="1"/>
    <xf numFmtId="1" fontId="1" fillId="0" borderId="0" xfId="0" applyNumberFormat="1" applyFont="1" applyBorder="1" applyAlignment="1">
      <alignment horizontal="center"/>
    </xf>
    <xf numFmtId="1" fontId="7" fillId="0" borderId="1" xfId="0" applyNumberFormat="1" applyFont="1" applyBorder="1" applyAlignment="1">
      <alignment vertical="center" wrapText="1"/>
    </xf>
    <xf numFmtId="1" fontId="1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right" vertical="top" wrapText="1"/>
    </xf>
    <xf numFmtId="0" fontId="1" fillId="0" borderId="1" xfId="0" applyFont="1" applyBorder="1" applyAlignment="1">
      <alignment horizontal="center"/>
    </xf>
    <xf numFmtId="0" fontId="1" fillId="0" borderId="1" xfId="0" applyFont="1" applyBorder="1" applyAlignment="1">
      <alignment wrapText="1"/>
    </xf>
    <xf numFmtId="1" fontId="0" fillId="0" borderId="1" xfId="0" applyNumberFormat="1" applyBorder="1" applyAlignment="1">
      <alignment horizontal="center" vertical="center"/>
    </xf>
    <xf numFmtId="0" fontId="1" fillId="0" borderId="1" xfId="0" applyFont="1" applyBorder="1"/>
    <xf numFmtId="0" fontId="1" fillId="0" borderId="1" xfId="0" applyFont="1" applyBorder="1" applyAlignment="1">
      <alignment horizontal="right"/>
    </xf>
    <xf numFmtId="0" fontId="1" fillId="0" borderId="1" xfId="0" applyFont="1" applyBorder="1" applyAlignment="1">
      <alignment horizontal="right" wrapText="1"/>
    </xf>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0" xfId="0" applyFont="1" applyBorder="1" applyAlignment="1">
      <alignment horizontal="center"/>
    </xf>
    <xf numFmtId="1" fontId="1" fillId="0" borderId="0" xfId="0" applyNumberFormat="1" applyFont="1" applyBorder="1" applyAlignment="1">
      <alignment horizontal="center" vertical="center"/>
    </xf>
    <xf numFmtId="1" fontId="7" fillId="0" borderId="0" xfId="0" applyNumberFormat="1" applyFont="1" applyBorder="1" applyAlignment="1">
      <alignment horizontal="center" vertical="center" wrapText="1"/>
    </xf>
    <xf numFmtId="0" fontId="1" fillId="0" borderId="0" xfId="0" applyFont="1" applyBorder="1" applyAlignment="1">
      <alignment wrapText="1"/>
    </xf>
    <xf numFmtId="1" fontId="0" fillId="0" borderId="0" xfId="0" applyNumberFormat="1" applyBorder="1" applyAlignment="1">
      <alignment horizontal="center" vertical="center"/>
    </xf>
    <xf numFmtId="0" fontId="6" fillId="0" borderId="0" xfId="0" applyFont="1" applyBorder="1" applyAlignment="1">
      <alignment horizontal="right" vertical="center" wrapText="1"/>
    </xf>
    <xf numFmtId="1" fontId="3" fillId="0" borderId="0" xfId="0" applyNumberFormat="1"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left"/>
    </xf>
    <xf numFmtId="0" fontId="6" fillId="0" borderId="0" xfId="0" applyFont="1" applyBorder="1" applyAlignment="1">
      <alignment horizontal="center" vertical="center" wrapText="1"/>
    </xf>
    <xf numFmtId="1" fontId="14" fillId="0" borderId="0" xfId="0" applyNumberFormat="1" applyFont="1" applyBorder="1" applyAlignment="1">
      <alignment horizontal="center" vertical="center"/>
    </xf>
    <xf numFmtId="0" fontId="16" fillId="0" borderId="0" xfId="0" applyFont="1" applyBorder="1" applyAlignment="1">
      <alignment horizontal="left" vertical="center"/>
    </xf>
    <xf numFmtId="0" fontId="14" fillId="0" borderId="0" xfId="0" applyFont="1" applyBorder="1" applyAlignment="1">
      <alignment horizontal="center"/>
    </xf>
    <xf numFmtId="0" fontId="2" fillId="0" borderId="0" xfId="0" applyFont="1" applyBorder="1" applyAlignment="1">
      <alignment horizontal="left" vertical="center" wrapText="1"/>
    </xf>
    <xf numFmtId="1" fontId="2" fillId="0" borderId="0" xfId="0" applyNumberFormat="1" applyFont="1" applyBorder="1" applyAlignment="1">
      <alignment horizontal="center" vertical="center" wrapText="1"/>
    </xf>
    <xf numFmtId="1" fontId="2" fillId="0" borderId="0"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1" fontId="14" fillId="0" borderId="2" xfId="0" applyNumberFormat="1" applyFont="1" applyBorder="1" applyAlignment="1">
      <alignment horizontal="center" vertical="center"/>
    </xf>
    <xf numFmtId="1" fontId="14" fillId="0" borderId="3" xfId="0" applyNumberFormat="1" applyFont="1" applyBorder="1" applyAlignment="1">
      <alignment horizontal="center" vertical="center"/>
    </xf>
    <xf numFmtId="0" fontId="14" fillId="0" borderId="1" xfId="0" applyFont="1" applyBorder="1" applyAlignment="1">
      <alignment horizont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textRotation="90"/>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12" fillId="0" borderId="1" xfId="0" applyFont="1" applyBorder="1" applyAlignment="1">
      <alignment horizontal="center" vertical="top" wrapText="1"/>
    </xf>
    <xf numFmtId="0" fontId="12" fillId="0" borderId="2" xfId="0" applyFont="1" applyBorder="1" applyAlignment="1">
      <alignment horizontal="center" vertical="top" wrapText="1"/>
    </xf>
    <xf numFmtId="0" fontId="12" fillId="0" borderId="6" xfId="0" applyFont="1" applyBorder="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colors>
    <mruColors>
      <color rgb="FFDBDB17"/>
      <color rgb="FFC0504D"/>
      <color rgb="FFD99694"/>
      <color rgb="FFB2B2B2"/>
      <color rgb="FFE2D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1'!$A$6</c:f>
              <c:strCache>
                <c:ptCount val="1"/>
                <c:pt idx="0">
                  <c:v>DUT-STS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1'!$B$6:$D$6</c:f>
              <c:numCache>
                <c:formatCode>0</c:formatCode>
                <c:ptCount val="3"/>
                <c:pt idx="0">
                  <c:v>1.8</c:v>
                </c:pt>
                <c:pt idx="1">
                  <c:v>2.2999999999999998</c:v>
                </c:pt>
                <c:pt idx="2">
                  <c:v>1.2</c:v>
                </c:pt>
              </c:numCache>
            </c:numRef>
          </c:val>
          <c:extLst>
            <c:ext xmlns:c16="http://schemas.microsoft.com/office/drawing/2014/chart" uri="{C3380CC4-5D6E-409C-BE32-E72D297353CC}">
              <c16:uniqueId val="{00000000-319C-4A32-B951-A1D1749AD500}"/>
            </c:ext>
          </c:extLst>
        </c:ser>
        <c:ser>
          <c:idx val="1"/>
          <c:order val="1"/>
          <c:tx>
            <c:strRef>
              <c:f>'Figure 1'!$A$7</c:f>
              <c:strCache>
                <c:ptCount val="1"/>
                <c:pt idx="0">
                  <c:v>Licence &amp; licence professionnelle</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1'!$B$7:$D$7</c:f>
              <c:numCache>
                <c:formatCode>0</c:formatCode>
                <c:ptCount val="3"/>
                <c:pt idx="0">
                  <c:v>10.8</c:v>
                </c:pt>
                <c:pt idx="1">
                  <c:v>10.9</c:v>
                </c:pt>
                <c:pt idx="2">
                  <c:v>10.8</c:v>
                </c:pt>
              </c:numCache>
            </c:numRef>
          </c:val>
          <c:extLst>
            <c:ext xmlns:c16="http://schemas.microsoft.com/office/drawing/2014/chart" uri="{C3380CC4-5D6E-409C-BE32-E72D297353CC}">
              <c16:uniqueId val="{00000001-319C-4A32-B951-A1D1749AD500}"/>
            </c:ext>
          </c:extLst>
        </c:ser>
        <c:ser>
          <c:idx val="2"/>
          <c:order val="2"/>
          <c:tx>
            <c:strRef>
              <c:f>'Figure 1'!$A$8</c:f>
              <c:strCache>
                <c:ptCount val="1"/>
                <c:pt idx="0">
                  <c:v>Master 1</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1'!$B$8:$D$8</c:f>
              <c:numCache>
                <c:formatCode>0</c:formatCode>
                <c:ptCount val="3"/>
                <c:pt idx="0">
                  <c:v>13.6</c:v>
                </c:pt>
                <c:pt idx="1">
                  <c:v>14</c:v>
                </c:pt>
                <c:pt idx="2">
                  <c:v>13.1</c:v>
                </c:pt>
              </c:numCache>
            </c:numRef>
          </c:val>
          <c:extLst>
            <c:ext xmlns:c16="http://schemas.microsoft.com/office/drawing/2014/chart" uri="{C3380CC4-5D6E-409C-BE32-E72D297353CC}">
              <c16:uniqueId val="{00000002-319C-4A32-B951-A1D1749AD500}"/>
            </c:ext>
          </c:extLst>
        </c:ser>
        <c:ser>
          <c:idx val="3"/>
          <c:order val="3"/>
          <c:tx>
            <c:strRef>
              <c:f>'Figure 1'!$A$9</c:f>
              <c:strCache>
                <c:ptCount val="1"/>
                <c:pt idx="0">
                  <c:v>Master 2</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1'!$B$9:$D$9</c:f>
              <c:numCache>
                <c:formatCode>0</c:formatCode>
                <c:ptCount val="3"/>
                <c:pt idx="0">
                  <c:v>32.6</c:v>
                </c:pt>
                <c:pt idx="1">
                  <c:v>33.9</c:v>
                </c:pt>
                <c:pt idx="2">
                  <c:v>31</c:v>
                </c:pt>
              </c:numCache>
            </c:numRef>
          </c:val>
          <c:extLst>
            <c:ext xmlns:c16="http://schemas.microsoft.com/office/drawing/2014/chart" uri="{C3380CC4-5D6E-409C-BE32-E72D297353CC}">
              <c16:uniqueId val="{00000003-319C-4A32-B951-A1D1749AD500}"/>
            </c:ext>
          </c:extLst>
        </c:ser>
        <c:ser>
          <c:idx val="4"/>
          <c:order val="4"/>
          <c:tx>
            <c:strRef>
              <c:f>'Figure 1'!$A$10</c:f>
              <c:strCache>
                <c:ptCount val="1"/>
                <c:pt idx="0">
                  <c:v>Doctorat</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1'!$B$10:$D$10</c:f>
              <c:numCache>
                <c:formatCode>0</c:formatCode>
                <c:ptCount val="3"/>
                <c:pt idx="0">
                  <c:v>8.5</c:v>
                </c:pt>
                <c:pt idx="1">
                  <c:v>7.9</c:v>
                </c:pt>
                <c:pt idx="2">
                  <c:v>9.4</c:v>
                </c:pt>
              </c:numCache>
            </c:numRef>
          </c:val>
          <c:extLst>
            <c:ext xmlns:c16="http://schemas.microsoft.com/office/drawing/2014/chart" uri="{C3380CC4-5D6E-409C-BE32-E72D297353CC}">
              <c16:uniqueId val="{00000004-319C-4A32-B951-A1D1749AD500}"/>
            </c:ext>
          </c:extLst>
        </c:ser>
        <c:ser>
          <c:idx val="5"/>
          <c:order val="5"/>
          <c:tx>
            <c:strRef>
              <c:f>'Figure 1'!$A$11</c:f>
              <c:strCache>
                <c:ptCount val="1"/>
                <c:pt idx="0">
                  <c:v>Cursus de médecine (hors doctorat)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1'!$B$11:$D$11</c:f>
              <c:numCache>
                <c:formatCode>0</c:formatCode>
                <c:ptCount val="3"/>
                <c:pt idx="0">
                  <c:v>2.1</c:v>
                </c:pt>
                <c:pt idx="1">
                  <c:v>2.5</c:v>
                </c:pt>
                <c:pt idx="2">
                  <c:v>1.5</c:v>
                </c:pt>
              </c:numCache>
            </c:numRef>
          </c:val>
          <c:extLst>
            <c:ext xmlns:c16="http://schemas.microsoft.com/office/drawing/2014/chart" uri="{C3380CC4-5D6E-409C-BE32-E72D297353CC}">
              <c16:uniqueId val="{00000005-319C-4A32-B951-A1D1749AD500}"/>
            </c:ext>
          </c:extLst>
        </c:ser>
        <c:ser>
          <c:idx val="6"/>
          <c:order val="6"/>
          <c:tx>
            <c:strRef>
              <c:f>'Figure 1'!$A$12</c:f>
              <c:strCache>
                <c:ptCount val="1"/>
                <c:pt idx="0">
                  <c:v>Formations paramédicales</c:v>
                </c:pt>
              </c:strCache>
            </c:strRef>
          </c:tx>
          <c:spPr>
            <a:solidFill>
              <a:schemeClr val="accent3">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1'!$B$12:$D$12</c:f>
              <c:numCache>
                <c:formatCode>0</c:formatCode>
                <c:ptCount val="3"/>
                <c:pt idx="0">
                  <c:v>3</c:v>
                </c:pt>
                <c:pt idx="1">
                  <c:v>4.0999999999999996</c:v>
                </c:pt>
                <c:pt idx="2">
                  <c:v>1.6</c:v>
                </c:pt>
              </c:numCache>
            </c:numRef>
          </c:val>
          <c:extLst>
            <c:ext xmlns:c16="http://schemas.microsoft.com/office/drawing/2014/chart" uri="{C3380CC4-5D6E-409C-BE32-E72D297353CC}">
              <c16:uniqueId val="{00000006-319C-4A32-B951-A1D1749AD500}"/>
            </c:ext>
          </c:extLst>
        </c:ser>
        <c:ser>
          <c:idx val="7"/>
          <c:order val="7"/>
          <c:tx>
            <c:strRef>
              <c:f>'Figure 1'!$A$13</c:f>
              <c:strCache>
                <c:ptCount val="1"/>
                <c:pt idx="0">
                  <c:v>Ecole d'ingénieurs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1'!$B$13:$D$13</c:f>
              <c:numCache>
                <c:formatCode>0</c:formatCode>
                <c:ptCount val="3"/>
                <c:pt idx="0">
                  <c:v>7.1</c:v>
                </c:pt>
                <c:pt idx="1">
                  <c:v>3.5</c:v>
                </c:pt>
                <c:pt idx="2">
                  <c:v>11.7</c:v>
                </c:pt>
              </c:numCache>
            </c:numRef>
          </c:val>
          <c:extLst>
            <c:ext xmlns:c16="http://schemas.microsoft.com/office/drawing/2014/chart" uri="{C3380CC4-5D6E-409C-BE32-E72D297353CC}">
              <c16:uniqueId val="{00000007-319C-4A32-B951-A1D1749AD500}"/>
            </c:ext>
          </c:extLst>
        </c:ser>
        <c:ser>
          <c:idx val="8"/>
          <c:order val="8"/>
          <c:tx>
            <c:strRef>
              <c:f>'Figure 1'!$A$14</c:f>
              <c:strCache>
                <c:ptCount val="1"/>
                <c:pt idx="0">
                  <c:v>Ecole de commerce</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1'!$B$14:$D$14</c:f>
              <c:numCache>
                <c:formatCode>0</c:formatCode>
                <c:ptCount val="3"/>
                <c:pt idx="0">
                  <c:v>5.6</c:v>
                </c:pt>
                <c:pt idx="1">
                  <c:v>4.5</c:v>
                </c:pt>
                <c:pt idx="2">
                  <c:v>6.9</c:v>
                </c:pt>
              </c:numCache>
            </c:numRef>
          </c:val>
          <c:extLst>
            <c:ext xmlns:c16="http://schemas.microsoft.com/office/drawing/2014/chart" uri="{C3380CC4-5D6E-409C-BE32-E72D297353CC}">
              <c16:uniqueId val="{00000008-319C-4A32-B951-A1D1749AD500}"/>
            </c:ext>
          </c:extLst>
        </c:ser>
        <c:ser>
          <c:idx val="9"/>
          <c:order val="9"/>
          <c:tx>
            <c:strRef>
              <c:f>'Figure 1'!$A$15</c:f>
              <c:strCache>
                <c:ptCount val="1"/>
                <c:pt idx="0">
                  <c:v>Autres formations de l'enseignement supérieur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1'!$B$5:$D$5</c:f>
              <c:strCache>
                <c:ptCount val="3"/>
                <c:pt idx="0">
                  <c:v>Ensemble</c:v>
                </c:pt>
                <c:pt idx="1">
                  <c:v>Femmes</c:v>
                </c:pt>
                <c:pt idx="2">
                  <c:v>Hommes</c:v>
                </c:pt>
              </c:strCache>
            </c:strRef>
          </c:cat>
          <c:val>
            <c:numRef>
              <c:f>'Figure 1'!$B$15:$D$15</c:f>
              <c:numCache>
                <c:formatCode>0</c:formatCode>
                <c:ptCount val="3"/>
                <c:pt idx="0">
                  <c:v>14.9</c:v>
                </c:pt>
                <c:pt idx="1">
                  <c:v>16.5</c:v>
                </c:pt>
                <c:pt idx="2">
                  <c:v>12.8</c:v>
                </c:pt>
              </c:numCache>
            </c:numRef>
          </c:val>
          <c:extLst>
            <c:ext xmlns:c16="http://schemas.microsoft.com/office/drawing/2014/chart" uri="{C3380CC4-5D6E-409C-BE32-E72D297353CC}">
              <c16:uniqueId val="{00000009-319C-4A32-B951-A1D1749AD500}"/>
            </c:ext>
          </c:extLst>
        </c:ser>
        <c:dLbls>
          <c:dLblPos val="ctr"/>
          <c:showLegendKey val="0"/>
          <c:showVal val="1"/>
          <c:showCatName val="0"/>
          <c:showSerName val="0"/>
          <c:showPercent val="0"/>
          <c:showBubbleSize val="0"/>
        </c:dLbls>
        <c:gapWidth val="150"/>
        <c:overlap val="100"/>
        <c:axId val="579154352"/>
        <c:axId val="579148776"/>
      </c:barChart>
      <c:catAx>
        <c:axId val="57915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9148776"/>
        <c:crosses val="autoZero"/>
        <c:auto val="1"/>
        <c:lblAlgn val="ctr"/>
        <c:lblOffset val="100"/>
        <c:noMultiLvlLbl val="0"/>
      </c:catAx>
      <c:valAx>
        <c:axId val="579148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915435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'Annexe 4'!$A$6</c:f>
              <c:strCache>
                <c:ptCount val="1"/>
                <c:pt idx="0">
                  <c:v>DUT-STS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4'!$B$6:$D$6</c:f>
              <c:numCache>
                <c:formatCode>0</c:formatCode>
                <c:ptCount val="3"/>
                <c:pt idx="0">
                  <c:v>2.2000000000000002</c:v>
                </c:pt>
                <c:pt idx="1">
                  <c:v>2.7</c:v>
                </c:pt>
                <c:pt idx="2">
                  <c:v>1.6</c:v>
                </c:pt>
              </c:numCache>
            </c:numRef>
          </c:val>
          <c:extLst>
            <c:ext xmlns:c16="http://schemas.microsoft.com/office/drawing/2014/chart" uri="{C3380CC4-5D6E-409C-BE32-E72D297353CC}">
              <c16:uniqueId val="{00000000-2066-48D9-8B46-03DC838D5C42}"/>
            </c:ext>
          </c:extLst>
        </c:ser>
        <c:ser>
          <c:idx val="1"/>
          <c:order val="1"/>
          <c:tx>
            <c:strRef>
              <c:f>'Annexe 4'!$A$7</c:f>
              <c:strCache>
                <c:ptCount val="1"/>
                <c:pt idx="0">
                  <c:v>Licence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4'!$B$7:$D$7</c:f>
              <c:numCache>
                <c:formatCode>0</c:formatCode>
                <c:ptCount val="3"/>
                <c:pt idx="0">
                  <c:v>10.4</c:v>
                </c:pt>
                <c:pt idx="1">
                  <c:v>10.7</c:v>
                </c:pt>
                <c:pt idx="2">
                  <c:v>9.8000000000000007</c:v>
                </c:pt>
              </c:numCache>
            </c:numRef>
          </c:val>
          <c:extLst>
            <c:ext xmlns:c16="http://schemas.microsoft.com/office/drawing/2014/chart" uri="{C3380CC4-5D6E-409C-BE32-E72D297353CC}">
              <c16:uniqueId val="{00000001-2066-48D9-8B46-03DC838D5C42}"/>
            </c:ext>
          </c:extLst>
        </c:ser>
        <c:ser>
          <c:idx val="2"/>
          <c:order val="2"/>
          <c:tx>
            <c:strRef>
              <c:f>'Annexe 4'!$A$8</c:f>
              <c:strCache>
                <c:ptCount val="1"/>
                <c:pt idx="0">
                  <c:v>Licence professionnelle</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4'!$B$8:$D$8</c:f>
              <c:numCache>
                <c:formatCode>0</c:formatCode>
                <c:ptCount val="3"/>
                <c:pt idx="0">
                  <c:v>1.6</c:v>
                </c:pt>
                <c:pt idx="1">
                  <c:v>2.2000000000000002</c:v>
                </c:pt>
                <c:pt idx="2">
                  <c:v>0.7</c:v>
                </c:pt>
              </c:numCache>
            </c:numRef>
          </c:val>
          <c:extLst>
            <c:ext xmlns:c16="http://schemas.microsoft.com/office/drawing/2014/chart" uri="{C3380CC4-5D6E-409C-BE32-E72D297353CC}">
              <c16:uniqueId val="{00000002-2066-48D9-8B46-03DC838D5C42}"/>
            </c:ext>
          </c:extLst>
        </c:ser>
        <c:ser>
          <c:idx val="3"/>
          <c:order val="3"/>
          <c:tx>
            <c:strRef>
              <c:f>'Annexe 4'!$A$9</c:f>
              <c:strCache>
                <c:ptCount val="1"/>
                <c:pt idx="0">
                  <c:v>Master 1</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4'!$B$9:$D$9</c:f>
              <c:numCache>
                <c:formatCode>0</c:formatCode>
                <c:ptCount val="3"/>
                <c:pt idx="0">
                  <c:v>17.5</c:v>
                </c:pt>
                <c:pt idx="1">
                  <c:v>17.7</c:v>
                </c:pt>
                <c:pt idx="2">
                  <c:v>17.2</c:v>
                </c:pt>
              </c:numCache>
            </c:numRef>
          </c:val>
          <c:extLst>
            <c:ext xmlns:c16="http://schemas.microsoft.com/office/drawing/2014/chart" uri="{C3380CC4-5D6E-409C-BE32-E72D297353CC}">
              <c16:uniqueId val="{00000003-2066-48D9-8B46-03DC838D5C42}"/>
            </c:ext>
          </c:extLst>
        </c:ser>
        <c:ser>
          <c:idx val="4"/>
          <c:order val="4"/>
          <c:tx>
            <c:strRef>
              <c:f>'Annexe 4'!$A$10</c:f>
              <c:strCache>
                <c:ptCount val="1"/>
                <c:pt idx="0">
                  <c:v>Master 2</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4'!$B$10:$D$10</c:f>
              <c:numCache>
                <c:formatCode>0</c:formatCode>
                <c:ptCount val="3"/>
                <c:pt idx="0">
                  <c:v>38.200000000000003</c:v>
                </c:pt>
                <c:pt idx="1">
                  <c:v>36</c:v>
                </c:pt>
                <c:pt idx="2">
                  <c:v>41.3</c:v>
                </c:pt>
              </c:numCache>
            </c:numRef>
          </c:val>
          <c:extLst>
            <c:ext xmlns:c16="http://schemas.microsoft.com/office/drawing/2014/chart" uri="{C3380CC4-5D6E-409C-BE32-E72D297353CC}">
              <c16:uniqueId val="{00000004-2066-48D9-8B46-03DC838D5C42}"/>
            </c:ext>
          </c:extLst>
        </c:ser>
        <c:ser>
          <c:idx val="5"/>
          <c:order val="5"/>
          <c:tx>
            <c:strRef>
              <c:f>'Annexe 4'!$A$11</c:f>
              <c:strCache>
                <c:ptCount val="1"/>
                <c:pt idx="0">
                  <c:v>Doctorat</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4'!$B$11:$D$11</c:f>
              <c:numCache>
                <c:formatCode>0</c:formatCode>
                <c:ptCount val="3"/>
                <c:pt idx="0">
                  <c:v>4.7</c:v>
                </c:pt>
                <c:pt idx="1">
                  <c:v>3.9</c:v>
                </c:pt>
                <c:pt idx="2">
                  <c:v>5.8</c:v>
                </c:pt>
              </c:numCache>
            </c:numRef>
          </c:val>
          <c:extLst>
            <c:ext xmlns:c16="http://schemas.microsoft.com/office/drawing/2014/chart" uri="{C3380CC4-5D6E-409C-BE32-E72D297353CC}">
              <c16:uniqueId val="{00000005-2066-48D9-8B46-03DC838D5C42}"/>
            </c:ext>
          </c:extLst>
        </c:ser>
        <c:ser>
          <c:idx val="6"/>
          <c:order val="6"/>
          <c:tx>
            <c:strRef>
              <c:f>'Annexe 4'!$A$12</c:f>
              <c:strCache>
                <c:ptCount val="1"/>
                <c:pt idx="0">
                  <c:v>Cursus de médecine (hors doctorat)</c:v>
                </c:pt>
              </c:strCache>
            </c:strRef>
          </c:tx>
          <c:spPr>
            <a:solidFill>
              <a:schemeClr val="accent3"/>
            </a:solidFill>
            <a:ln>
              <a:noFill/>
            </a:ln>
            <a:effectLst/>
          </c:spPr>
          <c:invertIfNegative val="0"/>
          <c:dLbls>
            <c:delete val="1"/>
          </c:dLbls>
          <c:cat>
            <c:strRef>
              <c:f>'Annexe 4'!$B$5:$D$5</c:f>
              <c:strCache>
                <c:ptCount val="3"/>
                <c:pt idx="0">
                  <c:v>Ensemble</c:v>
                </c:pt>
                <c:pt idx="1">
                  <c:v>Femmes</c:v>
                </c:pt>
                <c:pt idx="2">
                  <c:v>Hommes</c:v>
                </c:pt>
              </c:strCache>
            </c:strRef>
          </c:cat>
          <c:val>
            <c:numRef>
              <c:f>'Annexe 4'!$B$12:$D$12</c:f>
              <c:numCache>
                <c:formatCode>0</c:formatCode>
                <c:ptCount val="3"/>
                <c:pt idx="0">
                  <c:v>0.2</c:v>
                </c:pt>
                <c:pt idx="1">
                  <c:v>0.3</c:v>
                </c:pt>
                <c:pt idx="2">
                  <c:v>0.2</c:v>
                </c:pt>
              </c:numCache>
            </c:numRef>
          </c:val>
          <c:extLst>
            <c:ext xmlns:c16="http://schemas.microsoft.com/office/drawing/2014/chart" uri="{C3380CC4-5D6E-409C-BE32-E72D297353CC}">
              <c16:uniqueId val="{00000006-2066-48D9-8B46-03DC838D5C42}"/>
            </c:ext>
          </c:extLst>
        </c:ser>
        <c:ser>
          <c:idx val="7"/>
          <c:order val="7"/>
          <c:tx>
            <c:strRef>
              <c:f>'Annexe 4'!$A$13</c:f>
              <c:strCache>
                <c:ptCount val="1"/>
                <c:pt idx="0">
                  <c:v>Formations paramédicales</c:v>
                </c:pt>
              </c:strCache>
            </c:strRef>
          </c:tx>
          <c:spPr>
            <a:solidFill>
              <a:schemeClr val="accent3">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4'!$B$13:$D$13</c:f>
              <c:numCache>
                <c:formatCode>0</c:formatCode>
                <c:ptCount val="3"/>
                <c:pt idx="0">
                  <c:v>2.8</c:v>
                </c:pt>
                <c:pt idx="1">
                  <c:v>3.6</c:v>
                </c:pt>
                <c:pt idx="2">
                  <c:v>1.7</c:v>
                </c:pt>
              </c:numCache>
            </c:numRef>
          </c:val>
          <c:extLst>
            <c:ext xmlns:c16="http://schemas.microsoft.com/office/drawing/2014/chart" uri="{C3380CC4-5D6E-409C-BE32-E72D297353CC}">
              <c16:uniqueId val="{00000007-2066-48D9-8B46-03DC838D5C42}"/>
            </c:ext>
          </c:extLst>
        </c:ser>
        <c:ser>
          <c:idx val="8"/>
          <c:order val="8"/>
          <c:tx>
            <c:strRef>
              <c:f>'Annexe 4'!$A$14</c:f>
              <c:strCache>
                <c:ptCount val="1"/>
                <c:pt idx="0">
                  <c:v>Ecole d'ingénieurs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4'!$B$14:$D$14</c:f>
              <c:numCache>
                <c:formatCode>0</c:formatCode>
                <c:ptCount val="3"/>
                <c:pt idx="0">
                  <c:v>2.2999999999999998</c:v>
                </c:pt>
                <c:pt idx="1">
                  <c:v>1.6</c:v>
                </c:pt>
                <c:pt idx="2">
                  <c:v>3.3</c:v>
                </c:pt>
              </c:numCache>
            </c:numRef>
          </c:val>
          <c:extLst>
            <c:ext xmlns:c16="http://schemas.microsoft.com/office/drawing/2014/chart" uri="{C3380CC4-5D6E-409C-BE32-E72D297353CC}">
              <c16:uniqueId val="{00000008-2066-48D9-8B46-03DC838D5C42}"/>
            </c:ext>
          </c:extLst>
        </c:ser>
        <c:ser>
          <c:idx val="9"/>
          <c:order val="9"/>
          <c:tx>
            <c:strRef>
              <c:f>'Annexe 4'!$A$15</c:f>
              <c:strCache>
                <c:ptCount val="1"/>
                <c:pt idx="0">
                  <c:v>Ecole de commerce</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4'!$B$15:$D$15</c:f>
              <c:numCache>
                <c:formatCode>0</c:formatCode>
                <c:ptCount val="3"/>
                <c:pt idx="0">
                  <c:v>3.8</c:v>
                </c:pt>
                <c:pt idx="1">
                  <c:v>3.9</c:v>
                </c:pt>
                <c:pt idx="2">
                  <c:v>3.7</c:v>
                </c:pt>
              </c:numCache>
            </c:numRef>
          </c:val>
          <c:extLst>
            <c:ext xmlns:c16="http://schemas.microsoft.com/office/drawing/2014/chart" uri="{C3380CC4-5D6E-409C-BE32-E72D297353CC}">
              <c16:uniqueId val="{00000009-2066-48D9-8B46-03DC838D5C42}"/>
            </c:ext>
          </c:extLst>
        </c:ser>
        <c:ser>
          <c:idx val="10"/>
          <c:order val="10"/>
          <c:tx>
            <c:strRef>
              <c:f>'Annexe 4'!$A$16</c:f>
              <c:strCache>
                <c:ptCount val="1"/>
                <c:pt idx="0">
                  <c:v>Autres formations de l'enseignement supérieur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4'!$B$5:$D$5</c:f>
              <c:strCache>
                <c:ptCount val="3"/>
                <c:pt idx="0">
                  <c:v>Ensemble</c:v>
                </c:pt>
                <c:pt idx="1">
                  <c:v>Femmes</c:v>
                </c:pt>
                <c:pt idx="2">
                  <c:v>Hommes</c:v>
                </c:pt>
              </c:strCache>
            </c:strRef>
          </c:cat>
          <c:val>
            <c:numRef>
              <c:f>'Annexe 4'!$B$16:$D$16</c:f>
              <c:numCache>
                <c:formatCode>0</c:formatCode>
                <c:ptCount val="3"/>
                <c:pt idx="0">
                  <c:v>16.399999999999999</c:v>
                </c:pt>
                <c:pt idx="1">
                  <c:v>17.5</c:v>
                </c:pt>
                <c:pt idx="2">
                  <c:v>14.8</c:v>
                </c:pt>
              </c:numCache>
            </c:numRef>
          </c:val>
          <c:extLst>
            <c:ext xmlns:c16="http://schemas.microsoft.com/office/drawing/2014/chart" uri="{C3380CC4-5D6E-409C-BE32-E72D297353CC}">
              <c16:uniqueId val="{0000000A-2066-48D9-8B46-03DC838D5C42}"/>
            </c:ext>
          </c:extLst>
        </c:ser>
        <c:dLbls>
          <c:dLblPos val="ctr"/>
          <c:showLegendKey val="0"/>
          <c:showVal val="1"/>
          <c:showCatName val="0"/>
          <c:showSerName val="0"/>
          <c:showPercent val="0"/>
          <c:showBubbleSize val="0"/>
        </c:dLbls>
        <c:gapWidth val="150"/>
        <c:overlap val="100"/>
        <c:axId val="505042008"/>
        <c:axId val="505042992"/>
      </c:barChart>
      <c:catAx>
        <c:axId val="505042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5042992"/>
        <c:crosses val="autoZero"/>
        <c:auto val="1"/>
        <c:lblAlgn val="ctr"/>
        <c:lblOffset val="100"/>
        <c:noMultiLvlLbl val="0"/>
      </c:catAx>
      <c:valAx>
        <c:axId val="505042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50420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'Annexe 5'!$A$6</c:f>
              <c:strCache>
                <c:ptCount val="1"/>
                <c:pt idx="0">
                  <c:v>DUT-STS</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E-5697-441C-81E6-44A647F71AE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5'!$B$6:$D$6</c:f>
              <c:numCache>
                <c:formatCode>0</c:formatCode>
                <c:ptCount val="3"/>
                <c:pt idx="0">
                  <c:v>2.2000000000000002</c:v>
                </c:pt>
                <c:pt idx="1">
                  <c:v>0</c:v>
                </c:pt>
                <c:pt idx="2">
                  <c:v>3.2</c:v>
                </c:pt>
              </c:numCache>
            </c:numRef>
          </c:val>
          <c:extLst>
            <c:ext xmlns:c16="http://schemas.microsoft.com/office/drawing/2014/chart" uri="{C3380CC4-5D6E-409C-BE32-E72D297353CC}">
              <c16:uniqueId val="{00000000-5697-441C-81E6-44A647F71AE8}"/>
            </c:ext>
          </c:extLst>
        </c:ser>
        <c:ser>
          <c:idx val="1"/>
          <c:order val="1"/>
          <c:tx>
            <c:strRef>
              <c:f>'Annexe 5'!$A$7</c:f>
              <c:strCache>
                <c:ptCount val="1"/>
                <c:pt idx="0">
                  <c:v>Licence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5'!$B$7:$D$7</c:f>
              <c:numCache>
                <c:formatCode>0</c:formatCode>
                <c:ptCount val="3"/>
                <c:pt idx="0">
                  <c:v>3.8</c:v>
                </c:pt>
                <c:pt idx="1">
                  <c:v>1.8</c:v>
                </c:pt>
                <c:pt idx="2">
                  <c:v>4.7</c:v>
                </c:pt>
              </c:numCache>
            </c:numRef>
          </c:val>
          <c:extLst>
            <c:ext xmlns:c16="http://schemas.microsoft.com/office/drawing/2014/chart" uri="{C3380CC4-5D6E-409C-BE32-E72D297353CC}">
              <c16:uniqueId val="{00000001-5697-441C-81E6-44A647F71AE8}"/>
            </c:ext>
          </c:extLst>
        </c:ser>
        <c:ser>
          <c:idx val="2"/>
          <c:order val="2"/>
          <c:tx>
            <c:strRef>
              <c:f>'Annexe 5'!$A$8</c:f>
              <c:strCache>
                <c:ptCount val="1"/>
                <c:pt idx="0">
                  <c:v>Licence professionnelle</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5'!$B$8:$D$8</c:f>
              <c:numCache>
                <c:formatCode>0</c:formatCode>
                <c:ptCount val="3"/>
                <c:pt idx="0">
                  <c:v>5.5</c:v>
                </c:pt>
                <c:pt idx="1">
                  <c:v>5.3</c:v>
                </c:pt>
                <c:pt idx="2">
                  <c:v>5.5</c:v>
                </c:pt>
              </c:numCache>
            </c:numRef>
          </c:val>
          <c:extLst>
            <c:ext xmlns:c16="http://schemas.microsoft.com/office/drawing/2014/chart" uri="{C3380CC4-5D6E-409C-BE32-E72D297353CC}">
              <c16:uniqueId val="{00000002-5697-441C-81E6-44A647F71AE8}"/>
            </c:ext>
          </c:extLst>
        </c:ser>
        <c:ser>
          <c:idx val="3"/>
          <c:order val="3"/>
          <c:tx>
            <c:strRef>
              <c:f>'Annexe 5'!$A$9</c:f>
              <c:strCache>
                <c:ptCount val="1"/>
                <c:pt idx="0">
                  <c:v>Master 1</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5'!$B$9:$D$9</c:f>
              <c:numCache>
                <c:formatCode>0</c:formatCode>
                <c:ptCount val="3"/>
                <c:pt idx="0">
                  <c:v>12.9</c:v>
                </c:pt>
                <c:pt idx="1">
                  <c:v>12.5</c:v>
                </c:pt>
                <c:pt idx="2">
                  <c:v>13.1</c:v>
                </c:pt>
              </c:numCache>
            </c:numRef>
          </c:val>
          <c:extLst>
            <c:ext xmlns:c16="http://schemas.microsoft.com/office/drawing/2014/chart" uri="{C3380CC4-5D6E-409C-BE32-E72D297353CC}">
              <c16:uniqueId val="{00000003-5697-441C-81E6-44A647F71AE8}"/>
            </c:ext>
          </c:extLst>
        </c:ser>
        <c:ser>
          <c:idx val="4"/>
          <c:order val="4"/>
          <c:tx>
            <c:strRef>
              <c:f>'Annexe 5'!$A$10</c:f>
              <c:strCache>
                <c:ptCount val="1"/>
                <c:pt idx="0">
                  <c:v>Master 2</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5'!$B$10:$D$10</c:f>
              <c:numCache>
                <c:formatCode>0</c:formatCode>
                <c:ptCount val="3"/>
                <c:pt idx="0">
                  <c:v>40.6</c:v>
                </c:pt>
                <c:pt idx="1">
                  <c:v>51.4</c:v>
                </c:pt>
                <c:pt idx="2">
                  <c:v>35.799999999999997</c:v>
                </c:pt>
              </c:numCache>
            </c:numRef>
          </c:val>
          <c:extLst>
            <c:ext xmlns:c16="http://schemas.microsoft.com/office/drawing/2014/chart" uri="{C3380CC4-5D6E-409C-BE32-E72D297353CC}">
              <c16:uniqueId val="{00000004-5697-441C-81E6-44A647F71AE8}"/>
            </c:ext>
          </c:extLst>
        </c:ser>
        <c:ser>
          <c:idx val="5"/>
          <c:order val="5"/>
          <c:tx>
            <c:strRef>
              <c:f>'Annexe 5'!$A$11</c:f>
              <c:strCache>
                <c:ptCount val="1"/>
                <c:pt idx="0">
                  <c:v>Doctorat</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5'!$B$11:$D$11</c:f>
              <c:numCache>
                <c:formatCode>0</c:formatCode>
                <c:ptCount val="3"/>
                <c:pt idx="0">
                  <c:v>2.5</c:v>
                </c:pt>
                <c:pt idx="1">
                  <c:v>2.7</c:v>
                </c:pt>
                <c:pt idx="2">
                  <c:v>2.5</c:v>
                </c:pt>
              </c:numCache>
            </c:numRef>
          </c:val>
          <c:extLst>
            <c:ext xmlns:c16="http://schemas.microsoft.com/office/drawing/2014/chart" uri="{C3380CC4-5D6E-409C-BE32-E72D297353CC}">
              <c16:uniqueId val="{00000005-5697-441C-81E6-44A647F71AE8}"/>
            </c:ext>
          </c:extLst>
        </c:ser>
        <c:ser>
          <c:idx val="6"/>
          <c:order val="6"/>
          <c:tx>
            <c:strRef>
              <c:f>'Annexe 5'!$A$12</c:f>
              <c:strCache>
                <c:ptCount val="1"/>
                <c:pt idx="0">
                  <c:v>Cursus de médecine (hors doctorat)</c:v>
                </c:pt>
              </c:strCache>
            </c:strRef>
          </c:tx>
          <c:spPr>
            <a:solidFill>
              <a:schemeClr val="accent3"/>
            </a:solidFill>
            <a:ln>
              <a:noFill/>
            </a:ln>
            <a:effectLst/>
          </c:spPr>
          <c:invertIfNegative val="0"/>
          <c:dLbls>
            <c:delete val="1"/>
          </c:dLbls>
          <c:cat>
            <c:strRef>
              <c:f>'Annexe 5'!$B$5:$D$5</c:f>
              <c:strCache>
                <c:ptCount val="3"/>
                <c:pt idx="0">
                  <c:v>Ensemble</c:v>
                </c:pt>
                <c:pt idx="1">
                  <c:v>Femmes</c:v>
                </c:pt>
                <c:pt idx="2">
                  <c:v>Hommes</c:v>
                </c:pt>
              </c:strCache>
            </c:strRef>
          </c:cat>
          <c:val>
            <c:numRef>
              <c:f>'Annexe 5'!$B$12:$D$12</c:f>
              <c:numCache>
                <c:formatCode>0</c:formatCode>
                <c:ptCount val="3"/>
                <c:pt idx="0">
                  <c:v>0</c:v>
                </c:pt>
                <c:pt idx="1">
                  <c:v>0</c:v>
                </c:pt>
                <c:pt idx="2">
                  <c:v>0</c:v>
                </c:pt>
              </c:numCache>
            </c:numRef>
          </c:val>
          <c:extLst>
            <c:ext xmlns:c16="http://schemas.microsoft.com/office/drawing/2014/chart" uri="{C3380CC4-5D6E-409C-BE32-E72D297353CC}">
              <c16:uniqueId val="{00000006-5697-441C-81E6-44A647F71AE8}"/>
            </c:ext>
          </c:extLst>
        </c:ser>
        <c:ser>
          <c:idx val="7"/>
          <c:order val="7"/>
          <c:tx>
            <c:strRef>
              <c:f>'Annexe 5'!$A$13</c:f>
              <c:strCache>
                <c:ptCount val="1"/>
                <c:pt idx="0">
                  <c:v>Formations paramédicales</c:v>
                </c:pt>
              </c:strCache>
            </c:strRef>
          </c:tx>
          <c:spPr>
            <a:solidFill>
              <a:schemeClr val="accent3">
                <a:lumMod val="20000"/>
                <a:lumOff val="8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5697-441C-81E6-44A647F71AE8}"/>
                </c:ext>
              </c:extLst>
            </c:dLbl>
            <c:dLbl>
              <c:idx val="2"/>
              <c:delete val="1"/>
              <c:extLst>
                <c:ext xmlns:c15="http://schemas.microsoft.com/office/drawing/2012/chart" uri="{CE6537A1-D6FC-4f65-9D91-7224C49458BB}"/>
                <c:ext xmlns:c16="http://schemas.microsoft.com/office/drawing/2014/chart" uri="{C3380CC4-5D6E-409C-BE32-E72D297353CC}">
                  <c16:uniqueId val="{0000000B-5697-441C-81E6-44A647F71AE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5'!$B$13:$D$13</c:f>
              <c:numCache>
                <c:formatCode>0</c:formatCode>
                <c:ptCount val="3"/>
                <c:pt idx="0">
                  <c:v>0.6</c:v>
                </c:pt>
                <c:pt idx="1">
                  <c:v>2</c:v>
                </c:pt>
                <c:pt idx="2">
                  <c:v>0</c:v>
                </c:pt>
              </c:numCache>
            </c:numRef>
          </c:val>
          <c:extLst>
            <c:ext xmlns:c16="http://schemas.microsoft.com/office/drawing/2014/chart" uri="{C3380CC4-5D6E-409C-BE32-E72D297353CC}">
              <c16:uniqueId val="{00000007-5697-441C-81E6-44A647F71AE8}"/>
            </c:ext>
          </c:extLst>
        </c:ser>
        <c:ser>
          <c:idx val="8"/>
          <c:order val="8"/>
          <c:tx>
            <c:strRef>
              <c:f>'Annexe 5'!$A$14</c:f>
              <c:strCache>
                <c:ptCount val="1"/>
                <c:pt idx="0">
                  <c:v>Ecole d'ingénieurs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5'!$B$14:$D$14</c:f>
              <c:numCache>
                <c:formatCode>0</c:formatCode>
                <c:ptCount val="3"/>
                <c:pt idx="0">
                  <c:v>13.9</c:v>
                </c:pt>
                <c:pt idx="1">
                  <c:v>3.7</c:v>
                </c:pt>
                <c:pt idx="2">
                  <c:v>18.5</c:v>
                </c:pt>
              </c:numCache>
            </c:numRef>
          </c:val>
          <c:extLst>
            <c:ext xmlns:c16="http://schemas.microsoft.com/office/drawing/2014/chart" uri="{C3380CC4-5D6E-409C-BE32-E72D297353CC}">
              <c16:uniqueId val="{00000008-5697-441C-81E6-44A647F71AE8}"/>
            </c:ext>
          </c:extLst>
        </c:ser>
        <c:ser>
          <c:idx val="9"/>
          <c:order val="9"/>
          <c:tx>
            <c:strRef>
              <c:f>'Annexe 5'!$A$15</c:f>
              <c:strCache>
                <c:ptCount val="1"/>
                <c:pt idx="0">
                  <c:v>Ecole de commerce</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5'!$B$15:$D$15</c:f>
              <c:numCache>
                <c:formatCode>0</c:formatCode>
                <c:ptCount val="3"/>
                <c:pt idx="0">
                  <c:v>7.8</c:v>
                </c:pt>
                <c:pt idx="1">
                  <c:v>6.4</c:v>
                </c:pt>
                <c:pt idx="2">
                  <c:v>8.5</c:v>
                </c:pt>
              </c:numCache>
            </c:numRef>
          </c:val>
          <c:extLst>
            <c:ext xmlns:c16="http://schemas.microsoft.com/office/drawing/2014/chart" uri="{C3380CC4-5D6E-409C-BE32-E72D297353CC}">
              <c16:uniqueId val="{00000009-5697-441C-81E6-44A647F71AE8}"/>
            </c:ext>
          </c:extLst>
        </c:ser>
        <c:ser>
          <c:idx val="10"/>
          <c:order val="10"/>
          <c:tx>
            <c:strRef>
              <c:f>'Annexe 5'!$A$16</c:f>
              <c:strCache>
                <c:ptCount val="1"/>
                <c:pt idx="0">
                  <c:v>Autres formations de l'enseignement supérieur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5'!$B$5:$D$5</c:f>
              <c:strCache>
                <c:ptCount val="3"/>
                <c:pt idx="0">
                  <c:v>Ensemble</c:v>
                </c:pt>
                <c:pt idx="1">
                  <c:v>Femmes</c:v>
                </c:pt>
                <c:pt idx="2">
                  <c:v>Hommes</c:v>
                </c:pt>
              </c:strCache>
            </c:strRef>
          </c:cat>
          <c:val>
            <c:numRef>
              <c:f>'Annexe 5'!$B$16:$D$16</c:f>
              <c:numCache>
                <c:formatCode>0</c:formatCode>
                <c:ptCount val="3"/>
                <c:pt idx="0">
                  <c:v>10.1</c:v>
                </c:pt>
                <c:pt idx="1">
                  <c:v>14.3</c:v>
                </c:pt>
                <c:pt idx="2">
                  <c:v>8.1</c:v>
                </c:pt>
              </c:numCache>
            </c:numRef>
          </c:val>
          <c:extLst>
            <c:ext xmlns:c16="http://schemas.microsoft.com/office/drawing/2014/chart" uri="{C3380CC4-5D6E-409C-BE32-E72D297353CC}">
              <c16:uniqueId val="{0000000A-5697-441C-81E6-44A647F71AE8}"/>
            </c:ext>
          </c:extLst>
        </c:ser>
        <c:dLbls>
          <c:dLblPos val="ctr"/>
          <c:showLegendKey val="0"/>
          <c:showVal val="1"/>
          <c:showCatName val="0"/>
          <c:showSerName val="0"/>
          <c:showPercent val="0"/>
          <c:showBubbleSize val="0"/>
        </c:dLbls>
        <c:gapWidth val="150"/>
        <c:overlap val="100"/>
        <c:axId val="601154296"/>
        <c:axId val="601154624"/>
      </c:barChart>
      <c:catAx>
        <c:axId val="601154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1154624"/>
        <c:crosses val="autoZero"/>
        <c:auto val="1"/>
        <c:lblAlgn val="ctr"/>
        <c:lblOffset val="100"/>
        <c:noMultiLvlLbl val="0"/>
      </c:catAx>
      <c:valAx>
        <c:axId val="601154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1154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'Annexe 6'!$A$6</c:f>
              <c:strCache>
                <c:ptCount val="1"/>
                <c:pt idx="0">
                  <c:v>DUT-STS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6'!$B$6:$D$6</c:f>
              <c:numCache>
                <c:formatCode>0</c:formatCode>
                <c:ptCount val="3"/>
                <c:pt idx="0">
                  <c:v>4.2</c:v>
                </c:pt>
                <c:pt idx="1">
                  <c:v>6.6</c:v>
                </c:pt>
                <c:pt idx="2">
                  <c:v>0.9</c:v>
                </c:pt>
              </c:numCache>
            </c:numRef>
          </c:val>
          <c:extLst>
            <c:ext xmlns:c16="http://schemas.microsoft.com/office/drawing/2014/chart" uri="{C3380CC4-5D6E-409C-BE32-E72D297353CC}">
              <c16:uniqueId val="{00000000-7A19-49F3-9060-BE4340805A68}"/>
            </c:ext>
          </c:extLst>
        </c:ser>
        <c:ser>
          <c:idx val="1"/>
          <c:order val="1"/>
          <c:tx>
            <c:strRef>
              <c:f>'Annexe 6'!$A$7</c:f>
              <c:strCache>
                <c:ptCount val="1"/>
                <c:pt idx="0">
                  <c:v>Licence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6'!$B$7:$D$7</c:f>
              <c:numCache>
                <c:formatCode>0</c:formatCode>
                <c:ptCount val="3"/>
                <c:pt idx="0">
                  <c:v>13.3</c:v>
                </c:pt>
                <c:pt idx="1">
                  <c:v>13.6</c:v>
                </c:pt>
                <c:pt idx="2">
                  <c:v>12.9</c:v>
                </c:pt>
              </c:numCache>
            </c:numRef>
          </c:val>
          <c:extLst>
            <c:ext xmlns:c16="http://schemas.microsoft.com/office/drawing/2014/chart" uri="{C3380CC4-5D6E-409C-BE32-E72D297353CC}">
              <c16:uniqueId val="{00000001-7A19-49F3-9060-BE4340805A68}"/>
            </c:ext>
          </c:extLst>
        </c:ser>
        <c:ser>
          <c:idx val="2"/>
          <c:order val="2"/>
          <c:tx>
            <c:strRef>
              <c:f>'Annexe 6'!$A$8</c:f>
              <c:strCache>
                <c:ptCount val="1"/>
                <c:pt idx="0">
                  <c:v>Licence professionnelle</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6'!$B$8:$D$8</c:f>
              <c:numCache>
                <c:formatCode>0</c:formatCode>
                <c:ptCount val="3"/>
                <c:pt idx="0">
                  <c:v>2.9</c:v>
                </c:pt>
                <c:pt idx="1">
                  <c:v>3.5</c:v>
                </c:pt>
                <c:pt idx="2">
                  <c:v>2.1</c:v>
                </c:pt>
              </c:numCache>
            </c:numRef>
          </c:val>
          <c:extLst>
            <c:ext xmlns:c16="http://schemas.microsoft.com/office/drawing/2014/chart" uri="{C3380CC4-5D6E-409C-BE32-E72D297353CC}">
              <c16:uniqueId val="{00000002-7A19-49F3-9060-BE4340805A68}"/>
            </c:ext>
          </c:extLst>
        </c:ser>
        <c:ser>
          <c:idx val="3"/>
          <c:order val="3"/>
          <c:tx>
            <c:strRef>
              <c:f>'Annexe 6'!$A$9</c:f>
              <c:strCache>
                <c:ptCount val="1"/>
                <c:pt idx="0">
                  <c:v>Master 1</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6'!$B$9:$D$9</c:f>
              <c:numCache>
                <c:formatCode>0</c:formatCode>
                <c:ptCount val="3"/>
                <c:pt idx="0">
                  <c:v>15.9</c:v>
                </c:pt>
                <c:pt idx="1">
                  <c:v>13.5</c:v>
                </c:pt>
                <c:pt idx="2">
                  <c:v>19</c:v>
                </c:pt>
              </c:numCache>
            </c:numRef>
          </c:val>
          <c:extLst>
            <c:ext xmlns:c16="http://schemas.microsoft.com/office/drawing/2014/chart" uri="{C3380CC4-5D6E-409C-BE32-E72D297353CC}">
              <c16:uniqueId val="{00000003-7A19-49F3-9060-BE4340805A68}"/>
            </c:ext>
          </c:extLst>
        </c:ser>
        <c:ser>
          <c:idx val="4"/>
          <c:order val="4"/>
          <c:tx>
            <c:strRef>
              <c:f>'Annexe 6'!$A$10</c:f>
              <c:strCache>
                <c:ptCount val="1"/>
                <c:pt idx="0">
                  <c:v>Master 2</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6'!$B$10:$D$10</c:f>
              <c:numCache>
                <c:formatCode>0</c:formatCode>
                <c:ptCount val="3"/>
                <c:pt idx="0">
                  <c:v>32.799999999999997</c:v>
                </c:pt>
                <c:pt idx="1">
                  <c:v>34.799999999999997</c:v>
                </c:pt>
                <c:pt idx="2">
                  <c:v>30.1</c:v>
                </c:pt>
              </c:numCache>
            </c:numRef>
          </c:val>
          <c:extLst>
            <c:ext xmlns:c16="http://schemas.microsoft.com/office/drawing/2014/chart" uri="{C3380CC4-5D6E-409C-BE32-E72D297353CC}">
              <c16:uniqueId val="{00000004-7A19-49F3-9060-BE4340805A68}"/>
            </c:ext>
          </c:extLst>
        </c:ser>
        <c:ser>
          <c:idx val="5"/>
          <c:order val="5"/>
          <c:tx>
            <c:strRef>
              <c:f>'Annexe 6'!$A$11</c:f>
              <c:strCache>
                <c:ptCount val="1"/>
                <c:pt idx="0">
                  <c:v>Doctorat</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6'!$B$11:$D$11</c:f>
              <c:numCache>
                <c:formatCode>0</c:formatCode>
                <c:ptCount val="3"/>
                <c:pt idx="0">
                  <c:v>2.5</c:v>
                </c:pt>
                <c:pt idx="1">
                  <c:v>1.5</c:v>
                </c:pt>
                <c:pt idx="2">
                  <c:v>3.9</c:v>
                </c:pt>
              </c:numCache>
            </c:numRef>
          </c:val>
          <c:extLst>
            <c:ext xmlns:c16="http://schemas.microsoft.com/office/drawing/2014/chart" uri="{C3380CC4-5D6E-409C-BE32-E72D297353CC}">
              <c16:uniqueId val="{00000005-7A19-49F3-9060-BE4340805A68}"/>
            </c:ext>
          </c:extLst>
        </c:ser>
        <c:ser>
          <c:idx val="6"/>
          <c:order val="6"/>
          <c:tx>
            <c:strRef>
              <c:f>'Annexe 6'!$A$12</c:f>
              <c:strCache>
                <c:ptCount val="1"/>
                <c:pt idx="0">
                  <c:v>Cursus de médecine (hors doctorat)</c:v>
                </c:pt>
              </c:strCache>
            </c:strRef>
          </c:tx>
          <c:spPr>
            <a:solidFill>
              <a:schemeClr val="accent3"/>
            </a:solidFill>
            <a:ln>
              <a:noFill/>
            </a:ln>
            <a:effectLst/>
          </c:spPr>
          <c:invertIfNegative val="0"/>
          <c:dLbls>
            <c:delete val="1"/>
          </c:dLbls>
          <c:cat>
            <c:strRef>
              <c:f>'Annexe 6'!$B$5:$D$5</c:f>
              <c:strCache>
                <c:ptCount val="3"/>
                <c:pt idx="0">
                  <c:v>Ensemble</c:v>
                </c:pt>
                <c:pt idx="1">
                  <c:v>Femmes</c:v>
                </c:pt>
                <c:pt idx="2">
                  <c:v>Hommes</c:v>
                </c:pt>
              </c:strCache>
            </c:strRef>
          </c:cat>
          <c:val>
            <c:numRef>
              <c:f>'Annexe 6'!$B$12:$D$12</c:f>
              <c:numCache>
                <c:formatCode>0</c:formatCode>
                <c:ptCount val="3"/>
                <c:pt idx="0">
                  <c:v>0</c:v>
                </c:pt>
                <c:pt idx="1">
                  <c:v>0</c:v>
                </c:pt>
                <c:pt idx="2">
                  <c:v>0</c:v>
                </c:pt>
              </c:numCache>
            </c:numRef>
          </c:val>
          <c:extLst>
            <c:ext xmlns:c16="http://schemas.microsoft.com/office/drawing/2014/chart" uri="{C3380CC4-5D6E-409C-BE32-E72D297353CC}">
              <c16:uniqueId val="{00000006-7A19-49F3-9060-BE4340805A68}"/>
            </c:ext>
          </c:extLst>
        </c:ser>
        <c:ser>
          <c:idx val="7"/>
          <c:order val="7"/>
          <c:tx>
            <c:strRef>
              <c:f>'Annexe 6'!$A$13</c:f>
              <c:strCache>
                <c:ptCount val="1"/>
                <c:pt idx="0">
                  <c:v>Formations paramédicales</c:v>
                </c:pt>
              </c:strCache>
            </c:strRef>
          </c:tx>
          <c:spPr>
            <a:solidFill>
              <a:schemeClr val="accent3">
                <a:lumMod val="20000"/>
                <a:lumOff val="8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A19-49F3-9060-BE4340805A6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6'!$B$13:$D$13</c:f>
              <c:numCache>
                <c:formatCode>0</c:formatCode>
                <c:ptCount val="3"/>
                <c:pt idx="0">
                  <c:v>1.6</c:v>
                </c:pt>
                <c:pt idx="1">
                  <c:v>2.8</c:v>
                </c:pt>
                <c:pt idx="2">
                  <c:v>0</c:v>
                </c:pt>
              </c:numCache>
            </c:numRef>
          </c:val>
          <c:extLst>
            <c:ext xmlns:c16="http://schemas.microsoft.com/office/drawing/2014/chart" uri="{C3380CC4-5D6E-409C-BE32-E72D297353CC}">
              <c16:uniqueId val="{00000007-7A19-49F3-9060-BE4340805A68}"/>
            </c:ext>
          </c:extLst>
        </c:ser>
        <c:ser>
          <c:idx val="8"/>
          <c:order val="8"/>
          <c:tx>
            <c:strRef>
              <c:f>'Annexe 6'!$A$14</c:f>
              <c:strCache>
                <c:ptCount val="1"/>
                <c:pt idx="0">
                  <c:v>Ecole d'ingénieurs</c:v>
                </c:pt>
              </c:strCache>
            </c:strRef>
          </c:tx>
          <c:spPr>
            <a:solidFill>
              <a:schemeClr val="accent4"/>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A19-49F3-9060-BE4340805A68}"/>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A19-49F3-9060-BE4340805A6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6'!$B$14:$D$14</c:f>
              <c:numCache>
                <c:formatCode>0</c:formatCode>
                <c:ptCount val="3"/>
                <c:pt idx="0">
                  <c:v>4.5</c:v>
                </c:pt>
                <c:pt idx="1">
                  <c:v>0.5</c:v>
                </c:pt>
                <c:pt idx="2">
                  <c:v>9.6999999999999993</c:v>
                </c:pt>
              </c:numCache>
            </c:numRef>
          </c:val>
          <c:extLst>
            <c:ext xmlns:c16="http://schemas.microsoft.com/office/drawing/2014/chart" uri="{C3380CC4-5D6E-409C-BE32-E72D297353CC}">
              <c16:uniqueId val="{00000008-7A19-49F3-9060-BE4340805A68}"/>
            </c:ext>
          </c:extLst>
        </c:ser>
        <c:ser>
          <c:idx val="9"/>
          <c:order val="9"/>
          <c:tx>
            <c:strRef>
              <c:f>'Annexe 6'!$A$15</c:f>
              <c:strCache>
                <c:ptCount val="1"/>
                <c:pt idx="0">
                  <c:v>Ecole de commerce</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6'!$B$15:$D$15</c:f>
              <c:numCache>
                <c:formatCode>0</c:formatCode>
                <c:ptCount val="3"/>
                <c:pt idx="0">
                  <c:v>7.1</c:v>
                </c:pt>
                <c:pt idx="1">
                  <c:v>7.7</c:v>
                </c:pt>
                <c:pt idx="2">
                  <c:v>6.2</c:v>
                </c:pt>
              </c:numCache>
            </c:numRef>
          </c:val>
          <c:extLst>
            <c:ext xmlns:c16="http://schemas.microsoft.com/office/drawing/2014/chart" uri="{C3380CC4-5D6E-409C-BE32-E72D297353CC}">
              <c16:uniqueId val="{00000009-7A19-49F3-9060-BE4340805A68}"/>
            </c:ext>
          </c:extLst>
        </c:ser>
        <c:ser>
          <c:idx val="10"/>
          <c:order val="10"/>
          <c:tx>
            <c:strRef>
              <c:f>'Annexe 6'!$A$16</c:f>
              <c:strCache>
                <c:ptCount val="1"/>
                <c:pt idx="0">
                  <c:v>Autres formations de l'enseignement supérieur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6'!$B$5:$D$5</c:f>
              <c:strCache>
                <c:ptCount val="3"/>
                <c:pt idx="0">
                  <c:v>Ensemble</c:v>
                </c:pt>
                <c:pt idx="1">
                  <c:v>Femmes</c:v>
                </c:pt>
                <c:pt idx="2">
                  <c:v>Hommes</c:v>
                </c:pt>
              </c:strCache>
            </c:strRef>
          </c:cat>
          <c:val>
            <c:numRef>
              <c:f>'Annexe 6'!$B$16:$D$16</c:f>
              <c:numCache>
                <c:formatCode>0</c:formatCode>
                <c:ptCount val="3"/>
                <c:pt idx="0">
                  <c:v>15.3</c:v>
                </c:pt>
                <c:pt idx="1">
                  <c:v>15.5</c:v>
                </c:pt>
                <c:pt idx="2">
                  <c:v>15.1</c:v>
                </c:pt>
              </c:numCache>
            </c:numRef>
          </c:val>
          <c:extLst>
            <c:ext xmlns:c16="http://schemas.microsoft.com/office/drawing/2014/chart" uri="{C3380CC4-5D6E-409C-BE32-E72D297353CC}">
              <c16:uniqueId val="{0000000A-7A19-49F3-9060-BE4340805A68}"/>
            </c:ext>
          </c:extLst>
        </c:ser>
        <c:dLbls>
          <c:dLblPos val="ctr"/>
          <c:showLegendKey val="0"/>
          <c:showVal val="1"/>
          <c:showCatName val="0"/>
          <c:showSerName val="0"/>
          <c:showPercent val="0"/>
          <c:showBubbleSize val="0"/>
        </c:dLbls>
        <c:gapWidth val="150"/>
        <c:overlap val="100"/>
        <c:axId val="274336264"/>
        <c:axId val="274337248"/>
      </c:barChart>
      <c:catAx>
        <c:axId val="274336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74337248"/>
        <c:crosses val="autoZero"/>
        <c:auto val="1"/>
        <c:lblAlgn val="ctr"/>
        <c:lblOffset val="100"/>
        <c:noMultiLvlLbl val="0"/>
      </c:catAx>
      <c:valAx>
        <c:axId val="274337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743362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2'!$A$5</c:f>
              <c:strCache>
                <c:ptCount val="1"/>
                <c:pt idx="0">
                  <c:v>Non diplômés</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C51E-4F6C-816B-68CEF2DBA6C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2'!$C$4:$D$4</c:f>
              <c:strCache>
                <c:ptCount val="2"/>
                <c:pt idx="0">
                  <c:v>Niveau du plus haut diplôme obtenu à la rentrée 2020</c:v>
                </c:pt>
                <c:pt idx="1">
                  <c:v>Niveau souhaité dans la poursuite des études à la rentrée 2014</c:v>
                </c:pt>
              </c:strCache>
            </c:strRef>
          </c:cat>
          <c:val>
            <c:numRef>
              <c:f>'Figure 2'!$C$5:$D$5</c:f>
              <c:numCache>
                <c:formatCode>0</c:formatCode>
                <c:ptCount val="2"/>
                <c:pt idx="0">
                  <c:v>20</c:v>
                </c:pt>
                <c:pt idx="1">
                  <c:v>0</c:v>
                </c:pt>
              </c:numCache>
            </c:numRef>
          </c:val>
          <c:extLst>
            <c:ext xmlns:c16="http://schemas.microsoft.com/office/drawing/2014/chart" uri="{C3380CC4-5D6E-409C-BE32-E72D297353CC}">
              <c16:uniqueId val="{00000000-C51E-4F6C-816B-68CEF2DBA6CC}"/>
            </c:ext>
          </c:extLst>
        </c:ser>
        <c:ser>
          <c:idx val="1"/>
          <c:order val="1"/>
          <c:tx>
            <c:strRef>
              <c:f>'Figure 2'!$B$6</c:f>
              <c:strCache>
                <c:ptCount val="1"/>
                <c:pt idx="0">
                  <c:v>Bac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2'!$C$4:$D$4</c:f>
              <c:strCache>
                <c:ptCount val="2"/>
                <c:pt idx="0">
                  <c:v>Niveau du plus haut diplôme obtenu à la rentrée 2020</c:v>
                </c:pt>
                <c:pt idx="1">
                  <c:v>Niveau souhaité dans la poursuite des études à la rentrée 2014</c:v>
                </c:pt>
              </c:strCache>
            </c:strRef>
          </c:cat>
          <c:val>
            <c:numRef>
              <c:f>'Figure 2'!$C$6:$D$6</c:f>
              <c:numCache>
                <c:formatCode>0</c:formatCode>
                <c:ptCount val="2"/>
                <c:pt idx="0">
                  <c:v>10.4</c:v>
                </c:pt>
                <c:pt idx="1">
                  <c:v>12.14</c:v>
                </c:pt>
              </c:numCache>
            </c:numRef>
          </c:val>
          <c:extLst>
            <c:ext xmlns:c16="http://schemas.microsoft.com/office/drawing/2014/chart" uri="{C3380CC4-5D6E-409C-BE32-E72D297353CC}">
              <c16:uniqueId val="{00000001-C51E-4F6C-816B-68CEF2DBA6CC}"/>
            </c:ext>
          </c:extLst>
        </c:ser>
        <c:ser>
          <c:idx val="2"/>
          <c:order val="2"/>
          <c:tx>
            <c:strRef>
              <c:f>'Figure 2'!$B$7</c:f>
              <c:strCache>
                <c:ptCount val="1"/>
                <c:pt idx="0">
                  <c:v>Bac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2'!$C$4:$D$4</c:f>
              <c:strCache>
                <c:ptCount val="2"/>
                <c:pt idx="0">
                  <c:v>Niveau du plus haut diplôme obtenu à la rentrée 2020</c:v>
                </c:pt>
                <c:pt idx="1">
                  <c:v>Niveau souhaité dans la poursuite des études à la rentrée 2014</c:v>
                </c:pt>
              </c:strCache>
            </c:strRef>
          </c:cat>
          <c:val>
            <c:numRef>
              <c:f>'Figure 2'!$C$7:$D$7</c:f>
              <c:numCache>
                <c:formatCode>0</c:formatCode>
                <c:ptCount val="2"/>
                <c:pt idx="0">
                  <c:v>36.1</c:v>
                </c:pt>
                <c:pt idx="1">
                  <c:v>28.66</c:v>
                </c:pt>
              </c:numCache>
            </c:numRef>
          </c:val>
          <c:extLst>
            <c:ext xmlns:c16="http://schemas.microsoft.com/office/drawing/2014/chart" uri="{C3380CC4-5D6E-409C-BE32-E72D297353CC}">
              <c16:uniqueId val="{00000002-C51E-4F6C-816B-68CEF2DBA6CC}"/>
            </c:ext>
          </c:extLst>
        </c:ser>
        <c:ser>
          <c:idx val="3"/>
          <c:order val="3"/>
          <c:tx>
            <c:strRef>
              <c:f>'Figure 2'!$B$8</c:f>
              <c:strCache>
                <c:ptCount val="1"/>
                <c:pt idx="0">
                  <c:v>Bac +5</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2'!$C$4:$D$4</c:f>
              <c:strCache>
                <c:ptCount val="2"/>
                <c:pt idx="0">
                  <c:v>Niveau du plus haut diplôme obtenu à la rentrée 2020</c:v>
                </c:pt>
                <c:pt idx="1">
                  <c:v>Niveau souhaité dans la poursuite des études à la rentrée 2014</c:v>
                </c:pt>
              </c:strCache>
            </c:strRef>
          </c:cat>
          <c:val>
            <c:numRef>
              <c:f>'Figure 2'!$C$8:$D$8</c:f>
              <c:numCache>
                <c:formatCode>0</c:formatCode>
                <c:ptCount val="2"/>
                <c:pt idx="0">
                  <c:v>21.6</c:v>
                </c:pt>
                <c:pt idx="1">
                  <c:v>59.2</c:v>
                </c:pt>
              </c:numCache>
            </c:numRef>
          </c:val>
          <c:extLst>
            <c:ext xmlns:c16="http://schemas.microsoft.com/office/drawing/2014/chart" uri="{C3380CC4-5D6E-409C-BE32-E72D297353CC}">
              <c16:uniqueId val="{00000003-C51E-4F6C-816B-68CEF2DBA6CC}"/>
            </c:ext>
          </c:extLst>
        </c:ser>
        <c:ser>
          <c:idx val="4"/>
          <c:order val="4"/>
          <c:tx>
            <c:strRef>
              <c:f>'Figure 2'!$B$9</c:f>
              <c:strCache>
                <c:ptCount val="1"/>
                <c:pt idx="0">
                  <c:v>Autres diplômes du supérieur</c:v>
                </c:pt>
              </c:strCache>
            </c:strRef>
          </c:tx>
          <c:spPr>
            <a:solidFill>
              <a:schemeClr val="accent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5-C51E-4F6C-816B-68CEF2DBA6C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2'!$C$4:$D$4</c:f>
              <c:strCache>
                <c:ptCount val="2"/>
                <c:pt idx="0">
                  <c:v>Niveau du plus haut diplôme obtenu à la rentrée 2020</c:v>
                </c:pt>
                <c:pt idx="1">
                  <c:v>Niveau souhaité dans la poursuite des études à la rentrée 2014</c:v>
                </c:pt>
              </c:strCache>
            </c:strRef>
          </c:cat>
          <c:val>
            <c:numRef>
              <c:f>'Figure 2'!$C$9:$D$9</c:f>
              <c:numCache>
                <c:formatCode>0</c:formatCode>
                <c:ptCount val="2"/>
                <c:pt idx="0">
                  <c:v>11.9</c:v>
                </c:pt>
                <c:pt idx="1">
                  <c:v>0</c:v>
                </c:pt>
              </c:numCache>
            </c:numRef>
          </c:val>
          <c:extLst>
            <c:ext xmlns:c16="http://schemas.microsoft.com/office/drawing/2014/chart" uri="{C3380CC4-5D6E-409C-BE32-E72D297353CC}">
              <c16:uniqueId val="{00000004-C51E-4F6C-816B-68CEF2DBA6CC}"/>
            </c:ext>
          </c:extLst>
        </c:ser>
        <c:dLbls>
          <c:dLblPos val="ctr"/>
          <c:showLegendKey val="0"/>
          <c:showVal val="1"/>
          <c:showCatName val="0"/>
          <c:showSerName val="0"/>
          <c:showPercent val="0"/>
          <c:showBubbleSize val="0"/>
        </c:dLbls>
        <c:gapWidth val="150"/>
        <c:overlap val="100"/>
        <c:axId val="586035656"/>
        <c:axId val="586032376"/>
      </c:barChart>
      <c:catAx>
        <c:axId val="58603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032376"/>
        <c:crosses val="autoZero"/>
        <c:auto val="1"/>
        <c:lblAlgn val="ctr"/>
        <c:lblOffset val="100"/>
        <c:noMultiLvlLbl val="0"/>
      </c:catAx>
      <c:valAx>
        <c:axId val="586032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03565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3'!$A$5</c:f>
              <c:strCache>
                <c:ptCount val="1"/>
                <c:pt idx="0">
                  <c:v>Non diplômés</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22B9-4D30-8E85-D4E216D4E3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3'!$C$4:$D$4</c:f>
              <c:strCache>
                <c:ptCount val="2"/>
                <c:pt idx="0">
                  <c:v>Niveau du plus haut diplôme obtenu avant la sortie</c:v>
                </c:pt>
                <c:pt idx="1">
                  <c:v>Niveau souhaité dans la poursuite des études à la rentrée 2014</c:v>
                </c:pt>
              </c:strCache>
            </c:strRef>
          </c:cat>
          <c:val>
            <c:numRef>
              <c:f>'Figure 3'!$C$5:$D$5</c:f>
              <c:numCache>
                <c:formatCode>0</c:formatCode>
                <c:ptCount val="2"/>
                <c:pt idx="0">
                  <c:v>20</c:v>
                </c:pt>
                <c:pt idx="1">
                  <c:v>0</c:v>
                </c:pt>
              </c:numCache>
            </c:numRef>
          </c:val>
          <c:extLst>
            <c:ext xmlns:c16="http://schemas.microsoft.com/office/drawing/2014/chart" uri="{C3380CC4-5D6E-409C-BE32-E72D297353CC}">
              <c16:uniqueId val="{00000000-22B9-4D30-8E85-D4E216D4E3DE}"/>
            </c:ext>
          </c:extLst>
        </c:ser>
        <c:ser>
          <c:idx val="1"/>
          <c:order val="1"/>
          <c:tx>
            <c:strRef>
              <c:f>'Figure 3'!$B$6</c:f>
              <c:strCache>
                <c:ptCount val="1"/>
                <c:pt idx="0">
                  <c:v>Bac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3'!$C$4:$D$4</c:f>
              <c:strCache>
                <c:ptCount val="2"/>
                <c:pt idx="0">
                  <c:v>Niveau du plus haut diplôme obtenu avant la sortie</c:v>
                </c:pt>
                <c:pt idx="1">
                  <c:v>Niveau souhaité dans la poursuite des études à la rentrée 2014</c:v>
                </c:pt>
              </c:strCache>
            </c:strRef>
          </c:cat>
          <c:val>
            <c:numRef>
              <c:f>'Figure 3'!$C$6:$D$6</c:f>
              <c:numCache>
                <c:formatCode>0</c:formatCode>
                <c:ptCount val="2"/>
                <c:pt idx="0">
                  <c:v>18.399999999999999</c:v>
                </c:pt>
                <c:pt idx="1">
                  <c:v>19.38</c:v>
                </c:pt>
              </c:numCache>
            </c:numRef>
          </c:val>
          <c:extLst>
            <c:ext xmlns:c16="http://schemas.microsoft.com/office/drawing/2014/chart" uri="{C3380CC4-5D6E-409C-BE32-E72D297353CC}">
              <c16:uniqueId val="{00000001-22B9-4D30-8E85-D4E216D4E3DE}"/>
            </c:ext>
          </c:extLst>
        </c:ser>
        <c:ser>
          <c:idx val="2"/>
          <c:order val="2"/>
          <c:tx>
            <c:strRef>
              <c:f>'Figure 3'!$B$7</c:f>
              <c:strCache>
                <c:ptCount val="1"/>
                <c:pt idx="0">
                  <c:v>Bac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3'!$C$4:$D$4</c:f>
              <c:strCache>
                <c:ptCount val="2"/>
                <c:pt idx="0">
                  <c:v>Niveau du plus haut diplôme obtenu avant la sortie</c:v>
                </c:pt>
                <c:pt idx="1">
                  <c:v>Niveau souhaité dans la poursuite des études à la rentrée 2014</c:v>
                </c:pt>
              </c:strCache>
            </c:strRef>
          </c:cat>
          <c:val>
            <c:numRef>
              <c:f>'Figure 3'!$C$7:$D$7</c:f>
              <c:numCache>
                <c:formatCode>0</c:formatCode>
                <c:ptCount val="2"/>
                <c:pt idx="0">
                  <c:v>20.6</c:v>
                </c:pt>
                <c:pt idx="1">
                  <c:v>35.29</c:v>
                </c:pt>
              </c:numCache>
            </c:numRef>
          </c:val>
          <c:extLst>
            <c:ext xmlns:c16="http://schemas.microsoft.com/office/drawing/2014/chart" uri="{C3380CC4-5D6E-409C-BE32-E72D297353CC}">
              <c16:uniqueId val="{00000002-22B9-4D30-8E85-D4E216D4E3DE}"/>
            </c:ext>
          </c:extLst>
        </c:ser>
        <c:ser>
          <c:idx val="3"/>
          <c:order val="3"/>
          <c:tx>
            <c:strRef>
              <c:f>'Figure 3'!$B$8</c:f>
              <c:strCache>
                <c:ptCount val="1"/>
                <c:pt idx="0">
                  <c:v>Bac +5</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3'!$C$4:$D$4</c:f>
              <c:strCache>
                <c:ptCount val="2"/>
                <c:pt idx="0">
                  <c:v>Niveau du plus haut diplôme obtenu avant la sortie</c:v>
                </c:pt>
                <c:pt idx="1">
                  <c:v>Niveau souhaité dans la poursuite des études à la rentrée 2014</c:v>
                </c:pt>
              </c:strCache>
            </c:strRef>
          </c:cat>
          <c:val>
            <c:numRef>
              <c:f>'Figure 3'!$C$8:$D$8</c:f>
              <c:numCache>
                <c:formatCode>0</c:formatCode>
                <c:ptCount val="2"/>
                <c:pt idx="0">
                  <c:v>29.1</c:v>
                </c:pt>
                <c:pt idx="1">
                  <c:v>45.33</c:v>
                </c:pt>
              </c:numCache>
            </c:numRef>
          </c:val>
          <c:extLst>
            <c:ext xmlns:c16="http://schemas.microsoft.com/office/drawing/2014/chart" uri="{C3380CC4-5D6E-409C-BE32-E72D297353CC}">
              <c16:uniqueId val="{00000003-22B9-4D30-8E85-D4E216D4E3DE}"/>
            </c:ext>
          </c:extLst>
        </c:ser>
        <c:ser>
          <c:idx val="4"/>
          <c:order val="4"/>
          <c:tx>
            <c:strRef>
              <c:f>'Figure 3'!$B$9</c:f>
              <c:strCache>
                <c:ptCount val="1"/>
                <c:pt idx="0">
                  <c:v>Autres diplômes du supérieur</c:v>
                </c:pt>
              </c:strCache>
            </c:strRef>
          </c:tx>
          <c:spPr>
            <a:solidFill>
              <a:schemeClr val="accent5"/>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0-6662-4ADE-B41E-DD44F9D443E8}"/>
                </c:ext>
              </c:extLst>
            </c:dLbl>
            <c:dLbl>
              <c:idx val="1"/>
              <c:delete val="1"/>
              <c:extLst>
                <c:ext xmlns:c15="http://schemas.microsoft.com/office/drawing/2012/chart" uri="{CE6537A1-D6FC-4f65-9D91-7224C49458BB}"/>
                <c:ext xmlns:c16="http://schemas.microsoft.com/office/drawing/2014/chart" uri="{C3380CC4-5D6E-409C-BE32-E72D297353CC}">
                  <c16:uniqueId val="{00000005-22B9-4D30-8E85-D4E216D4E3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3'!$C$4:$D$4</c:f>
              <c:strCache>
                <c:ptCount val="2"/>
                <c:pt idx="0">
                  <c:v>Niveau du plus haut diplôme obtenu avant la sortie</c:v>
                </c:pt>
                <c:pt idx="1">
                  <c:v>Niveau souhaité dans la poursuite des études à la rentrée 2014</c:v>
                </c:pt>
              </c:strCache>
            </c:strRef>
          </c:cat>
          <c:val>
            <c:numRef>
              <c:f>'Figure 3'!$C$9:$D$9</c:f>
              <c:numCache>
                <c:formatCode>0</c:formatCode>
                <c:ptCount val="2"/>
                <c:pt idx="0">
                  <c:v>12.1</c:v>
                </c:pt>
                <c:pt idx="1">
                  <c:v>0</c:v>
                </c:pt>
              </c:numCache>
            </c:numRef>
          </c:val>
          <c:extLst>
            <c:ext xmlns:c16="http://schemas.microsoft.com/office/drawing/2014/chart" uri="{C3380CC4-5D6E-409C-BE32-E72D297353CC}">
              <c16:uniqueId val="{00000004-22B9-4D30-8E85-D4E216D4E3DE}"/>
            </c:ext>
          </c:extLst>
        </c:ser>
        <c:dLbls>
          <c:dLblPos val="ctr"/>
          <c:showLegendKey val="0"/>
          <c:showVal val="1"/>
          <c:showCatName val="0"/>
          <c:showSerName val="0"/>
          <c:showPercent val="0"/>
          <c:showBubbleSize val="0"/>
        </c:dLbls>
        <c:gapWidth val="150"/>
        <c:overlap val="100"/>
        <c:axId val="586035656"/>
        <c:axId val="586032376"/>
      </c:barChart>
      <c:catAx>
        <c:axId val="58603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032376"/>
        <c:crosses val="autoZero"/>
        <c:auto val="1"/>
        <c:lblAlgn val="ctr"/>
        <c:lblOffset val="100"/>
        <c:noMultiLvlLbl val="0"/>
      </c:catAx>
      <c:valAx>
        <c:axId val="586032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03565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Plus haut diplôme obtenu selon le sexe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'Figure 4'!$A$18</c:f>
              <c:strCache>
                <c:ptCount val="1"/>
                <c:pt idx="0">
                  <c:v>Non diplômés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4'!$B$17:$D$17</c:f>
              <c:strCache>
                <c:ptCount val="3"/>
                <c:pt idx="0">
                  <c:v>Ensemble</c:v>
                </c:pt>
                <c:pt idx="1">
                  <c:v>Femmes</c:v>
                </c:pt>
                <c:pt idx="2">
                  <c:v>Hommes</c:v>
                </c:pt>
              </c:strCache>
            </c:strRef>
          </c:cat>
          <c:val>
            <c:numRef>
              <c:f>'Figure 4'!$B$18:$D$18</c:f>
              <c:numCache>
                <c:formatCode>0</c:formatCode>
                <c:ptCount val="3"/>
                <c:pt idx="0">
                  <c:v>19.7</c:v>
                </c:pt>
                <c:pt idx="1">
                  <c:v>16.266173752310539</c:v>
                </c:pt>
                <c:pt idx="2">
                  <c:v>23.799126637554583</c:v>
                </c:pt>
              </c:numCache>
            </c:numRef>
          </c:val>
          <c:extLst>
            <c:ext xmlns:c16="http://schemas.microsoft.com/office/drawing/2014/chart" uri="{C3380CC4-5D6E-409C-BE32-E72D297353CC}">
              <c16:uniqueId val="{00000000-2559-4A7C-A782-BD9738AA9655}"/>
            </c:ext>
          </c:extLst>
        </c:ser>
        <c:ser>
          <c:idx val="1"/>
          <c:order val="1"/>
          <c:tx>
            <c:strRef>
              <c:f>'Figure 4'!$A$19</c:f>
              <c:strCache>
                <c:ptCount val="1"/>
                <c:pt idx="0">
                  <c:v>Bac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4'!$B$17:$D$17</c:f>
              <c:strCache>
                <c:ptCount val="3"/>
                <c:pt idx="0">
                  <c:v>Ensemble</c:v>
                </c:pt>
                <c:pt idx="1">
                  <c:v>Femmes</c:v>
                </c:pt>
                <c:pt idx="2">
                  <c:v>Hommes</c:v>
                </c:pt>
              </c:strCache>
            </c:strRef>
          </c:cat>
          <c:val>
            <c:numRef>
              <c:f>'Figure 4'!$B$19:$D$19</c:f>
              <c:numCache>
                <c:formatCode>0</c:formatCode>
                <c:ptCount val="3"/>
                <c:pt idx="0">
                  <c:v>18.399999999999999</c:v>
                </c:pt>
                <c:pt idx="1">
                  <c:v>16.820702402957487</c:v>
                </c:pt>
                <c:pt idx="2">
                  <c:v>20.524017467248907</c:v>
                </c:pt>
              </c:numCache>
            </c:numRef>
          </c:val>
          <c:extLst>
            <c:ext xmlns:c16="http://schemas.microsoft.com/office/drawing/2014/chart" uri="{C3380CC4-5D6E-409C-BE32-E72D297353CC}">
              <c16:uniqueId val="{00000001-2559-4A7C-A782-BD9738AA9655}"/>
            </c:ext>
          </c:extLst>
        </c:ser>
        <c:ser>
          <c:idx val="2"/>
          <c:order val="2"/>
          <c:tx>
            <c:strRef>
              <c:f>'Figure 4'!$A$20</c:f>
              <c:strCache>
                <c:ptCount val="1"/>
                <c:pt idx="0">
                  <c:v>Bac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4'!$B$17:$D$17</c:f>
              <c:strCache>
                <c:ptCount val="3"/>
                <c:pt idx="0">
                  <c:v>Ensemble</c:v>
                </c:pt>
                <c:pt idx="1">
                  <c:v>Femmes</c:v>
                </c:pt>
                <c:pt idx="2">
                  <c:v>Hommes</c:v>
                </c:pt>
              </c:strCache>
            </c:strRef>
          </c:cat>
          <c:val>
            <c:numRef>
              <c:f>'Figure 4'!$B$20:$D$20</c:f>
              <c:numCache>
                <c:formatCode>0</c:formatCode>
                <c:ptCount val="3"/>
                <c:pt idx="0">
                  <c:v>20.6</c:v>
                </c:pt>
                <c:pt idx="1">
                  <c:v>21.996303142329023</c:v>
                </c:pt>
                <c:pt idx="2">
                  <c:v>18.995633187772921</c:v>
                </c:pt>
              </c:numCache>
            </c:numRef>
          </c:val>
          <c:extLst>
            <c:ext xmlns:c16="http://schemas.microsoft.com/office/drawing/2014/chart" uri="{C3380CC4-5D6E-409C-BE32-E72D297353CC}">
              <c16:uniqueId val="{00000002-2559-4A7C-A782-BD9738AA9655}"/>
            </c:ext>
          </c:extLst>
        </c:ser>
        <c:ser>
          <c:idx val="3"/>
          <c:order val="3"/>
          <c:tx>
            <c:strRef>
              <c:f>'Figure 4'!$A$21</c:f>
              <c:strCache>
                <c:ptCount val="1"/>
                <c:pt idx="0">
                  <c:v>Bac +5</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4'!$B$17:$D$17</c:f>
              <c:strCache>
                <c:ptCount val="3"/>
                <c:pt idx="0">
                  <c:v>Ensemble</c:v>
                </c:pt>
                <c:pt idx="1">
                  <c:v>Femmes</c:v>
                </c:pt>
                <c:pt idx="2">
                  <c:v>Hommes</c:v>
                </c:pt>
              </c:strCache>
            </c:strRef>
          </c:cat>
          <c:val>
            <c:numRef>
              <c:f>'Figure 4'!$B$21:$D$21</c:f>
              <c:numCache>
                <c:formatCode>0</c:formatCode>
                <c:ptCount val="3"/>
                <c:pt idx="0">
                  <c:v>29.1</c:v>
                </c:pt>
                <c:pt idx="1">
                  <c:v>29.574861367837343</c:v>
                </c:pt>
                <c:pt idx="2">
                  <c:v>28.602620087336241</c:v>
                </c:pt>
              </c:numCache>
            </c:numRef>
          </c:val>
          <c:extLst>
            <c:ext xmlns:c16="http://schemas.microsoft.com/office/drawing/2014/chart" uri="{C3380CC4-5D6E-409C-BE32-E72D297353CC}">
              <c16:uniqueId val="{00000003-2559-4A7C-A782-BD9738AA9655}"/>
            </c:ext>
          </c:extLst>
        </c:ser>
        <c:ser>
          <c:idx val="4"/>
          <c:order val="4"/>
          <c:tx>
            <c:strRef>
              <c:f>'Figure 4'!$A$22</c:f>
              <c:strCache>
                <c:ptCount val="1"/>
                <c:pt idx="0">
                  <c:v>Autres diplômes du supérieur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4'!$B$17:$D$17</c:f>
              <c:strCache>
                <c:ptCount val="3"/>
                <c:pt idx="0">
                  <c:v>Ensemble</c:v>
                </c:pt>
                <c:pt idx="1">
                  <c:v>Femmes</c:v>
                </c:pt>
                <c:pt idx="2">
                  <c:v>Hommes</c:v>
                </c:pt>
              </c:strCache>
            </c:strRef>
          </c:cat>
          <c:val>
            <c:numRef>
              <c:f>'Figure 4'!$B$22:$D$22</c:f>
              <c:numCache>
                <c:formatCode>0</c:formatCode>
                <c:ptCount val="3"/>
                <c:pt idx="0">
                  <c:v>12.1</c:v>
                </c:pt>
                <c:pt idx="1">
                  <c:v>15.341959334565622</c:v>
                </c:pt>
                <c:pt idx="2">
                  <c:v>8.0786026200873362</c:v>
                </c:pt>
              </c:numCache>
            </c:numRef>
          </c:val>
          <c:extLst>
            <c:ext xmlns:c16="http://schemas.microsoft.com/office/drawing/2014/chart" uri="{C3380CC4-5D6E-409C-BE32-E72D297353CC}">
              <c16:uniqueId val="{00000004-2559-4A7C-A782-BD9738AA9655}"/>
            </c:ext>
          </c:extLst>
        </c:ser>
        <c:dLbls>
          <c:dLblPos val="ctr"/>
          <c:showLegendKey val="0"/>
          <c:showVal val="1"/>
          <c:showCatName val="0"/>
          <c:showSerName val="0"/>
          <c:showPercent val="0"/>
          <c:showBubbleSize val="0"/>
        </c:dLbls>
        <c:gapWidth val="150"/>
        <c:overlap val="100"/>
        <c:axId val="579155008"/>
        <c:axId val="579150088"/>
      </c:barChart>
      <c:catAx>
        <c:axId val="57915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9150088"/>
        <c:crosses val="autoZero"/>
        <c:auto val="1"/>
        <c:lblAlgn val="ctr"/>
        <c:lblOffset val="100"/>
        <c:noMultiLvlLbl val="0"/>
      </c:catAx>
      <c:valAx>
        <c:axId val="5791500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9155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800" b="0" i="0" baseline="0">
                <a:effectLst/>
              </a:rPr>
              <a:t>Plus haut diplôme obtenu selon la série du baccalauréat</a:t>
            </a:r>
            <a:endParaRPr lang="fr-FR">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'Figure 5'!$A$18</c:f>
              <c:strCache>
                <c:ptCount val="1"/>
                <c:pt idx="0">
                  <c:v>Non diplômés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5'!$B$17:$E$17</c:f>
              <c:strCache>
                <c:ptCount val="4"/>
                <c:pt idx="0">
                  <c:v>Ensemble</c:v>
                </c:pt>
                <c:pt idx="1">
                  <c:v>Bac général</c:v>
                </c:pt>
                <c:pt idx="2">
                  <c:v>Bac technologique</c:v>
                </c:pt>
                <c:pt idx="3">
                  <c:v>Bac professionnel</c:v>
                </c:pt>
              </c:strCache>
            </c:strRef>
          </c:cat>
          <c:val>
            <c:numRef>
              <c:f>'Figure 5'!$B$18:$E$18</c:f>
              <c:numCache>
                <c:formatCode>0</c:formatCode>
                <c:ptCount val="4"/>
                <c:pt idx="0">
                  <c:v>19.7</c:v>
                </c:pt>
                <c:pt idx="1">
                  <c:v>10.564663023679417</c:v>
                </c:pt>
                <c:pt idx="2">
                  <c:v>19.771863117870723</c:v>
                </c:pt>
                <c:pt idx="3">
                  <c:v>46.315789473684205</c:v>
                </c:pt>
              </c:numCache>
            </c:numRef>
          </c:val>
          <c:extLst>
            <c:ext xmlns:c16="http://schemas.microsoft.com/office/drawing/2014/chart" uri="{C3380CC4-5D6E-409C-BE32-E72D297353CC}">
              <c16:uniqueId val="{00000000-5987-4E9F-8E24-A0CA8CCCEF82}"/>
            </c:ext>
          </c:extLst>
        </c:ser>
        <c:ser>
          <c:idx val="1"/>
          <c:order val="1"/>
          <c:tx>
            <c:strRef>
              <c:f>'Figure 5'!$A$19</c:f>
              <c:strCache>
                <c:ptCount val="1"/>
                <c:pt idx="0">
                  <c:v>Bac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5'!$B$17:$E$17</c:f>
              <c:strCache>
                <c:ptCount val="4"/>
                <c:pt idx="0">
                  <c:v>Ensemble</c:v>
                </c:pt>
                <c:pt idx="1">
                  <c:v>Bac général</c:v>
                </c:pt>
                <c:pt idx="2">
                  <c:v>Bac technologique</c:v>
                </c:pt>
                <c:pt idx="3">
                  <c:v>Bac professionnel</c:v>
                </c:pt>
              </c:strCache>
            </c:strRef>
          </c:cat>
          <c:val>
            <c:numRef>
              <c:f>'Figure 5'!$B$19:$E$19</c:f>
              <c:numCache>
                <c:formatCode>0</c:formatCode>
                <c:ptCount val="4"/>
                <c:pt idx="0">
                  <c:v>18.399999999999999</c:v>
                </c:pt>
                <c:pt idx="1">
                  <c:v>9.8360655737704921</c:v>
                </c:pt>
                <c:pt idx="2">
                  <c:v>29.277566539923953</c:v>
                </c:pt>
                <c:pt idx="3">
                  <c:v>28.421052631578942</c:v>
                </c:pt>
              </c:numCache>
            </c:numRef>
          </c:val>
          <c:extLst>
            <c:ext xmlns:c16="http://schemas.microsoft.com/office/drawing/2014/chart" uri="{C3380CC4-5D6E-409C-BE32-E72D297353CC}">
              <c16:uniqueId val="{00000001-5987-4E9F-8E24-A0CA8CCCEF82}"/>
            </c:ext>
          </c:extLst>
        </c:ser>
        <c:ser>
          <c:idx val="2"/>
          <c:order val="2"/>
          <c:tx>
            <c:strRef>
              <c:f>'Figure 5'!$A$20</c:f>
              <c:strCache>
                <c:ptCount val="1"/>
                <c:pt idx="0">
                  <c:v>Bac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5'!$B$17:$E$17</c:f>
              <c:strCache>
                <c:ptCount val="4"/>
                <c:pt idx="0">
                  <c:v>Ensemble</c:v>
                </c:pt>
                <c:pt idx="1">
                  <c:v>Bac général</c:v>
                </c:pt>
                <c:pt idx="2">
                  <c:v>Bac technologique</c:v>
                </c:pt>
                <c:pt idx="3">
                  <c:v>Bac professionnel</c:v>
                </c:pt>
              </c:strCache>
            </c:strRef>
          </c:cat>
          <c:val>
            <c:numRef>
              <c:f>'Figure 5'!$B$20:$E$20</c:f>
              <c:numCache>
                <c:formatCode>0</c:formatCode>
                <c:ptCount val="4"/>
                <c:pt idx="0">
                  <c:v>20.6</c:v>
                </c:pt>
                <c:pt idx="1">
                  <c:v>22.950819672131146</c:v>
                </c:pt>
                <c:pt idx="2">
                  <c:v>23.193916349809886</c:v>
                </c:pt>
                <c:pt idx="3">
                  <c:v>10.526315789473681</c:v>
                </c:pt>
              </c:numCache>
            </c:numRef>
          </c:val>
          <c:extLst>
            <c:ext xmlns:c16="http://schemas.microsoft.com/office/drawing/2014/chart" uri="{C3380CC4-5D6E-409C-BE32-E72D297353CC}">
              <c16:uniqueId val="{00000002-5987-4E9F-8E24-A0CA8CCCEF82}"/>
            </c:ext>
          </c:extLst>
        </c:ser>
        <c:ser>
          <c:idx val="3"/>
          <c:order val="3"/>
          <c:tx>
            <c:strRef>
              <c:f>'Figure 5'!$A$21</c:f>
              <c:strCache>
                <c:ptCount val="1"/>
                <c:pt idx="0">
                  <c:v>Bac +5</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5'!$B$17:$E$17</c:f>
              <c:strCache>
                <c:ptCount val="4"/>
                <c:pt idx="0">
                  <c:v>Ensemble</c:v>
                </c:pt>
                <c:pt idx="1">
                  <c:v>Bac général</c:v>
                </c:pt>
                <c:pt idx="2">
                  <c:v>Bac technologique</c:v>
                </c:pt>
                <c:pt idx="3">
                  <c:v>Bac professionnel</c:v>
                </c:pt>
              </c:strCache>
            </c:strRef>
          </c:cat>
          <c:val>
            <c:numRef>
              <c:f>'Figure 5'!$B$21:$E$21</c:f>
              <c:numCache>
                <c:formatCode>0</c:formatCode>
                <c:ptCount val="4"/>
                <c:pt idx="0">
                  <c:v>29.1</c:v>
                </c:pt>
                <c:pt idx="1">
                  <c:v>44.626593806921676</c:v>
                </c:pt>
                <c:pt idx="2">
                  <c:v>14.448669201520913</c:v>
                </c:pt>
                <c:pt idx="3">
                  <c:v>4.2105263157894726</c:v>
                </c:pt>
              </c:numCache>
            </c:numRef>
          </c:val>
          <c:extLst>
            <c:ext xmlns:c16="http://schemas.microsoft.com/office/drawing/2014/chart" uri="{C3380CC4-5D6E-409C-BE32-E72D297353CC}">
              <c16:uniqueId val="{00000003-5987-4E9F-8E24-A0CA8CCCEF82}"/>
            </c:ext>
          </c:extLst>
        </c:ser>
        <c:ser>
          <c:idx val="4"/>
          <c:order val="4"/>
          <c:tx>
            <c:strRef>
              <c:f>'Figure 5'!$A$22</c:f>
              <c:strCache>
                <c:ptCount val="1"/>
                <c:pt idx="0">
                  <c:v>Autres diplômes du supérieur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5'!$B$17:$E$17</c:f>
              <c:strCache>
                <c:ptCount val="4"/>
                <c:pt idx="0">
                  <c:v>Ensemble</c:v>
                </c:pt>
                <c:pt idx="1">
                  <c:v>Bac général</c:v>
                </c:pt>
                <c:pt idx="2">
                  <c:v>Bac technologique</c:v>
                </c:pt>
                <c:pt idx="3">
                  <c:v>Bac professionnel</c:v>
                </c:pt>
              </c:strCache>
            </c:strRef>
          </c:cat>
          <c:val>
            <c:numRef>
              <c:f>'Figure 5'!$B$22:$E$22</c:f>
              <c:numCache>
                <c:formatCode>0</c:formatCode>
                <c:ptCount val="4"/>
                <c:pt idx="0">
                  <c:v>12.1</c:v>
                </c:pt>
                <c:pt idx="1">
                  <c:v>12.021857923497269</c:v>
                </c:pt>
                <c:pt idx="2">
                  <c:v>13.307984790874524</c:v>
                </c:pt>
                <c:pt idx="3">
                  <c:v>10.526315789473681</c:v>
                </c:pt>
              </c:numCache>
            </c:numRef>
          </c:val>
          <c:extLst>
            <c:ext xmlns:c16="http://schemas.microsoft.com/office/drawing/2014/chart" uri="{C3380CC4-5D6E-409C-BE32-E72D297353CC}">
              <c16:uniqueId val="{00000004-5987-4E9F-8E24-A0CA8CCCEF82}"/>
            </c:ext>
          </c:extLst>
        </c:ser>
        <c:dLbls>
          <c:dLblPos val="ctr"/>
          <c:showLegendKey val="0"/>
          <c:showVal val="1"/>
          <c:showCatName val="0"/>
          <c:showSerName val="0"/>
          <c:showPercent val="0"/>
          <c:showBubbleSize val="0"/>
        </c:dLbls>
        <c:gapWidth val="150"/>
        <c:overlap val="100"/>
        <c:axId val="512028160"/>
        <c:axId val="512039968"/>
      </c:barChart>
      <c:catAx>
        <c:axId val="5120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2039968"/>
        <c:crosses val="autoZero"/>
        <c:auto val="1"/>
        <c:lblAlgn val="ctr"/>
        <c:lblOffset val="100"/>
        <c:noMultiLvlLbl val="0"/>
      </c:catAx>
      <c:valAx>
        <c:axId val="512039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20281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6'!$A$5</c:f>
              <c:strCache>
                <c:ptCount val="1"/>
                <c:pt idx="0">
                  <c:v>Non diplômés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6'!$B$4:$E$4</c:f>
              <c:strCache>
                <c:ptCount val="4"/>
                <c:pt idx="0">
                  <c:v>Ensemble des inscrits à la rentrée 2014</c:v>
                </c:pt>
                <c:pt idx="1">
                  <c:v>Inscrits en Licence à la rentrée 2014</c:v>
                </c:pt>
                <c:pt idx="2">
                  <c:v>Inscrits en DUT à la rentrée 2014</c:v>
                </c:pt>
                <c:pt idx="3">
                  <c:v>Inscrits en STS à la rentrée 2014</c:v>
                </c:pt>
              </c:strCache>
            </c:strRef>
          </c:cat>
          <c:val>
            <c:numRef>
              <c:f>'Figure 6'!$B$5:$E$5</c:f>
              <c:numCache>
                <c:formatCode>0</c:formatCode>
                <c:ptCount val="4"/>
                <c:pt idx="0">
                  <c:v>19.7</c:v>
                </c:pt>
                <c:pt idx="1">
                  <c:v>27.7</c:v>
                </c:pt>
                <c:pt idx="2">
                  <c:v>7.2</c:v>
                </c:pt>
                <c:pt idx="3">
                  <c:v>22.1</c:v>
                </c:pt>
              </c:numCache>
            </c:numRef>
          </c:val>
          <c:extLst>
            <c:ext xmlns:c16="http://schemas.microsoft.com/office/drawing/2014/chart" uri="{C3380CC4-5D6E-409C-BE32-E72D297353CC}">
              <c16:uniqueId val="{00000000-3719-4220-A24D-B63E279E11CD}"/>
            </c:ext>
          </c:extLst>
        </c:ser>
        <c:ser>
          <c:idx val="1"/>
          <c:order val="1"/>
          <c:tx>
            <c:strRef>
              <c:f>'Figure 6'!$A$6</c:f>
              <c:strCache>
                <c:ptCount val="1"/>
                <c:pt idx="0">
                  <c:v>Bac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6'!$B$4:$E$4</c:f>
              <c:strCache>
                <c:ptCount val="4"/>
                <c:pt idx="0">
                  <c:v>Ensemble des inscrits à la rentrée 2014</c:v>
                </c:pt>
                <c:pt idx="1">
                  <c:v>Inscrits en Licence à la rentrée 2014</c:v>
                </c:pt>
                <c:pt idx="2">
                  <c:v>Inscrits en DUT à la rentrée 2014</c:v>
                </c:pt>
                <c:pt idx="3">
                  <c:v>Inscrits en STS à la rentrée 2014</c:v>
                </c:pt>
              </c:strCache>
            </c:strRef>
          </c:cat>
          <c:val>
            <c:numRef>
              <c:f>'Figure 6'!$B$6:$E$6</c:f>
              <c:numCache>
                <c:formatCode>0</c:formatCode>
                <c:ptCount val="4"/>
                <c:pt idx="0">
                  <c:v>18.399999999999999</c:v>
                </c:pt>
                <c:pt idx="1">
                  <c:v>9.1999999999999993</c:v>
                </c:pt>
                <c:pt idx="2">
                  <c:v>18.2</c:v>
                </c:pt>
                <c:pt idx="3">
                  <c:v>36.200000000000003</c:v>
                </c:pt>
              </c:numCache>
            </c:numRef>
          </c:val>
          <c:extLst>
            <c:ext xmlns:c16="http://schemas.microsoft.com/office/drawing/2014/chart" uri="{C3380CC4-5D6E-409C-BE32-E72D297353CC}">
              <c16:uniqueId val="{00000001-3719-4220-A24D-B63E279E11CD}"/>
            </c:ext>
          </c:extLst>
        </c:ser>
        <c:ser>
          <c:idx val="2"/>
          <c:order val="2"/>
          <c:tx>
            <c:strRef>
              <c:f>'Figure 6'!$A$7</c:f>
              <c:strCache>
                <c:ptCount val="1"/>
                <c:pt idx="0">
                  <c:v>Bac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6'!$B$4:$E$4</c:f>
              <c:strCache>
                <c:ptCount val="4"/>
                <c:pt idx="0">
                  <c:v>Ensemble des inscrits à la rentrée 2014</c:v>
                </c:pt>
                <c:pt idx="1">
                  <c:v>Inscrits en Licence à la rentrée 2014</c:v>
                </c:pt>
                <c:pt idx="2">
                  <c:v>Inscrits en DUT à la rentrée 2014</c:v>
                </c:pt>
                <c:pt idx="3">
                  <c:v>Inscrits en STS à la rentrée 2014</c:v>
                </c:pt>
              </c:strCache>
            </c:strRef>
          </c:cat>
          <c:val>
            <c:numRef>
              <c:f>'Figure 6'!$B$7:$E$7</c:f>
              <c:numCache>
                <c:formatCode>0</c:formatCode>
                <c:ptCount val="4"/>
                <c:pt idx="0">
                  <c:v>20.6</c:v>
                </c:pt>
                <c:pt idx="1">
                  <c:v>21.6</c:v>
                </c:pt>
                <c:pt idx="2">
                  <c:v>25.5</c:v>
                </c:pt>
                <c:pt idx="3">
                  <c:v>20.399999999999999</c:v>
                </c:pt>
              </c:numCache>
            </c:numRef>
          </c:val>
          <c:extLst>
            <c:ext xmlns:c16="http://schemas.microsoft.com/office/drawing/2014/chart" uri="{C3380CC4-5D6E-409C-BE32-E72D297353CC}">
              <c16:uniqueId val="{00000002-3719-4220-A24D-B63E279E11CD}"/>
            </c:ext>
          </c:extLst>
        </c:ser>
        <c:ser>
          <c:idx val="3"/>
          <c:order val="3"/>
          <c:tx>
            <c:strRef>
              <c:f>'Figure 6'!$A$8</c:f>
              <c:strCache>
                <c:ptCount val="1"/>
                <c:pt idx="0">
                  <c:v>Bac +5</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6'!$B$4:$E$4</c:f>
              <c:strCache>
                <c:ptCount val="4"/>
                <c:pt idx="0">
                  <c:v>Ensemble des inscrits à la rentrée 2014</c:v>
                </c:pt>
                <c:pt idx="1">
                  <c:v>Inscrits en Licence à la rentrée 2014</c:v>
                </c:pt>
                <c:pt idx="2">
                  <c:v>Inscrits en DUT à la rentrée 2014</c:v>
                </c:pt>
                <c:pt idx="3">
                  <c:v>Inscrits en STS à la rentrée 2014</c:v>
                </c:pt>
              </c:strCache>
            </c:strRef>
          </c:cat>
          <c:val>
            <c:numRef>
              <c:f>'Figure 6'!$B$8:$E$8</c:f>
              <c:numCache>
                <c:formatCode>0</c:formatCode>
                <c:ptCount val="4"/>
                <c:pt idx="0">
                  <c:v>29.1</c:v>
                </c:pt>
                <c:pt idx="1">
                  <c:v>30</c:v>
                </c:pt>
                <c:pt idx="2">
                  <c:v>42.8</c:v>
                </c:pt>
                <c:pt idx="3">
                  <c:v>13.7</c:v>
                </c:pt>
              </c:numCache>
            </c:numRef>
          </c:val>
          <c:extLst>
            <c:ext xmlns:c16="http://schemas.microsoft.com/office/drawing/2014/chart" uri="{C3380CC4-5D6E-409C-BE32-E72D297353CC}">
              <c16:uniqueId val="{00000003-3719-4220-A24D-B63E279E11CD}"/>
            </c:ext>
          </c:extLst>
        </c:ser>
        <c:ser>
          <c:idx val="4"/>
          <c:order val="4"/>
          <c:tx>
            <c:strRef>
              <c:f>'Figure 6'!$A$9</c:f>
              <c:strCache>
                <c:ptCount val="1"/>
                <c:pt idx="0">
                  <c:v>Autres diplômes du supérieur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6'!$B$4:$E$4</c:f>
              <c:strCache>
                <c:ptCount val="4"/>
                <c:pt idx="0">
                  <c:v>Ensemble des inscrits à la rentrée 2014</c:v>
                </c:pt>
                <c:pt idx="1">
                  <c:v>Inscrits en Licence à la rentrée 2014</c:v>
                </c:pt>
                <c:pt idx="2">
                  <c:v>Inscrits en DUT à la rentrée 2014</c:v>
                </c:pt>
                <c:pt idx="3">
                  <c:v>Inscrits en STS à la rentrée 2014</c:v>
                </c:pt>
              </c:strCache>
            </c:strRef>
          </c:cat>
          <c:val>
            <c:numRef>
              <c:f>'Figure 6'!$B$9:$E$9</c:f>
              <c:numCache>
                <c:formatCode>0</c:formatCode>
                <c:ptCount val="4"/>
                <c:pt idx="0">
                  <c:v>12.1</c:v>
                </c:pt>
                <c:pt idx="1">
                  <c:v>11.3</c:v>
                </c:pt>
                <c:pt idx="2">
                  <c:v>6.2</c:v>
                </c:pt>
                <c:pt idx="3">
                  <c:v>7.5</c:v>
                </c:pt>
              </c:numCache>
            </c:numRef>
          </c:val>
          <c:extLst>
            <c:ext xmlns:c16="http://schemas.microsoft.com/office/drawing/2014/chart" uri="{C3380CC4-5D6E-409C-BE32-E72D297353CC}">
              <c16:uniqueId val="{00000006-3719-4220-A24D-B63E279E11CD}"/>
            </c:ext>
          </c:extLst>
        </c:ser>
        <c:dLbls>
          <c:dLblPos val="ctr"/>
          <c:showLegendKey val="0"/>
          <c:showVal val="1"/>
          <c:showCatName val="0"/>
          <c:showSerName val="0"/>
          <c:showPercent val="0"/>
          <c:showBubbleSize val="0"/>
        </c:dLbls>
        <c:gapWidth val="150"/>
        <c:overlap val="100"/>
        <c:axId val="582797664"/>
        <c:axId val="582795368"/>
      </c:barChart>
      <c:catAx>
        <c:axId val="582797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2795368"/>
        <c:crosses val="autoZero"/>
        <c:auto val="1"/>
        <c:lblAlgn val="ctr"/>
        <c:lblOffset val="100"/>
        <c:noMultiLvlLbl val="0"/>
      </c:catAx>
      <c:valAx>
        <c:axId val="58279536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27976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7'!$B$6</c:f>
              <c:strCache>
                <c:ptCount val="1"/>
                <c:pt idx="0">
                  <c:v>Licence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Bac +2</c:v>
                </c:pt>
                <c:pt idx="1">
                  <c:v>Bac +3</c:v>
                </c:pt>
                <c:pt idx="2">
                  <c:v>Bac +5</c:v>
                </c:pt>
                <c:pt idx="3">
                  <c:v>Autres diplômes du supérieur</c:v>
                </c:pt>
              </c:strCache>
            </c:strRef>
          </c:cat>
          <c:val>
            <c:numRef>
              <c:f>'Figure 7'!$C$6:$F$6</c:f>
              <c:numCache>
                <c:formatCode>0</c:formatCode>
                <c:ptCount val="4"/>
                <c:pt idx="0">
                  <c:v>15.15</c:v>
                </c:pt>
                <c:pt idx="1">
                  <c:v>31.62</c:v>
                </c:pt>
                <c:pt idx="2">
                  <c:v>31.03</c:v>
                </c:pt>
                <c:pt idx="3">
                  <c:v>28.18</c:v>
                </c:pt>
              </c:numCache>
            </c:numRef>
          </c:val>
          <c:extLst>
            <c:ext xmlns:c16="http://schemas.microsoft.com/office/drawing/2014/chart" uri="{C3380CC4-5D6E-409C-BE32-E72D297353CC}">
              <c16:uniqueId val="{00000000-B058-4DF9-A6A2-55880FFC5D5C}"/>
            </c:ext>
          </c:extLst>
        </c:ser>
        <c:ser>
          <c:idx val="1"/>
          <c:order val="1"/>
          <c:tx>
            <c:strRef>
              <c:f>'Figure 7'!$B$7</c:f>
              <c:strCache>
                <c:ptCount val="1"/>
                <c:pt idx="0">
                  <c:v>DUT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Bac +2</c:v>
                </c:pt>
                <c:pt idx="1">
                  <c:v>Bac +3</c:v>
                </c:pt>
                <c:pt idx="2">
                  <c:v>Bac +5</c:v>
                </c:pt>
                <c:pt idx="3">
                  <c:v>Autres diplômes du supérieur</c:v>
                </c:pt>
              </c:strCache>
            </c:strRef>
          </c:cat>
          <c:val>
            <c:numRef>
              <c:f>'Figure 7'!$C$7:$F$7</c:f>
              <c:numCache>
                <c:formatCode>0</c:formatCode>
                <c:ptCount val="4"/>
                <c:pt idx="0">
                  <c:v>11.29</c:v>
                </c:pt>
                <c:pt idx="1">
                  <c:v>14.11</c:v>
                </c:pt>
                <c:pt idx="2">
                  <c:v>16.75</c:v>
                </c:pt>
                <c:pt idx="3">
                  <c:v>5.83</c:v>
                </c:pt>
              </c:numCache>
            </c:numRef>
          </c:val>
          <c:extLst>
            <c:ext xmlns:c16="http://schemas.microsoft.com/office/drawing/2014/chart" uri="{C3380CC4-5D6E-409C-BE32-E72D297353CC}">
              <c16:uniqueId val="{00000001-B058-4DF9-A6A2-55880FFC5D5C}"/>
            </c:ext>
          </c:extLst>
        </c:ser>
        <c:ser>
          <c:idx val="2"/>
          <c:order val="2"/>
          <c:tx>
            <c:strRef>
              <c:f>'Figure 7'!$B$8</c:f>
              <c:strCache>
                <c:ptCount val="1"/>
                <c:pt idx="0">
                  <c:v>STS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Bac +2</c:v>
                </c:pt>
                <c:pt idx="1">
                  <c:v>Bac +3</c:v>
                </c:pt>
                <c:pt idx="2">
                  <c:v>Bac +5</c:v>
                </c:pt>
                <c:pt idx="3">
                  <c:v>Autres diplômes du supérieur</c:v>
                </c:pt>
              </c:strCache>
            </c:strRef>
          </c:cat>
          <c:val>
            <c:numRef>
              <c:f>'Figure 7'!$C$8:$F$8</c:f>
              <c:numCache>
                <c:formatCode>0</c:formatCode>
                <c:ptCount val="4"/>
                <c:pt idx="0">
                  <c:v>65.650000000000006</c:v>
                </c:pt>
                <c:pt idx="1">
                  <c:v>32.99</c:v>
                </c:pt>
                <c:pt idx="2">
                  <c:v>15.8</c:v>
                </c:pt>
                <c:pt idx="3">
                  <c:v>20.38</c:v>
                </c:pt>
              </c:numCache>
            </c:numRef>
          </c:val>
          <c:extLst>
            <c:ext xmlns:c16="http://schemas.microsoft.com/office/drawing/2014/chart" uri="{C3380CC4-5D6E-409C-BE32-E72D297353CC}">
              <c16:uniqueId val="{00000002-B058-4DF9-A6A2-55880FFC5D5C}"/>
            </c:ext>
          </c:extLst>
        </c:ser>
        <c:ser>
          <c:idx val="3"/>
          <c:order val="3"/>
          <c:tx>
            <c:strRef>
              <c:f>'Figure 7'!$B$9</c:f>
              <c:strCache>
                <c:ptCount val="1"/>
                <c:pt idx="0">
                  <c:v>CPGE</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B058-4DF9-A6A2-55880FFC5D5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Bac +2</c:v>
                </c:pt>
                <c:pt idx="1">
                  <c:v>Bac +3</c:v>
                </c:pt>
                <c:pt idx="2">
                  <c:v>Bac +5</c:v>
                </c:pt>
                <c:pt idx="3">
                  <c:v>Autres diplômes du supérieur</c:v>
                </c:pt>
              </c:strCache>
            </c:strRef>
          </c:cat>
          <c:val>
            <c:numRef>
              <c:f>'Figure 7'!$C$9:$F$9</c:f>
              <c:numCache>
                <c:formatCode>0</c:formatCode>
                <c:ptCount val="4"/>
                <c:pt idx="0">
                  <c:v>0.8</c:v>
                </c:pt>
                <c:pt idx="1">
                  <c:v>2.46</c:v>
                </c:pt>
                <c:pt idx="2">
                  <c:v>19.16</c:v>
                </c:pt>
                <c:pt idx="3">
                  <c:v>2.82</c:v>
                </c:pt>
              </c:numCache>
            </c:numRef>
          </c:val>
          <c:extLst>
            <c:ext xmlns:c16="http://schemas.microsoft.com/office/drawing/2014/chart" uri="{C3380CC4-5D6E-409C-BE32-E72D297353CC}">
              <c16:uniqueId val="{00000003-B058-4DF9-A6A2-55880FFC5D5C}"/>
            </c:ext>
          </c:extLst>
        </c:ser>
        <c:ser>
          <c:idx val="4"/>
          <c:order val="4"/>
          <c:tx>
            <c:strRef>
              <c:f>'Figure 7'!$B$10</c:f>
              <c:strCache>
                <c:ptCount val="1"/>
                <c:pt idx="0">
                  <c:v>PACES</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B058-4DF9-A6A2-55880FFC5D5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Bac +2</c:v>
                </c:pt>
                <c:pt idx="1">
                  <c:v>Bac +3</c:v>
                </c:pt>
                <c:pt idx="2">
                  <c:v>Bac +5</c:v>
                </c:pt>
                <c:pt idx="3">
                  <c:v>Autres diplômes du supérieur</c:v>
                </c:pt>
              </c:strCache>
            </c:strRef>
          </c:cat>
          <c:val>
            <c:numRef>
              <c:f>'Figure 7'!$C$10:$F$10</c:f>
              <c:numCache>
                <c:formatCode>0</c:formatCode>
                <c:ptCount val="4"/>
                <c:pt idx="0">
                  <c:v>1.1000000000000001</c:v>
                </c:pt>
                <c:pt idx="1">
                  <c:v>4.03</c:v>
                </c:pt>
                <c:pt idx="2">
                  <c:v>3.24</c:v>
                </c:pt>
                <c:pt idx="3">
                  <c:v>8.7899999999999991</c:v>
                </c:pt>
              </c:numCache>
            </c:numRef>
          </c:val>
          <c:extLst>
            <c:ext xmlns:c16="http://schemas.microsoft.com/office/drawing/2014/chart" uri="{C3380CC4-5D6E-409C-BE32-E72D297353CC}">
              <c16:uniqueId val="{00000004-B058-4DF9-A6A2-55880FFC5D5C}"/>
            </c:ext>
          </c:extLst>
        </c:ser>
        <c:ser>
          <c:idx val="5"/>
          <c:order val="5"/>
          <c:tx>
            <c:strRef>
              <c:f>'Figure 7'!$B$11</c:f>
              <c:strCache>
                <c:ptCount val="1"/>
                <c:pt idx="0">
                  <c:v>Paramédical</c:v>
                </c:pt>
              </c:strCache>
            </c:strRef>
          </c:tx>
          <c:spPr>
            <a:solidFill>
              <a:schemeClr val="accent3">
                <a:lumMod val="60000"/>
                <a:lumOff val="4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2-B058-4DF9-A6A2-55880FFC5D5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Bac +2</c:v>
                </c:pt>
                <c:pt idx="1">
                  <c:v>Bac +3</c:v>
                </c:pt>
                <c:pt idx="2">
                  <c:v>Bac +5</c:v>
                </c:pt>
                <c:pt idx="3">
                  <c:v>Autres diplômes du supérieur</c:v>
                </c:pt>
              </c:strCache>
            </c:strRef>
          </c:cat>
          <c:val>
            <c:numRef>
              <c:f>'Figure 7'!$C$11:$F$11</c:f>
              <c:numCache>
                <c:formatCode>0</c:formatCode>
                <c:ptCount val="4"/>
                <c:pt idx="0">
                  <c:v>2.96</c:v>
                </c:pt>
                <c:pt idx="1">
                  <c:v>8.91</c:v>
                </c:pt>
                <c:pt idx="2">
                  <c:v>1.41</c:v>
                </c:pt>
                <c:pt idx="3">
                  <c:v>24.39</c:v>
                </c:pt>
              </c:numCache>
            </c:numRef>
          </c:val>
          <c:extLst>
            <c:ext xmlns:c16="http://schemas.microsoft.com/office/drawing/2014/chart" uri="{C3380CC4-5D6E-409C-BE32-E72D297353CC}">
              <c16:uniqueId val="{00000005-B058-4DF9-A6A2-55880FFC5D5C}"/>
            </c:ext>
          </c:extLst>
        </c:ser>
        <c:ser>
          <c:idx val="6"/>
          <c:order val="6"/>
          <c:tx>
            <c:strRef>
              <c:f>'Figure 7'!$B$12</c:f>
              <c:strCache>
                <c:ptCount val="1"/>
                <c:pt idx="0">
                  <c:v>Ecole d'ingénieurs</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B058-4DF9-A6A2-55880FFC5D5C}"/>
                </c:ext>
              </c:extLst>
            </c:dLbl>
            <c:dLbl>
              <c:idx val="1"/>
              <c:delete val="1"/>
              <c:extLst>
                <c:ext xmlns:c15="http://schemas.microsoft.com/office/drawing/2012/chart" uri="{CE6537A1-D6FC-4f65-9D91-7224C49458BB}"/>
                <c:ext xmlns:c16="http://schemas.microsoft.com/office/drawing/2014/chart" uri="{C3380CC4-5D6E-409C-BE32-E72D297353CC}">
                  <c16:uniqueId val="{0000000A-B058-4DF9-A6A2-55880FFC5D5C}"/>
                </c:ext>
              </c:extLst>
            </c:dLbl>
            <c:dLbl>
              <c:idx val="3"/>
              <c:delete val="1"/>
              <c:extLst>
                <c:ext xmlns:c15="http://schemas.microsoft.com/office/drawing/2012/chart" uri="{CE6537A1-D6FC-4f65-9D91-7224C49458BB}"/>
                <c:ext xmlns:c16="http://schemas.microsoft.com/office/drawing/2014/chart" uri="{C3380CC4-5D6E-409C-BE32-E72D297353CC}">
                  <c16:uniqueId val="{0000000C-B058-4DF9-A6A2-55880FFC5D5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Bac +2</c:v>
                </c:pt>
                <c:pt idx="1">
                  <c:v>Bac +3</c:v>
                </c:pt>
                <c:pt idx="2">
                  <c:v>Bac +5</c:v>
                </c:pt>
                <c:pt idx="3">
                  <c:v>Autres diplômes du supérieur</c:v>
                </c:pt>
              </c:strCache>
            </c:strRef>
          </c:cat>
          <c:val>
            <c:numRef>
              <c:f>'Figure 7'!$C$12:$F$12</c:f>
              <c:numCache>
                <c:formatCode>0</c:formatCode>
                <c:ptCount val="4"/>
                <c:pt idx="0">
                  <c:v>0.32</c:v>
                </c:pt>
                <c:pt idx="1">
                  <c:v>0.16</c:v>
                </c:pt>
                <c:pt idx="2">
                  <c:v>4.24</c:v>
                </c:pt>
                <c:pt idx="3">
                  <c:v>0.3</c:v>
                </c:pt>
              </c:numCache>
            </c:numRef>
          </c:val>
          <c:extLst>
            <c:ext xmlns:c16="http://schemas.microsoft.com/office/drawing/2014/chart" uri="{C3380CC4-5D6E-409C-BE32-E72D297353CC}">
              <c16:uniqueId val="{00000006-B058-4DF9-A6A2-55880FFC5D5C}"/>
            </c:ext>
          </c:extLst>
        </c:ser>
        <c:ser>
          <c:idx val="7"/>
          <c:order val="7"/>
          <c:tx>
            <c:strRef>
              <c:f>'Figure 7'!$B$13</c:f>
              <c:strCache>
                <c:ptCount val="1"/>
                <c:pt idx="0">
                  <c:v>Ecole de commerce</c:v>
                </c:pt>
              </c:strCache>
            </c:strRef>
          </c:tx>
          <c:spPr>
            <a:solidFill>
              <a:schemeClr val="accent4">
                <a:lumMod val="60000"/>
                <a:lumOff val="40000"/>
              </a:schemeClr>
            </a:solidFill>
            <a:ln>
              <a:noFill/>
            </a:ln>
            <a:effectLst/>
          </c:spPr>
          <c:invertIfNegative val="0"/>
          <c:dLbls>
            <c:delete val="1"/>
          </c:dLbls>
          <c:cat>
            <c:strRef>
              <c:f>'Figure 7'!$C$5:$F$5</c:f>
              <c:strCache>
                <c:ptCount val="4"/>
                <c:pt idx="0">
                  <c:v>Bac +2</c:v>
                </c:pt>
                <c:pt idx="1">
                  <c:v>Bac +3</c:v>
                </c:pt>
                <c:pt idx="2">
                  <c:v>Bac +5</c:v>
                </c:pt>
                <c:pt idx="3">
                  <c:v>Autres diplômes du supérieur</c:v>
                </c:pt>
              </c:strCache>
            </c:strRef>
          </c:cat>
          <c:val>
            <c:numRef>
              <c:f>'Figure 7'!$C$13:$F$13</c:f>
              <c:numCache>
                <c:formatCode>0</c:formatCode>
                <c:ptCount val="4"/>
                <c:pt idx="0">
                  <c:v>0</c:v>
                </c:pt>
                <c:pt idx="1">
                  <c:v>0.36</c:v>
                </c:pt>
                <c:pt idx="2">
                  <c:v>1.78</c:v>
                </c:pt>
                <c:pt idx="3">
                  <c:v>0.72</c:v>
                </c:pt>
              </c:numCache>
            </c:numRef>
          </c:val>
          <c:extLst>
            <c:ext xmlns:c16="http://schemas.microsoft.com/office/drawing/2014/chart" uri="{C3380CC4-5D6E-409C-BE32-E72D297353CC}">
              <c16:uniqueId val="{00000007-B058-4DF9-A6A2-55880FFC5D5C}"/>
            </c:ext>
          </c:extLst>
        </c:ser>
        <c:ser>
          <c:idx val="8"/>
          <c:order val="8"/>
          <c:tx>
            <c:strRef>
              <c:f>'Figure 7'!$B$14</c:f>
              <c:strCache>
                <c:ptCount val="1"/>
                <c:pt idx="0">
                  <c:v>Autres formations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7'!$C$5:$F$5</c:f>
              <c:strCache>
                <c:ptCount val="4"/>
                <c:pt idx="0">
                  <c:v>Bac +2</c:v>
                </c:pt>
                <c:pt idx="1">
                  <c:v>Bac +3</c:v>
                </c:pt>
                <c:pt idx="2">
                  <c:v>Bac +5</c:v>
                </c:pt>
                <c:pt idx="3">
                  <c:v>Autres diplômes du supérieur</c:v>
                </c:pt>
              </c:strCache>
            </c:strRef>
          </c:cat>
          <c:val>
            <c:numRef>
              <c:f>'Figure 7'!$C$14:$F$14</c:f>
              <c:numCache>
                <c:formatCode>0</c:formatCode>
                <c:ptCount val="4"/>
                <c:pt idx="0">
                  <c:v>2.73</c:v>
                </c:pt>
                <c:pt idx="1">
                  <c:v>5.35</c:v>
                </c:pt>
                <c:pt idx="2">
                  <c:v>6.57</c:v>
                </c:pt>
                <c:pt idx="3">
                  <c:v>8.61</c:v>
                </c:pt>
              </c:numCache>
            </c:numRef>
          </c:val>
          <c:extLst>
            <c:ext xmlns:c16="http://schemas.microsoft.com/office/drawing/2014/chart" uri="{C3380CC4-5D6E-409C-BE32-E72D297353CC}">
              <c16:uniqueId val="{00000008-B058-4DF9-A6A2-55880FFC5D5C}"/>
            </c:ext>
          </c:extLst>
        </c:ser>
        <c:dLbls>
          <c:dLblPos val="ctr"/>
          <c:showLegendKey val="0"/>
          <c:showVal val="1"/>
          <c:showCatName val="0"/>
          <c:showSerName val="0"/>
          <c:showPercent val="0"/>
          <c:showBubbleSize val="0"/>
        </c:dLbls>
        <c:gapWidth val="150"/>
        <c:overlap val="100"/>
        <c:axId val="522886880"/>
        <c:axId val="522887208"/>
      </c:barChart>
      <c:catAx>
        <c:axId val="52288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2887208"/>
        <c:crosses val="autoZero"/>
        <c:auto val="1"/>
        <c:lblAlgn val="ctr"/>
        <c:lblOffset val="100"/>
        <c:noMultiLvlLbl val="0"/>
      </c:catAx>
      <c:valAx>
        <c:axId val="5228872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28868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'Annexe 2'!$B$6</c:f>
              <c:strCache>
                <c:ptCount val="1"/>
                <c:pt idx="0">
                  <c:v>Non diplômés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'Annexe 2'!$C$4:$E$5</c:f>
              <c:multiLvlStrCache>
                <c:ptCount val="3"/>
                <c:lvl>
                  <c:pt idx="0">
                    <c:v>Bac +1/2</c:v>
                  </c:pt>
                  <c:pt idx="1">
                    <c:v>Bac +3/4</c:v>
                  </c:pt>
                  <c:pt idx="2">
                    <c:v>Bac +5 ou plus</c:v>
                  </c:pt>
                </c:lvl>
                <c:lvl>
                  <c:pt idx="0">
                    <c:v>Niveau souhaité dans la poursuite des études à la rentrée 2014</c:v>
                  </c:pt>
                </c:lvl>
              </c:multiLvlStrCache>
            </c:multiLvlStrRef>
          </c:cat>
          <c:val>
            <c:numRef>
              <c:f>'Annexe 2'!$C$6:$E$6</c:f>
              <c:numCache>
                <c:formatCode>0</c:formatCode>
                <c:ptCount val="3"/>
                <c:pt idx="0">
                  <c:v>41.5</c:v>
                </c:pt>
                <c:pt idx="1">
                  <c:v>21.7</c:v>
                </c:pt>
                <c:pt idx="2">
                  <c:v>17.5</c:v>
                </c:pt>
              </c:numCache>
            </c:numRef>
          </c:val>
          <c:extLst>
            <c:ext xmlns:c16="http://schemas.microsoft.com/office/drawing/2014/chart" uri="{C3380CC4-5D6E-409C-BE32-E72D297353CC}">
              <c16:uniqueId val="{00000000-1F1D-4A28-9684-723EAEA2A06D}"/>
            </c:ext>
          </c:extLst>
        </c:ser>
        <c:ser>
          <c:idx val="1"/>
          <c:order val="1"/>
          <c:tx>
            <c:strRef>
              <c:f>'Annexe 2'!$B$7</c:f>
              <c:strCache>
                <c:ptCount val="1"/>
                <c:pt idx="0">
                  <c:v>Bac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'Annexe 2'!$C$4:$E$5</c:f>
              <c:multiLvlStrCache>
                <c:ptCount val="3"/>
                <c:lvl>
                  <c:pt idx="0">
                    <c:v>Bac +1/2</c:v>
                  </c:pt>
                  <c:pt idx="1">
                    <c:v>Bac +3/4</c:v>
                  </c:pt>
                  <c:pt idx="2">
                    <c:v>Bac +5 ou plus</c:v>
                  </c:pt>
                </c:lvl>
                <c:lvl>
                  <c:pt idx="0">
                    <c:v>Niveau souhaité dans la poursuite des études à la rentrée 2014</c:v>
                  </c:pt>
                </c:lvl>
              </c:multiLvlStrCache>
            </c:multiLvlStrRef>
          </c:cat>
          <c:val>
            <c:numRef>
              <c:f>'Annexe 2'!$C$7:$E$7</c:f>
              <c:numCache>
                <c:formatCode>0</c:formatCode>
                <c:ptCount val="3"/>
                <c:pt idx="0">
                  <c:v>24.2</c:v>
                </c:pt>
                <c:pt idx="1">
                  <c:v>15</c:v>
                </c:pt>
                <c:pt idx="2">
                  <c:v>7.4</c:v>
                </c:pt>
              </c:numCache>
            </c:numRef>
          </c:val>
          <c:extLst>
            <c:ext xmlns:c16="http://schemas.microsoft.com/office/drawing/2014/chart" uri="{C3380CC4-5D6E-409C-BE32-E72D297353CC}">
              <c16:uniqueId val="{00000001-1F1D-4A28-9684-723EAEA2A06D}"/>
            </c:ext>
          </c:extLst>
        </c:ser>
        <c:ser>
          <c:idx val="2"/>
          <c:order val="2"/>
          <c:tx>
            <c:strRef>
              <c:f>'Annexe 2'!$B$8</c:f>
              <c:strCache>
                <c:ptCount val="1"/>
                <c:pt idx="0">
                  <c:v>Bac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'Annexe 2'!$C$4:$E$5</c:f>
              <c:multiLvlStrCache>
                <c:ptCount val="3"/>
                <c:lvl>
                  <c:pt idx="0">
                    <c:v>Bac +1/2</c:v>
                  </c:pt>
                  <c:pt idx="1">
                    <c:v>Bac +3/4</c:v>
                  </c:pt>
                  <c:pt idx="2">
                    <c:v>Bac +5 ou plus</c:v>
                  </c:pt>
                </c:lvl>
                <c:lvl>
                  <c:pt idx="0">
                    <c:v>Niveau souhaité dans la poursuite des études à la rentrée 2014</c:v>
                  </c:pt>
                </c:lvl>
              </c:multiLvlStrCache>
            </c:multiLvlStrRef>
          </c:cat>
          <c:val>
            <c:numRef>
              <c:f>'Annexe 2'!$C$8:$E$8</c:f>
              <c:numCache>
                <c:formatCode>0</c:formatCode>
                <c:ptCount val="3"/>
                <c:pt idx="0">
                  <c:v>25.5</c:v>
                </c:pt>
                <c:pt idx="1">
                  <c:v>37</c:v>
                </c:pt>
                <c:pt idx="2">
                  <c:v>36.799999999999997</c:v>
                </c:pt>
              </c:numCache>
            </c:numRef>
          </c:val>
          <c:extLst>
            <c:ext xmlns:c16="http://schemas.microsoft.com/office/drawing/2014/chart" uri="{C3380CC4-5D6E-409C-BE32-E72D297353CC}">
              <c16:uniqueId val="{00000002-1F1D-4A28-9684-723EAEA2A06D}"/>
            </c:ext>
          </c:extLst>
        </c:ser>
        <c:ser>
          <c:idx val="3"/>
          <c:order val="3"/>
          <c:tx>
            <c:strRef>
              <c:f>'Annexe 2'!$B$9</c:f>
              <c:strCache>
                <c:ptCount val="1"/>
                <c:pt idx="0">
                  <c:v>Bac +5</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'Annexe 2'!$C$4:$E$5</c:f>
              <c:multiLvlStrCache>
                <c:ptCount val="3"/>
                <c:lvl>
                  <c:pt idx="0">
                    <c:v>Bac +1/2</c:v>
                  </c:pt>
                  <c:pt idx="1">
                    <c:v>Bac +3/4</c:v>
                  </c:pt>
                  <c:pt idx="2">
                    <c:v>Bac +5 ou plus</c:v>
                  </c:pt>
                </c:lvl>
                <c:lvl>
                  <c:pt idx="0">
                    <c:v>Niveau souhaité dans la poursuite des études à la rentrée 2014</c:v>
                  </c:pt>
                </c:lvl>
              </c:multiLvlStrCache>
            </c:multiLvlStrRef>
          </c:cat>
          <c:val>
            <c:numRef>
              <c:f>'Annexe 2'!$C$9:$E$9</c:f>
              <c:numCache>
                <c:formatCode>0</c:formatCode>
                <c:ptCount val="3"/>
                <c:pt idx="0">
                  <c:v>1.1000000000000001</c:v>
                </c:pt>
                <c:pt idx="1">
                  <c:v>12</c:v>
                </c:pt>
                <c:pt idx="2">
                  <c:v>26.9</c:v>
                </c:pt>
              </c:numCache>
            </c:numRef>
          </c:val>
          <c:extLst>
            <c:ext xmlns:c16="http://schemas.microsoft.com/office/drawing/2014/chart" uri="{C3380CC4-5D6E-409C-BE32-E72D297353CC}">
              <c16:uniqueId val="{00000003-1F1D-4A28-9684-723EAEA2A06D}"/>
            </c:ext>
          </c:extLst>
        </c:ser>
        <c:ser>
          <c:idx val="4"/>
          <c:order val="4"/>
          <c:tx>
            <c:strRef>
              <c:f>'Annexe 2'!$B$10</c:f>
              <c:strCache>
                <c:ptCount val="1"/>
                <c:pt idx="0">
                  <c:v>Autres diplômes du supérieur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'Annexe 2'!$C$4:$E$5</c:f>
              <c:multiLvlStrCache>
                <c:ptCount val="3"/>
                <c:lvl>
                  <c:pt idx="0">
                    <c:v>Bac +1/2</c:v>
                  </c:pt>
                  <c:pt idx="1">
                    <c:v>Bac +3/4</c:v>
                  </c:pt>
                  <c:pt idx="2">
                    <c:v>Bac +5 ou plus</c:v>
                  </c:pt>
                </c:lvl>
                <c:lvl>
                  <c:pt idx="0">
                    <c:v>Niveau souhaité dans la poursuite des études à la rentrée 2014</c:v>
                  </c:pt>
                </c:lvl>
              </c:multiLvlStrCache>
            </c:multiLvlStrRef>
          </c:cat>
          <c:val>
            <c:numRef>
              <c:f>'Annexe 2'!$C$10:$E$10</c:f>
              <c:numCache>
                <c:formatCode>0</c:formatCode>
                <c:ptCount val="3"/>
                <c:pt idx="0">
                  <c:v>7.6</c:v>
                </c:pt>
                <c:pt idx="1">
                  <c:v>14.3</c:v>
                </c:pt>
                <c:pt idx="2">
                  <c:v>11.4</c:v>
                </c:pt>
              </c:numCache>
            </c:numRef>
          </c:val>
          <c:extLst>
            <c:ext xmlns:c16="http://schemas.microsoft.com/office/drawing/2014/chart" uri="{C3380CC4-5D6E-409C-BE32-E72D297353CC}">
              <c16:uniqueId val="{00000004-1F1D-4A28-9684-723EAEA2A06D}"/>
            </c:ext>
          </c:extLst>
        </c:ser>
        <c:dLbls>
          <c:dLblPos val="ctr"/>
          <c:showLegendKey val="0"/>
          <c:showVal val="1"/>
          <c:showCatName val="0"/>
          <c:showSerName val="0"/>
          <c:showPercent val="0"/>
          <c:showBubbleSize val="0"/>
        </c:dLbls>
        <c:gapWidth val="150"/>
        <c:overlap val="100"/>
        <c:axId val="513010480"/>
        <c:axId val="513012776"/>
      </c:barChart>
      <c:catAx>
        <c:axId val="51301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3012776"/>
        <c:crosses val="autoZero"/>
        <c:auto val="1"/>
        <c:lblAlgn val="ctr"/>
        <c:lblOffset val="100"/>
        <c:noMultiLvlLbl val="0"/>
      </c:catAx>
      <c:valAx>
        <c:axId val="513012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301048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'Annexe 3'!$B$6</c:f>
              <c:strCache>
                <c:ptCount val="1"/>
                <c:pt idx="0">
                  <c:v>DUT-STS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3'!$C$6:$E$6</c:f>
              <c:numCache>
                <c:formatCode>0</c:formatCode>
                <c:ptCount val="3"/>
                <c:pt idx="0">
                  <c:v>2.2000000000000002</c:v>
                </c:pt>
                <c:pt idx="1">
                  <c:v>2.2000000000000002</c:v>
                </c:pt>
                <c:pt idx="2">
                  <c:v>4.2</c:v>
                </c:pt>
              </c:numCache>
            </c:numRef>
          </c:val>
          <c:extLst>
            <c:ext xmlns:c16="http://schemas.microsoft.com/office/drawing/2014/chart" uri="{C3380CC4-5D6E-409C-BE32-E72D297353CC}">
              <c16:uniqueId val="{00000000-0B88-4CF7-8443-E1551D19A24E}"/>
            </c:ext>
          </c:extLst>
        </c:ser>
        <c:ser>
          <c:idx val="1"/>
          <c:order val="1"/>
          <c:tx>
            <c:strRef>
              <c:f>'Annexe 3'!$B$7</c:f>
              <c:strCache>
                <c:ptCount val="1"/>
                <c:pt idx="0">
                  <c:v>Licence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3'!$C$7:$E$7</c:f>
              <c:numCache>
                <c:formatCode>0</c:formatCode>
                <c:ptCount val="3"/>
                <c:pt idx="0">
                  <c:v>10.4</c:v>
                </c:pt>
                <c:pt idx="1">
                  <c:v>3.8</c:v>
                </c:pt>
                <c:pt idx="2">
                  <c:v>13.3</c:v>
                </c:pt>
              </c:numCache>
            </c:numRef>
          </c:val>
          <c:extLst>
            <c:ext xmlns:c16="http://schemas.microsoft.com/office/drawing/2014/chart" uri="{C3380CC4-5D6E-409C-BE32-E72D297353CC}">
              <c16:uniqueId val="{00000001-0B88-4CF7-8443-E1551D19A24E}"/>
            </c:ext>
          </c:extLst>
        </c:ser>
        <c:ser>
          <c:idx val="2"/>
          <c:order val="2"/>
          <c:tx>
            <c:strRef>
              <c:f>'Annexe 3'!$B$8</c:f>
              <c:strCache>
                <c:ptCount val="1"/>
                <c:pt idx="0">
                  <c:v>Licence professionnelle</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3'!$C$8:$E$8</c:f>
              <c:numCache>
                <c:formatCode>0</c:formatCode>
                <c:ptCount val="3"/>
                <c:pt idx="0">
                  <c:v>1.6</c:v>
                </c:pt>
                <c:pt idx="1">
                  <c:v>5.5</c:v>
                </c:pt>
                <c:pt idx="2">
                  <c:v>2.9</c:v>
                </c:pt>
              </c:numCache>
            </c:numRef>
          </c:val>
          <c:extLst>
            <c:ext xmlns:c16="http://schemas.microsoft.com/office/drawing/2014/chart" uri="{C3380CC4-5D6E-409C-BE32-E72D297353CC}">
              <c16:uniqueId val="{00000002-0B88-4CF7-8443-E1551D19A24E}"/>
            </c:ext>
          </c:extLst>
        </c:ser>
        <c:ser>
          <c:idx val="3"/>
          <c:order val="3"/>
          <c:tx>
            <c:strRef>
              <c:f>'Annexe 3'!$B$9</c:f>
              <c:strCache>
                <c:ptCount val="1"/>
                <c:pt idx="0">
                  <c:v>Master 1</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3'!$C$9:$E$9</c:f>
              <c:numCache>
                <c:formatCode>0</c:formatCode>
                <c:ptCount val="3"/>
                <c:pt idx="0">
                  <c:v>17.5</c:v>
                </c:pt>
                <c:pt idx="1">
                  <c:v>12.9</c:v>
                </c:pt>
                <c:pt idx="2">
                  <c:v>15.9</c:v>
                </c:pt>
              </c:numCache>
            </c:numRef>
          </c:val>
          <c:extLst>
            <c:ext xmlns:c16="http://schemas.microsoft.com/office/drawing/2014/chart" uri="{C3380CC4-5D6E-409C-BE32-E72D297353CC}">
              <c16:uniqueId val="{00000003-0B88-4CF7-8443-E1551D19A24E}"/>
            </c:ext>
          </c:extLst>
        </c:ser>
        <c:ser>
          <c:idx val="4"/>
          <c:order val="4"/>
          <c:tx>
            <c:strRef>
              <c:f>'Annexe 3'!$B$10</c:f>
              <c:strCache>
                <c:ptCount val="1"/>
                <c:pt idx="0">
                  <c:v>Master 2</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3'!$C$10:$E$10</c:f>
              <c:numCache>
                <c:formatCode>0</c:formatCode>
                <c:ptCount val="3"/>
                <c:pt idx="0">
                  <c:v>38.200000000000003</c:v>
                </c:pt>
                <c:pt idx="1">
                  <c:v>40.6</c:v>
                </c:pt>
                <c:pt idx="2">
                  <c:v>32.799999999999997</c:v>
                </c:pt>
              </c:numCache>
            </c:numRef>
          </c:val>
          <c:extLst>
            <c:ext xmlns:c16="http://schemas.microsoft.com/office/drawing/2014/chart" uri="{C3380CC4-5D6E-409C-BE32-E72D297353CC}">
              <c16:uniqueId val="{00000004-0B88-4CF7-8443-E1551D19A24E}"/>
            </c:ext>
          </c:extLst>
        </c:ser>
        <c:ser>
          <c:idx val="5"/>
          <c:order val="5"/>
          <c:tx>
            <c:strRef>
              <c:f>'Annexe 3'!$B$11</c:f>
              <c:strCache>
                <c:ptCount val="1"/>
                <c:pt idx="0">
                  <c:v>Doctorat</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3'!$C$11:$E$11</c:f>
              <c:numCache>
                <c:formatCode>0</c:formatCode>
                <c:ptCount val="3"/>
                <c:pt idx="0">
                  <c:v>4.7</c:v>
                </c:pt>
                <c:pt idx="1">
                  <c:v>2.5</c:v>
                </c:pt>
                <c:pt idx="2">
                  <c:v>2.5</c:v>
                </c:pt>
              </c:numCache>
            </c:numRef>
          </c:val>
          <c:extLst>
            <c:ext xmlns:c16="http://schemas.microsoft.com/office/drawing/2014/chart" uri="{C3380CC4-5D6E-409C-BE32-E72D297353CC}">
              <c16:uniqueId val="{00000005-0B88-4CF7-8443-E1551D19A24E}"/>
            </c:ext>
          </c:extLst>
        </c:ser>
        <c:ser>
          <c:idx val="6"/>
          <c:order val="6"/>
          <c:tx>
            <c:strRef>
              <c:f>'Annexe 3'!$B$12</c:f>
              <c:strCache>
                <c:ptCount val="1"/>
                <c:pt idx="0">
                  <c:v>Cursus de médecine (hors doctorat)</c:v>
                </c:pt>
              </c:strCache>
            </c:strRef>
          </c:tx>
          <c:spPr>
            <a:solidFill>
              <a:schemeClr val="accent3"/>
            </a:solidFill>
            <a:ln>
              <a:noFill/>
            </a:ln>
            <a:effectLst/>
          </c:spPr>
          <c:invertIfNegative val="0"/>
          <c:dLbls>
            <c:delete val="1"/>
          </c:dLbls>
          <c:cat>
            <c:strRef>
              <c:f>'Annexe 3'!$C$5:$E$5</c:f>
              <c:strCache>
                <c:ptCount val="3"/>
                <c:pt idx="0">
                  <c:v>Licence</c:v>
                </c:pt>
                <c:pt idx="1">
                  <c:v>DUT</c:v>
                </c:pt>
                <c:pt idx="2">
                  <c:v>STS</c:v>
                </c:pt>
              </c:strCache>
            </c:strRef>
          </c:cat>
          <c:val>
            <c:numRef>
              <c:f>'Annexe 3'!$C$12:$E$12</c:f>
              <c:numCache>
                <c:formatCode>0</c:formatCode>
                <c:ptCount val="3"/>
                <c:pt idx="0">
                  <c:v>0.2</c:v>
                </c:pt>
                <c:pt idx="1">
                  <c:v>0</c:v>
                </c:pt>
                <c:pt idx="2">
                  <c:v>0</c:v>
                </c:pt>
              </c:numCache>
            </c:numRef>
          </c:val>
          <c:extLst>
            <c:ext xmlns:c16="http://schemas.microsoft.com/office/drawing/2014/chart" uri="{C3380CC4-5D6E-409C-BE32-E72D297353CC}">
              <c16:uniqueId val="{00000006-0B88-4CF7-8443-E1551D19A24E}"/>
            </c:ext>
          </c:extLst>
        </c:ser>
        <c:ser>
          <c:idx val="7"/>
          <c:order val="7"/>
          <c:tx>
            <c:strRef>
              <c:f>'Annexe 3'!$B$13</c:f>
              <c:strCache>
                <c:ptCount val="1"/>
                <c:pt idx="0">
                  <c:v>Formations paramédicales</c:v>
                </c:pt>
              </c:strCache>
            </c:strRef>
          </c:tx>
          <c:spPr>
            <a:solidFill>
              <a:schemeClr val="accent3">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3'!$C$13:$E$13</c:f>
              <c:numCache>
                <c:formatCode>0</c:formatCode>
                <c:ptCount val="3"/>
                <c:pt idx="0">
                  <c:v>2.8</c:v>
                </c:pt>
                <c:pt idx="1">
                  <c:v>0.6</c:v>
                </c:pt>
                <c:pt idx="2">
                  <c:v>1.6</c:v>
                </c:pt>
              </c:numCache>
            </c:numRef>
          </c:val>
          <c:extLst>
            <c:ext xmlns:c16="http://schemas.microsoft.com/office/drawing/2014/chart" uri="{C3380CC4-5D6E-409C-BE32-E72D297353CC}">
              <c16:uniqueId val="{00000007-0B88-4CF7-8443-E1551D19A24E}"/>
            </c:ext>
          </c:extLst>
        </c:ser>
        <c:ser>
          <c:idx val="8"/>
          <c:order val="8"/>
          <c:tx>
            <c:strRef>
              <c:f>'Annexe 3'!$B$14</c:f>
              <c:strCache>
                <c:ptCount val="1"/>
                <c:pt idx="0">
                  <c:v>Ecole d'ingénieurs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3'!$C$14:$E$14</c:f>
              <c:numCache>
                <c:formatCode>0</c:formatCode>
                <c:ptCount val="3"/>
                <c:pt idx="0">
                  <c:v>2.2999999999999998</c:v>
                </c:pt>
                <c:pt idx="1">
                  <c:v>13.9</c:v>
                </c:pt>
                <c:pt idx="2">
                  <c:v>4.5</c:v>
                </c:pt>
              </c:numCache>
            </c:numRef>
          </c:val>
          <c:extLst>
            <c:ext xmlns:c16="http://schemas.microsoft.com/office/drawing/2014/chart" uri="{C3380CC4-5D6E-409C-BE32-E72D297353CC}">
              <c16:uniqueId val="{00000008-0B88-4CF7-8443-E1551D19A24E}"/>
            </c:ext>
          </c:extLst>
        </c:ser>
        <c:ser>
          <c:idx val="9"/>
          <c:order val="9"/>
          <c:tx>
            <c:strRef>
              <c:f>'Annexe 3'!$B$15</c:f>
              <c:strCache>
                <c:ptCount val="1"/>
                <c:pt idx="0">
                  <c:v>Ecole de commerce</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3'!$C$15:$E$15</c:f>
              <c:numCache>
                <c:formatCode>0</c:formatCode>
                <c:ptCount val="3"/>
                <c:pt idx="0">
                  <c:v>3.8</c:v>
                </c:pt>
                <c:pt idx="1">
                  <c:v>7.8</c:v>
                </c:pt>
                <c:pt idx="2">
                  <c:v>7.1</c:v>
                </c:pt>
              </c:numCache>
            </c:numRef>
          </c:val>
          <c:extLst>
            <c:ext xmlns:c16="http://schemas.microsoft.com/office/drawing/2014/chart" uri="{C3380CC4-5D6E-409C-BE32-E72D297353CC}">
              <c16:uniqueId val="{00000009-0B88-4CF7-8443-E1551D19A24E}"/>
            </c:ext>
          </c:extLst>
        </c:ser>
        <c:ser>
          <c:idx val="10"/>
          <c:order val="10"/>
          <c:tx>
            <c:strRef>
              <c:f>'Annexe 3'!$B$16</c:f>
              <c:strCache>
                <c:ptCount val="1"/>
                <c:pt idx="0">
                  <c:v>Autres formations de l'enseignement supérieur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3'!$C$5:$E$5</c:f>
              <c:strCache>
                <c:ptCount val="3"/>
                <c:pt idx="0">
                  <c:v>Licence</c:v>
                </c:pt>
                <c:pt idx="1">
                  <c:v>DUT</c:v>
                </c:pt>
                <c:pt idx="2">
                  <c:v>STS</c:v>
                </c:pt>
              </c:strCache>
            </c:strRef>
          </c:cat>
          <c:val>
            <c:numRef>
              <c:f>'Annexe 3'!$C$16:$E$16</c:f>
              <c:numCache>
                <c:formatCode>0</c:formatCode>
                <c:ptCount val="3"/>
                <c:pt idx="0">
                  <c:v>16.399999999999999</c:v>
                </c:pt>
                <c:pt idx="1">
                  <c:v>10.1</c:v>
                </c:pt>
                <c:pt idx="2">
                  <c:v>15.3</c:v>
                </c:pt>
              </c:numCache>
            </c:numRef>
          </c:val>
          <c:extLst>
            <c:ext xmlns:c16="http://schemas.microsoft.com/office/drawing/2014/chart" uri="{C3380CC4-5D6E-409C-BE32-E72D297353CC}">
              <c16:uniqueId val="{0000000A-0B88-4CF7-8443-E1551D19A24E}"/>
            </c:ext>
          </c:extLst>
        </c:ser>
        <c:dLbls>
          <c:dLblPos val="ctr"/>
          <c:showLegendKey val="0"/>
          <c:showVal val="1"/>
          <c:showCatName val="0"/>
          <c:showSerName val="0"/>
          <c:showPercent val="0"/>
          <c:showBubbleSize val="0"/>
        </c:dLbls>
        <c:gapWidth val="150"/>
        <c:overlap val="100"/>
        <c:axId val="505042008"/>
        <c:axId val="505042992"/>
      </c:barChart>
      <c:catAx>
        <c:axId val="505042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5042992"/>
        <c:crosses val="autoZero"/>
        <c:auto val="1"/>
        <c:lblAlgn val="ctr"/>
        <c:lblOffset val="100"/>
        <c:noMultiLvlLbl val="0"/>
      </c:catAx>
      <c:valAx>
        <c:axId val="505042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50420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666750</xdr:colOff>
      <xdr:row>21</xdr:row>
      <xdr:rowOff>161925</xdr:rowOff>
    </xdr:from>
    <xdr:to>
      <xdr:col>6</xdr:col>
      <xdr:colOff>1190625</xdr:colOff>
      <xdr:row>48</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1028699</xdr:colOff>
      <xdr:row>22</xdr:row>
      <xdr:rowOff>171450</xdr:rowOff>
    </xdr:from>
    <xdr:to>
      <xdr:col>9</xdr:col>
      <xdr:colOff>266700</xdr:colOff>
      <xdr:row>44</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1028699</xdr:colOff>
      <xdr:row>22</xdr:row>
      <xdr:rowOff>171450</xdr:rowOff>
    </xdr:from>
    <xdr:to>
      <xdr:col>9</xdr:col>
      <xdr:colOff>266700</xdr:colOff>
      <xdr:row>44</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1143000</xdr:colOff>
      <xdr:row>22</xdr:row>
      <xdr:rowOff>19049</xdr:rowOff>
    </xdr:from>
    <xdr:to>
      <xdr:col>8</xdr:col>
      <xdr:colOff>752475</xdr:colOff>
      <xdr:row>44</xdr:row>
      <xdr:rowOff>123824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1247775</xdr:colOff>
      <xdr:row>22</xdr:row>
      <xdr:rowOff>47625</xdr:rowOff>
    </xdr:from>
    <xdr:to>
      <xdr:col>10</xdr:col>
      <xdr:colOff>0</xdr:colOff>
      <xdr:row>46</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13</xdr:row>
      <xdr:rowOff>114300</xdr:rowOff>
    </xdr:from>
    <xdr:to>
      <xdr:col>4</xdr:col>
      <xdr:colOff>685800</xdr:colOff>
      <xdr:row>31</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752475</xdr:colOff>
      <xdr:row>13</xdr:row>
      <xdr:rowOff>142875</xdr:rowOff>
    </xdr:from>
    <xdr:to>
      <xdr:col>7</xdr:col>
      <xdr:colOff>257175</xdr:colOff>
      <xdr:row>30</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352425</xdr:colOff>
      <xdr:row>16</xdr:row>
      <xdr:rowOff>9524</xdr:rowOff>
    </xdr:from>
    <xdr:to>
      <xdr:col>11</xdr:col>
      <xdr:colOff>295275</xdr:colOff>
      <xdr:row>36</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761999</xdr:colOff>
      <xdr:row>16</xdr:row>
      <xdr:rowOff>0</xdr:rowOff>
    </xdr:from>
    <xdr:to>
      <xdr:col>12</xdr:col>
      <xdr:colOff>752474</xdr:colOff>
      <xdr:row>33</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457199</xdr:colOff>
      <xdr:row>14</xdr:row>
      <xdr:rowOff>123824</xdr:rowOff>
    </xdr:from>
    <xdr:to>
      <xdr:col>10</xdr:col>
      <xdr:colOff>257174</xdr:colOff>
      <xdr:row>37</xdr:row>
      <xdr:rowOff>19049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542925</xdr:colOff>
      <xdr:row>19</xdr:row>
      <xdr:rowOff>123825</xdr:rowOff>
    </xdr:from>
    <xdr:to>
      <xdr:col>10</xdr:col>
      <xdr:colOff>695325</xdr:colOff>
      <xdr:row>44</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447675</xdr:colOff>
      <xdr:row>14</xdr:row>
      <xdr:rowOff>152399</xdr:rowOff>
    </xdr:from>
    <xdr:to>
      <xdr:col>9</xdr:col>
      <xdr:colOff>342900</xdr:colOff>
      <xdr:row>41</xdr:row>
      <xdr:rowOff>104775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0.73676</cdr:x>
      <cdr:y>0.3215</cdr:y>
    </cdr:from>
    <cdr:to>
      <cdr:x>0.88629</cdr:x>
      <cdr:y>0.50093</cdr:y>
    </cdr:to>
    <cdr:sp macro="" textlink="">
      <cdr:nvSpPr>
        <cdr:cNvPr id="2" name="ZoneTexte 1"/>
        <cdr:cNvSpPr txBox="1"/>
      </cdr:nvSpPr>
      <cdr:spPr>
        <a:xfrm xmlns:a="http://schemas.openxmlformats.org/drawingml/2006/main">
          <a:off x="4505325" y="16383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0.72118</cdr:x>
      <cdr:y>0.34766</cdr:y>
    </cdr:from>
    <cdr:to>
      <cdr:x>1</cdr:x>
      <cdr:y>0.4486</cdr:y>
    </cdr:to>
    <cdr:sp macro="" textlink="">
      <cdr:nvSpPr>
        <cdr:cNvPr id="3" name="ZoneTexte 2"/>
        <cdr:cNvSpPr txBox="1"/>
      </cdr:nvSpPr>
      <cdr:spPr>
        <a:xfrm xmlns:a="http://schemas.openxmlformats.org/drawingml/2006/main">
          <a:off x="4410075" y="1771651"/>
          <a:ext cx="1704975" cy="5143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u="none">
              <a:solidFill>
                <a:schemeClr val="tx1">
                  <a:lumMod val="65000"/>
                  <a:lumOff val="35000"/>
                </a:schemeClr>
              </a:solidFill>
            </a:rPr>
            <a:t>Niveau atteint à la rentrée</a:t>
          </a:r>
          <a:r>
            <a:rPr lang="fr-FR" sz="900" u="none" baseline="0">
              <a:solidFill>
                <a:schemeClr val="tx1">
                  <a:lumMod val="65000"/>
                  <a:lumOff val="35000"/>
                </a:schemeClr>
              </a:solidFill>
            </a:rPr>
            <a:t> 2020</a:t>
          </a:r>
          <a:endParaRPr lang="fr-FR" sz="900" u="none">
            <a:solidFill>
              <a:schemeClr val="tx1">
                <a:lumMod val="65000"/>
                <a:lumOff val="35000"/>
              </a:schemeClr>
            </a:solidFill>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tabSelected="1" workbookViewId="0"/>
  </sheetViews>
  <sheetFormatPr baseColWidth="10" defaultRowHeight="15" x14ac:dyDescent="0.25"/>
  <sheetData>
    <row r="1" spans="1:1" x14ac:dyDescent="0.25">
      <c r="A1" s="5" t="s">
        <v>19</v>
      </c>
    </row>
    <row r="3" spans="1:1" x14ac:dyDescent="0.25">
      <c r="A3" s="16" t="s">
        <v>69</v>
      </c>
    </row>
    <row r="4" spans="1:1" x14ac:dyDescent="0.25">
      <c r="A4" s="12" t="s">
        <v>98</v>
      </c>
    </row>
    <row r="5" spans="1:1" x14ac:dyDescent="0.25">
      <c r="A5" s="12" t="s">
        <v>99</v>
      </c>
    </row>
    <row r="6" spans="1:1" x14ac:dyDescent="0.25">
      <c r="A6" s="12" t="s">
        <v>97</v>
      </c>
    </row>
    <row r="7" spans="1:1" x14ac:dyDescent="0.25">
      <c r="A7" s="12" t="s">
        <v>100</v>
      </c>
    </row>
    <row r="8" spans="1:1" x14ac:dyDescent="0.25">
      <c r="A8" s="12" t="s">
        <v>101</v>
      </c>
    </row>
    <row r="9" spans="1:1" x14ac:dyDescent="0.25">
      <c r="A9" s="12" t="s">
        <v>102</v>
      </c>
    </row>
    <row r="10" spans="1:1" x14ac:dyDescent="0.25">
      <c r="A10" s="12" t="s">
        <v>103</v>
      </c>
    </row>
    <row r="12" spans="1:1" x14ac:dyDescent="0.25">
      <c r="A12" s="16" t="s">
        <v>39</v>
      </c>
    </row>
    <row r="13" spans="1:1" x14ac:dyDescent="0.25">
      <c r="A13" s="12" t="s">
        <v>93</v>
      </c>
    </row>
    <row r="14" spans="1:1" x14ac:dyDescent="0.25">
      <c r="A14" s="16" t="s">
        <v>68</v>
      </c>
    </row>
    <row r="15" spans="1:1" x14ac:dyDescent="0.25">
      <c r="A15" s="16" t="s">
        <v>81</v>
      </c>
    </row>
    <row r="16" spans="1:1" x14ac:dyDescent="0.25">
      <c r="A16" s="16" t="s">
        <v>82</v>
      </c>
    </row>
    <row r="17" spans="1:1" x14ac:dyDescent="0.25">
      <c r="A17" s="16" t="s">
        <v>83</v>
      </c>
    </row>
    <row r="18" spans="1:1" x14ac:dyDescent="0.25">
      <c r="A18" s="12" t="s">
        <v>84</v>
      </c>
    </row>
    <row r="19" spans="1:1" x14ac:dyDescent="0.25">
      <c r="A19" s="12" t="s">
        <v>85</v>
      </c>
    </row>
    <row r="20" spans="1:1" x14ac:dyDescent="0.25">
      <c r="A20" s="12" t="s">
        <v>86</v>
      </c>
    </row>
    <row r="21" spans="1:1" x14ac:dyDescent="0.25">
      <c r="A21" s="12" t="s">
        <v>87</v>
      </c>
    </row>
    <row r="22" spans="1:1" x14ac:dyDescent="0.25">
      <c r="A22" s="12" t="s">
        <v>88</v>
      </c>
    </row>
    <row r="23" spans="1:1" x14ac:dyDescent="0.25">
      <c r="A23" s="12" t="s">
        <v>89</v>
      </c>
    </row>
    <row r="24" spans="1:1" x14ac:dyDescent="0.25">
      <c r="A24" s="12" t="s">
        <v>90</v>
      </c>
    </row>
    <row r="25" spans="1:1" x14ac:dyDescent="0.25">
      <c r="A25" s="12" t="s">
        <v>91</v>
      </c>
    </row>
    <row r="26" spans="1:1" x14ac:dyDescent="0.25">
      <c r="A26" s="12"/>
    </row>
    <row r="27" spans="1:1" x14ac:dyDescent="0.25">
      <c r="A27" s="12" t="s">
        <v>106</v>
      </c>
    </row>
    <row r="28" spans="1:1" x14ac:dyDescent="0.25">
      <c r="A28" s="12" t="s">
        <v>107</v>
      </c>
    </row>
    <row r="29" spans="1:1" x14ac:dyDescent="0.25">
      <c r="A29" s="12" t="s">
        <v>108</v>
      </c>
    </row>
    <row r="30" spans="1:1" x14ac:dyDescent="0.25">
      <c r="A30" s="12" t="s">
        <v>109</v>
      </c>
    </row>
    <row r="31" spans="1:1" x14ac:dyDescent="0.25">
      <c r="A31" s="12" t="s">
        <v>110</v>
      </c>
    </row>
    <row r="32" spans="1:1" x14ac:dyDescent="0.25">
      <c r="A32" s="12" t="s">
        <v>111</v>
      </c>
    </row>
    <row r="33" spans="1:1" x14ac:dyDescent="0.25">
      <c r="A33" s="12" t="s">
        <v>112</v>
      </c>
    </row>
    <row r="34" spans="1:1" x14ac:dyDescent="0.25">
      <c r="A34" s="12" t="s">
        <v>113</v>
      </c>
    </row>
    <row r="35" spans="1:1" x14ac:dyDescent="0.25">
      <c r="A35" s="12" t="s">
        <v>114</v>
      </c>
    </row>
    <row r="36" spans="1:1" x14ac:dyDescent="0.25">
      <c r="A36" s="12" t="s">
        <v>115</v>
      </c>
    </row>
    <row r="37" spans="1:1" x14ac:dyDescent="0.25">
      <c r="A37" s="12" t="s">
        <v>116</v>
      </c>
    </row>
    <row r="38" spans="1:1" x14ac:dyDescent="0.25">
      <c r="A38" s="12" t="s">
        <v>117</v>
      </c>
    </row>
  </sheetData>
  <hyperlinks>
    <hyperlink ref="A3" location="'Figure 1'!A1" display="Figure 1 - Constat à la rentrée 2020 des bacheliers 2014 inscrits dans l'enseignement supérieur après leur baccalauréat, en poursuite d'études à la rentrée 2020, selon le sexe"/>
    <hyperlink ref="A4" location="'Figure 2'!A1" display="Figure 2 – Niveau du plus haut diplôme obtenu par les bacheliers 2014 entrés dans l'enseignement supérieur en 2014 et en poursuite d'études à la rentrée 2020 et niveau souhaité dans la poursuite des études à la rentrée 2014 de ces mêmes bacheliers (en %)"/>
    <hyperlink ref="A5" location="'Figure 3'!A1" display="Figure 3 – Niveau du plus haut diplôme obtenu par les bacheliers 2014 entrés dans l'enseignement supérieur en 2014 et sortis à la rentrée 2020 et niveau souhaité dans la poursuite des études à la rentrée 2014 de ces mêmes bacheliers (en %)"/>
    <hyperlink ref="A6" location="'Figure 4'!A1" display="Figure 4 - Situation à la rentrée 2020 des bacheliers 2014 entrés dans l'enseignement supérieur en 2014, sortis de l'enseignement supérieur à la rentrée 2020 (ou avant), selon le sexe (en %)"/>
    <hyperlink ref="A7" location="'Figure 5'!A1" display="Figure 5 - Situation de diplomation à la rentrée 2020 des bacheliers 2014 entrés dans l'enseignement supérieur en 2014, sortis de l'enseignement supérieur avant la rentrée 2020, selon la série du baccalauréat (en %)"/>
    <hyperlink ref="A8" location="'Figure 6'!A1" display="Figure 6 - Situation à la rentrée 2020 des bacheliers 2014 entrés dans l'enseignement supérieur en 2014, sortis de l'enseignement supérieur avant la rentrée 2020, selon la formation suivie à la rentrée 2014 (en %)"/>
    <hyperlink ref="A9" location="'Figure 7'!A1" display="Figure 7 - Formation suivie à la rentrée 2014 par les bacheliers 2014 inscrits dans l'enseignement supérieur à la rentrée 2014 et sortis avant la rentrée 2020, selon le plus haut diplôme obtenu avant la sortie de l'enseignement supérieur "/>
    <hyperlink ref="A10" location="'Figure A'!A1" display="Figure A - Situation à la rentrée 2020 des bacheliers 2014 inscrits en STS après leur baccalauréat, sortis de l'enseignement supérieur avant la rentrée 2020, selon le régime d'inscription en 2014 (en %)"/>
    <hyperlink ref="A12" location="'Annexe 1'!A1" display="Annexe 1 - Constat à la rentrée 2020 des bacheliers 2014 inscrits dans l'enseignement supérieur après leur baccalauréat, en poursuite d'études à la rentrée 2020 (répartition par sexe en %)"/>
    <hyperlink ref="A13" location="'Annexe 2'!A1" display="Annexe 2 – Niveau du plus haut diplôme obtenu par les bacheliers 2014 entrés dans l'enseignement supérieur en 2014 et en poursuite d'études à la rentrée 2020 selon le niveau souhaité dans la poursuite des études à la rentrée 2014 de ces mêmes bacheliers ("/>
    <hyperlink ref="A14" location="'Annexe 3'!A1" display="Annexe 3 - Constat à la rentrée 2020 des bacheliers 2014 en poursuite d'études à la rentrée 2020, selon la formation suivie à la rentrée 2014 (en %)"/>
    <hyperlink ref="A15" location="'Annexe 4'!A1" display="Annexe 4 - Constat à la rentrée 2020 des bacheliers 2014 inscrits en licence après leur baccalauréat, en poursuite d'études à la rentrée 2020, selon le sexe (en %)"/>
    <hyperlink ref="A16" location="'Annexe 5'!A1" display="Annexe 5 - Constat à la rentrée 2020 des bacheliers 2014 inscrits en DUT après leur baccalauréat, en poursuite d'études à la rentrée 2020, selon le sexe (en %)"/>
    <hyperlink ref="A17" location="'Annexe 6'!A1" display="Annexe 6 - Constat à la rentrée 2020 des bacheliers 2014 inscrits en STS après leur baccalauréat, en poursuite d'études à la rentrée 2020, selon le sexe (en %)"/>
    <hyperlink ref="A18" location="'Annexe 7'!A1" display="Annexe 7 - Situation à la rentrée 2020 des bacheliers 2014 entrés dans l'enseignement supérieur en 2014, en poursuite d'études à la rentrée 2020, selon le sexe (en %)"/>
    <hyperlink ref="A19" location="'Annexe 8'!A1" display="Annexe 8 - Situation à la rentrée 2020 des bacheliers 2014 entrés dans l'enseignement supérieur en 2014, en poursuite d'études à la rentrée 2020, selon la série du baccalauréat (en %)"/>
    <hyperlink ref="A20" location="'Annexe 9'!A1" display="Annexe 9 - Situation à la rentrée 2020 des bacheliers 2014 inscrits en licence après leur baccalauréat, en poursuite d'études à la rentrée 2020, selon le sexe (en %)"/>
    <hyperlink ref="A21" location="'Annexe 10'!A1" display="Annexe 10 - Situation à la rentrée 2020 des bacheliers 2014 inscrits en licence après leur baccalauréat, en poursuite d'études à la rentrée 2020, selon la série du baccalauréat (en %)"/>
    <hyperlink ref="A22" location="'Annexe 11'!A1" display="Annexe 11 - Situation à la rentrée 2020 des bacheliers 2014 inscrits en DUT après leur baccalauréat, en poursuite d'études à la rentrée 2020, selon le sexe (en %)"/>
    <hyperlink ref="A23" location="'Annexe 12'!A1" display="Annexe 12 - Situation à la rentrée 2020 des bacheliers 2014 inscrits en DUT après leur baccalauréat, en poursuite d'études à la rentrée 2020, selon la série du baccalauréat (en %)"/>
    <hyperlink ref="A24" location="'Annexe 13'!A1" display="Annexe 13 - Situation à la rentrée 2020 des bacheliers 2014 inscrits en STS après leur baccalauréat, en poursuite d'études à la rentrée 2020, selon le sexe (en %)"/>
    <hyperlink ref="A25" location="'Annexe 14'!A1" display="Annexe 14 - Situation à la rentrée 2020 des bacheliers 2014 inscrits en STS après leur baccalauréat, en poursuite d'études à la rentrée 2020, selon la série du baccalauréat (en %)"/>
    <hyperlink ref="A27" location="'Annexe 15'!A1" display="Annexe 15 - Situation à la rentrée 2020 des bacheliers 2014 entrés dans l'enseignement supérieur en 2014, sortis de l'enseignement supérieur à la rentrée 2020 (ou avant), selon le sexe (en %)"/>
    <hyperlink ref="A28" location="'Annexe 16'!A1" display="Annexe 16 - Situation à la rentrée 2020 des bacheliers 2014 entrés dans l'enseignement supérieur en 2014, sortis de l'enseignement supérieur à la rentrée 2020 (ou avant), selon la série du baccalauréat (en %)"/>
    <hyperlink ref="A29" location="'Annexe 17'!A1" display="Annexe 17 - Situation à la rentrée 2020 des bacheliers 2014 inscrits en licence après leur baccalauréat, sortis de l'enseignement supérieur à la rentrée 2020 (ou avant), selon le sexe (en %)"/>
    <hyperlink ref="A30" location="'Annexe 18'!A1" display="Annexe 18 - Situation à la rentrée 2020 des bacheliers 2014 inscrits en licence après leur baccalauréat, sortis de l'enseignement supérieur à la rentrée 2020 (ou avant), selon la série du baccalauréat (en %)"/>
    <hyperlink ref="A31" location="'Annexe 19'!A1" display="Annexe 19 - Situation à la rentrée 2020 des bacheliers 2014 inscrits en DUT après leur baccalauréat, sortis de l'enseignement supérieur à la rentrée 2020 (ou avant), selon le sexe (en %)"/>
    <hyperlink ref="A32" location="'Annexe 20'!A1" display="Annexe 20 - Situation à la rentrée 2020 des bacheliers 2014 inscrits en DUT après leur baccalauréat, sortis de l'enseignement supérieur à la rentrée 2020 (ou avant), selon la série du baccalauréat (en %)"/>
    <hyperlink ref="A33" location="'Annexe 21'!A1" display="Annexe 21 - Situation à la rentrée 2020 des bacheliers 2014 inscrits en STS après leur baccalauréat, sortis de l'enseignement supérieur à la rentrée 2020 (ou avant), selon le sexe (en %)"/>
    <hyperlink ref="A34" location="'Annexe 22'!A1" display="Annexe 22 - Situation à la rentrée 2020 des bacheliers 2014 inscrits en STS après leur baccalauréat, sortis de l'enseignement supérieur à la rentrée 2020 (ou avant), selon la série du baccalauréat (en %)"/>
    <hyperlink ref="A35" location="'Annexe 23'!A1" display="Annexe 23 - Situation à la rentrée 2020 des bacheliers 2014 inscrits en STS par la voie de l'alternance après leur baccalauréat, sortis de l'enseignement supérieur à la rentrée 2020 (ou avant), selon le sexe (en %)"/>
    <hyperlink ref="A36" location="'Annexe 24'!A1" display="Annexe 24 - Situation à la rentrée 2020 des bacheliers 2014 inscrits en STS par la voie scolaire après leur baccalauréat, sortis de l'enseignement supérieur à la rentrée 2020 (ou avant), selon le sexe (en %)"/>
    <hyperlink ref="A37" location="'Annexe 25'!A1" display="Annexe 25 - Situation à la rentrée 2020 des bacheliers 2014 inscrits en STS par la voie de l'alternance après leur baccalauréat, sortis de l'enseignement supérieur à la rentrée 2020 (ou avant), selon la série du baccalauréat (en %)"/>
    <hyperlink ref="A38" location="'Annexe 26'!A1" display="Annexe 26 - Situation à la rentrée 2020 des bacheliers 2014 inscrits en STS par la voie scolaire après leur baccalauréat, sortis de l'enseignement supérieur à la rentrée 2020 (ou avant), selon la série du baccalauréat (en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workbookViewId="0"/>
  </sheetViews>
  <sheetFormatPr baseColWidth="10" defaultRowHeight="15" x14ac:dyDescent="0.25"/>
  <cols>
    <col min="1" max="1" width="21.7109375" customWidth="1"/>
    <col min="2" max="2" width="13.42578125" customWidth="1"/>
    <col min="3" max="3" width="15.140625" customWidth="1"/>
    <col min="4" max="4" width="14.5703125" customWidth="1"/>
    <col min="9" max="9" width="17.5703125" customWidth="1"/>
    <col min="11" max="11" width="17.140625" customWidth="1"/>
    <col min="12" max="12" width="16.28515625" customWidth="1"/>
  </cols>
  <sheetData>
    <row r="1" spans="1:5" x14ac:dyDescent="0.25">
      <c r="A1" s="1" t="s">
        <v>39</v>
      </c>
    </row>
    <row r="2" spans="1:5" x14ac:dyDescent="0.25">
      <c r="A2" s="16" t="s">
        <v>22</v>
      </c>
    </row>
    <row r="4" spans="1:5" ht="15" customHeight="1" x14ac:dyDescent="0.25">
      <c r="A4" s="110"/>
      <c r="B4" s="112" t="s">
        <v>26</v>
      </c>
      <c r="C4" s="113"/>
      <c r="D4" s="114"/>
    </row>
    <row r="5" spans="1:5" x14ac:dyDescent="0.25">
      <c r="A5" s="111"/>
      <c r="B5" s="22" t="s">
        <v>8</v>
      </c>
      <c r="C5" s="22" t="s">
        <v>29</v>
      </c>
      <c r="D5" s="24" t="s">
        <v>28</v>
      </c>
    </row>
    <row r="6" spans="1:5" x14ac:dyDescent="0.25">
      <c r="A6" s="13" t="s">
        <v>0</v>
      </c>
      <c r="B6" s="6">
        <f t="shared" ref="B6:B28" si="0">SUM(C6:D6)</f>
        <v>9.1</v>
      </c>
      <c r="C6" s="25">
        <v>4.0999999999999996</v>
      </c>
      <c r="D6" s="6">
        <v>5</v>
      </c>
    </row>
    <row r="7" spans="1:5" x14ac:dyDescent="0.25">
      <c r="A7" s="18" t="s">
        <v>25</v>
      </c>
      <c r="B7" s="19">
        <f t="shared" si="0"/>
        <v>100</v>
      </c>
      <c r="C7" s="19">
        <f>C6/B6*100</f>
        <v>45.054945054945051</v>
      </c>
      <c r="D7" s="19">
        <f>D6/B6*100</f>
        <v>54.945054945054949</v>
      </c>
    </row>
    <row r="8" spans="1:5" ht="25.5" x14ac:dyDescent="0.25">
      <c r="A8" s="13" t="s">
        <v>1</v>
      </c>
      <c r="B8" s="6">
        <f t="shared" si="0"/>
        <v>1.7000000000000002</v>
      </c>
      <c r="C8" s="25">
        <v>0.6</v>
      </c>
      <c r="D8" s="6">
        <v>1.1000000000000001</v>
      </c>
    </row>
    <row r="9" spans="1:5" x14ac:dyDescent="0.25">
      <c r="A9" s="18" t="s">
        <v>25</v>
      </c>
      <c r="B9" s="19">
        <f t="shared" si="0"/>
        <v>100</v>
      </c>
      <c r="C9" s="19">
        <f>C8/B8*100</f>
        <v>35.294117647058819</v>
      </c>
      <c r="D9" s="19">
        <f>D8/B8*100</f>
        <v>64.705882352941174</v>
      </c>
    </row>
    <row r="10" spans="1:5" x14ac:dyDescent="0.25">
      <c r="A10" s="13" t="s">
        <v>2</v>
      </c>
      <c r="B10" s="6">
        <f t="shared" si="0"/>
        <v>13.6</v>
      </c>
      <c r="C10" s="25">
        <v>5.8</v>
      </c>
      <c r="D10" s="6">
        <v>7.8</v>
      </c>
    </row>
    <row r="11" spans="1:5" x14ac:dyDescent="0.25">
      <c r="A11" s="18" t="s">
        <v>25</v>
      </c>
      <c r="B11" s="19">
        <f t="shared" si="0"/>
        <v>100</v>
      </c>
      <c r="C11" s="19">
        <f>C10/B10*100</f>
        <v>42.647058823529413</v>
      </c>
      <c r="D11" s="19">
        <f>D10/B10*100</f>
        <v>57.352941176470587</v>
      </c>
    </row>
    <row r="12" spans="1:5" x14ac:dyDescent="0.25">
      <c r="A12" s="13" t="s">
        <v>20</v>
      </c>
      <c r="B12" s="6">
        <f t="shared" si="0"/>
        <v>32.599999999999994</v>
      </c>
      <c r="C12" s="25">
        <v>13.7</v>
      </c>
      <c r="D12" s="6">
        <v>18.899999999999999</v>
      </c>
      <c r="E12" s="27"/>
    </row>
    <row r="13" spans="1:5" x14ac:dyDescent="0.25">
      <c r="A13" s="18" t="s">
        <v>25</v>
      </c>
      <c r="B13" s="19">
        <f t="shared" si="0"/>
        <v>100.00000000000001</v>
      </c>
      <c r="C13" s="19">
        <f>C12/B12*100</f>
        <v>42.024539877300619</v>
      </c>
      <c r="D13" s="19">
        <f>D12/B12*100</f>
        <v>57.975460122699396</v>
      </c>
    </row>
    <row r="14" spans="1:5" x14ac:dyDescent="0.25">
      <c r="A14" s="13" t="s">
        <v>21</v>
      </c>
      <c r="B14" s="6">
        <f t="shared" si="0"/>
        <v>8.5</v>
      </c>
      <c r="C14" s="25">
        <v>4.0999999999999996</v>
      </c>
      <c r="D14" s="6">
        <v>4.4000000000000004</v>
      </c>
    </row>
    <row r="15" spans="1:5" x14ac:dyDescent="0.25">
      <c r="A15" s="18" t="s">
        <v>25</v>
      </c>
      <c r="B15" s="19">
        <f t="shared" si="0"/>
        <v>100</v>
      </c>
      <c r="C15" s="19">
        <f>C14/B14*100</f>
        <v>48.235294117647051</v>
      </c>
      <c r="D15" s="19">
        <f>D14/B14*100</f>
        <v>51.764705882352949</v>
      </c>
    </row>
    <row r="16" spans="1:5" x14ac:dyDescent="0.25">
      <c r="A16" s="13" t="s">
        <v>3</v>
      </c>
      <c r="B16" s="6">
        <f t="shared" si="0"/>
        <v>2</v>
      </c>
      <c r="C16" s="25">
        <v>0.6</v>
      </c>
      <c r="D16" s="6">
        <v>1.4</v>
      </c>
    </row>
    <row r="17" spans="1:4" x14ac:dyDescent="0.25">
      <c r="A17" s="18" t="s">
        <v>25</v>
      </c>
      <c r="B17" s="19">
        <f t="shared" si="0"/>
        <v>100</v>
      </c>
      <c r="C17" s="19">
        <f>C16/B16*100</f>
        <v>30</v>
      </c>
      <c r="D17" s="19">
        <f>D16/B16*100</f>
        <v>70</v>
      </c>
    </row>
    <row r="18" spans="1:4" x14ac:dyDescent="0.25">
      <c r="A18" s="13" t="s">
        <v>4</v>
      </c>
      <c r="B18" s="6">
        <f t="shared" si="0"/>
        <v>0.2</v>
      </c>
      <c r="C18" s="25">
        <v>0</v>
      </c>
      <c r="D18" s="6">
        <v>0.2</v>
      </c>
    </row>
    <row r="19" spans="1:4" x14ac:dyDescent="0.25">
      <c r="A19" s="18" t="s">
        <v>25</v>
      </c>
      <c r="B19" s="19">
        <f t="shared" si="0"/>
        <v>100</v>
      </c>
      <c r="C19" s="19">
        <f>C18/B18*100</f>
        <v>0</v>
      </c>
      <c r="D19" s="19">
        <f>D18/B18*100</f>
        <v>100</v>
      </c>
    </row>
    <row r="20" spans="1:4" x14ac:dyDescent="0.25">
      <c r="A20" s="13" t="s">
        <v>5</v>
      </c>
      <c r="B20" s="6">
        <f t="shared" si="0"/>
        <v>1.6</v>
      </c>
      <c r="C20" s="25">
        <v>0.5</v>
      </c>
      <c r="D20" s="6">
        <v>1.1000000000000001</v>
      </c>
    </row>
    <row r="21" spans="1:4" x14ac:dyDescent="0.25">
      <c r="A21" s="18" t="s">
        <v>25</v>
      </c>
      <c r="B21" s="19">
        <f t="shared" si="0"/>
        <v>100</v>
      </c>
      <c r="C21" s="19">
        <f>C20/B20*100</f>
        <v>31.25</v>
      </c>
      <c r="D21" s="19">
        <f>D20/B20*100</f>
        <v>68.75</v>
      </c>
    </row>
    <row r="22" spans="1:4" x14ac:dyDescent="0.25">
      <c r="A22" s="13" t="s">
        <v>145</v>
      </c>
      <c r="B22" s="6">
        <f t="shared" si="0"/>
        <v>7.1</v>
      </c>
      <c r="C22" s="25">
        <v>5.2</v>
      </c>
      <c r="D22" s="6">
        <v>1.9</v>
      </c>
    </row>
    <row r="23" spans="1:4" x14ac:dyDescent="0.25">
      <c r="A23" s="18" t="s">
        <v>25</v>
      </c>
      <c r="B23" s="19">
        <f t="shared" si="0"/>
        <v>100</v>
      </c>
      <c r="C23" s="19">
        <f>C22/B22*100</f>
        <v>73.239436619718319</v>
      </c>
      <c r="D23" s="19">
        <f>D22/B22*100</f>
        <v>26.760563380281688</v>
      </c>
    </row>
    <row r="24" spans="1:4" x14ac:dyDescent="0.25">
      <c r="A24" s="13" t="s">
        <v>6</v>
      </c>
      <c r="B24" s="6">
        <f t="shared" si="0"/>
        <v>5.6</v>
      </c>
      <c r="C24" s="25">
        <v>3.1</v>
      </c>
      <c r="D24" s="6">
        <v>2.5</v>
      </c>
    </row>
    <row r="25" spans="1:4" x14ac:dyDescent="0.25">
      <c r="A25" s="18" t="s">
        <v>25</v>
      </c>
      <c r="B25" s="19">
        <f t="shared" si="0"/>
        <v>100</v>
      </c>
      <c r="C25" s="19">
        <f>C24/B24*100</f>
        <v>55.357142857142861</v>
      </c>
      <c r="D25" s="19">
        <f>D24/B24*100</f>
        <v>44.642857142857146</v>
      </c>
    </row>
    <row r="26" spans="1:4" ht="38.25" x14ac:dyDescent="0.25">
      <c r="A26" s="13" t="s">
        <v>7</v>
      </c>
      <c r="B26" s="6">
        <f t="shared" si="0"/>
        <v>17.899999999999999</v>
      </c>
      <c r="C26" s="25">
        <v>6.4</v>
      </c>
      <c r="D26" s="6">
        <v>11.5</v>
      </c>
    </row>
    <row r="27" spans="1:4" x14ac:dyDescent="0.25">
      <c r="A27" s="18" t="s">
        <v>25</v>
      </c>
      <c r="B27" s="19">
        <f t="shared" si="0"/>
        <v>100.00000000000001</v>
      </c>
      <c r="C27" s="19">
        <f>C26/B26*100</f>
        <v>35.754189944134083</v>
      </c>
      <c r="D27" s="19">
        <f>D26/B26*100</f>
        <v>64.245810055865931</v>
      </c>
    </row>
    <row r="28" spans="1:4" x14ac:dyDescent="0.25">
      <c r="A28" s="13" t="s">
        <v>8</v>
      </c>
      <c r="B28" s="6">
        <f t="shared" si="0"/>
        <v>100</v>
      </c>
      <c r="C28" s="6">
        <v>44.2</v>
      </c>
      <c r="D28" s="20">
        <v>55.8</v>
      </c>
    </row>
    <row r="29" spans="1:4" x14ac:dyDescent="0.25">
      <c r="A29" s="76"/>
      <c r="B29" s="77"/>
      <c r="C29" s="77"/>
      <c r="D29" s="78"/>
    </row>
    <row r="30" spans="1:4" x14ac:dyDescent="0.25">
      <c r="A30" s="7" t="s">
        <v>30</v>
      </c>
      <c r="B30" s="77"/>
      <c r="C30" s="77"/>
      <c r="D30" s="78"/>
    </row>
    <row r="31" spans="1:4" x14ac:dyDescent="0.25">
      <c r="A31" s="3" t="s">
        <v>127</v>
      </c>
    </row>
    <row r="32" spans="1:4" x14ac:dyDescent="0.25">
      <c r="A32" s="3" t="s">
        <v>9</v>
      </c>
    </row>
    <row r="33" spans="1:1" x14ac:dyDescent="0.25">
      <c r="A33" s="3"/>
    </row>
    <row r="34" spans="1:1" x14ac:dyDescent="0.25">
      <c r="A34" s="7"/>
    </row>
  </sheetData>
  <mergeCells count="2">
    <mergeCell ref="A4:A5"/>
    <mergeCell ref="B4:D4"/>
  </mergeCells>
  <hyperlinks>
    <hyperlink ref="A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3" sqref="A13"/>
    </sheetView>
  </sheetViews>
  <sheetFormatPr baseColWidth="10" defaultRowHeight="15" x14ac:dyDescent="0.25"/>
  <cols>
    <col min="1" max="1" width="12.85546875" customWidth="1"/>
    <col min="5" max="5" width="13.28515625" bestFit="1" customWidth="1"/>
  </cols>
  <sheetData>
    <row r="1" spans="1:5" x14ac:dyDescent="0.25">
      <c r="A1" s="5" t="s">
        <v>61</v>
      </c>
    </row>
    <row r="2" spans="1:5" x14ac:dyDescent="0.25">
      <c r="A2" s="12" t="s">
        <v>22</v>
      </c>
    </row>
    <row r="3" spans="1:5" x14ac:dyDescent="0.25">
      <c r="A3" s="5"/>
    </row>
    <row r="4" spans="1:5" ht="30.75" customHeight="1" x14ac:dyDescent="0.25">
      <c r="A4" s="99"/>
      <c r="B4" s="100"/>
      <c r="C4" s="106" t="s">
        <v>55</v>
      </c>
      <c r="D4" s="106"/>
      <c r="E4" s="106"/>
    </row>
    <row r="5" spans="1:5" x14ac:dyDescent="0.25">
      <c r="A5" s="101"/>
      <c r="B5" s="102"/>
      <c r="C5" s="30" t="s">
        <v>62</v>
      </c>
      <c r="D5" s="30" t="s">
        <v>63</v>
      </c>
      <c r="E5" s="29" t="s">
        <v>64</v>
      </c>
    </row>
    <row r="6" spans="1:5" ht="25.5" x14ac:dyDescent="0.25">
      <c r="A6" s="115" t="s">
        <v>54</v>
      </c>
      <c r="B6" s="28" t="s">
        <v>10</v>
      </c>
      <c r="C6" s="9">
        <v>41.5</v>
      </c>
      <c r="D6" s="9">
        <v>21.7</v>
      </c>
      <c r="E6" s="33">
        <v>17.5</v>
      </c>
    </row>
    <row r="7" spans="1:5" ht="15" customHeight="1" x14ac:dyDescent="0.25">
      <c r="A7" s="116"/>
      <c r="B7" s="32" t="s">
        <v>56</v>
      </c>
      <c r="C7" s="9">
        <v>24.2</v>
      </c>
      <c r="D7" s="9">
        <v>15</v>
      </c>
      <c r="E7" s="33">
        <v>7.4</v>
      </c>
    </row>
    <row r="8" spans="1:5" x14ac:dyDescent="0.25">
      <c r="A8" s="116"/>
      <c r="B8" s="32" t="s">
        <v>57</v>
      </c>
      <c r="C8" s="9">
        <v>25.5</v>
      </c>
      <c r="D8" s="9">
        <v>37</v>
      </c>
      <c r="E8" s="33">
        <v>36.799999999999997</v>
      </c>
    </row>
    <row r="9" spans="1:5" x14ac:dyDescent="0.25">
      <c r="A9" s="116"/>
      <c r="B9" s="32" t="s">
        <v>58</v>
      </c>
      <c r="C9" s="9">
        <v>1.1000000000000001</v>
      </c>
      <c r="D9" s="9">
        <v>12</v>
      </c>
      <c r="E9" s="33">
        <v>26.9</v>
      </c>
    </row>
    <row r="10" spans="1:5" ht="36" x14ac:dyDescent="0.25">
      <c r="A10" s="117"/>
      <c r="B10" s="32" t="s">
        <v>59</v>
      </c>
      <c r="C10" s="9">
        <v>7.6</v>
      </c>
      <c r="D10" s="9">
        <v>14.3</v>
      </c>
      <c r="E10" s="33">
        <v>11.4</v>
      </c>
    </row>
    <row r="12" spans="1:5" x14ac:dyDescent="0.25">
      <c r="A12" s="7" t="s">
        <v>65</v>
      </c>
    </row>
    <row r="13" spans="1:5" x14ac:dyDescent="0.25">
      <c r="A13" s="3" t="s">
        <v>127</v>
      </c>
    </row>
    <row r="14" spans="1:5" x14ac:dyDescent="0.25">
      <c r="A14" s="3" t="s">
        <v>9</v>
      </c>
    </row>
  </sheetData>
  <mergeCells count="3">
    <mergeCell ref="C4:E4"/>
    <mergeCell ref="A6:A10"/>
    <mergeCell ref="A4:B5"/>
  </mergeCells>
  <hyperlinks>
    <hyperlink ref="A2"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heetViews>
  <sheetFormatPr baseColWidth="10" defaultRowHeight="15" x14ac:dyDescent="0.25"/>
  <cols>
    <col min="1" max="1" width="7.28515625" customWidth="1"/>
    <col min="2" max="2" width="19" customWidth="1"/>
  </cols>
  <sheetData>
    <row r="1" spans="1:5" x14ac:dyDescent="0.25">
      <c r="A1" s="1" t="s">
        <v>68</v>
      </c>
      <c r="B1" s="1"/>
      <c r="C1" s="1"/>
      <c r="D1" s="1"/>
    </row>
    <row r="2" spans="1:5" x14ac:dyDescent="0.25">
      <c r="A2" s="16" t="s">
        <v>22</v>
      </c>
      <c r="B2" s="16"/>
      <c r="C2" s="16"/>
      <c r="D2" s="16"/>
    </row>
    <row r="3" spans="1:5" x14ac:dyDescent="0.25">
      <c r="A3" s="4"/>
      <c r="B3" s="4"/>
      <c r="C3" s="4"/>
      <c r="D3" s="4"/>
    </row>
    <row r="4" spans="1:5" x14ac:dyDescent="0.25">
      <c r="A4" s="82"/>
      <c r="B4" s="82"/>
      <c r="C4" s="118" t="s">
        <v>66</v>
      </c>
      <c r="D4" s="118"/>
      <c r="E4" s="118"/>
    </row>
    <row r="5" spans="1:5" x14ac:dyDescent="0.25">
      <c r="A5" s="82"/>
      <c r="B5" s="82"/>
      <c r="C5" s="22" t="s">
        <v>0</v>
      </c>
      <c r="D5" s="21" t="s">
        <v>4</v>
      </c>
      <c r="E5" s="21" t="s">
        <v>5</v>
      </c>
    </row>
    <row r="6" spans="1:5" x14ac:dyDescent="0.25">
      <c r="A6" s="119" t="s">
        <v>67</v>
      </c>
      <c r="B6" s="13" t="s">
        <v>24</v>
      </c>
      <c r="C6" s="35">
        <v>2.2000000000000002</v>
      </c>
      <c r="D6" s="35">
        <v>2.2000000000000002</v>
      </c>
      <c r="E6" s="35">
        <v>4.2</v>
      </c>
    </row>
    <row r="7" spans="1:5" x14ac:dyDescent="0.25">
      <c r="A7" s="119"/>
      <c r="B7" s="13" t="s">
        <v>0</v>
      </c>
      <c r="C7" s="9">
        <v>10.4</v>
      </c>
      <c r="D7" s="9">
        <v>3.8</v>
      </c>
      <c r="E7" s="9">
        <v>13.3</v>
      </c>
    </row>
    <row r="8" spans="1:5" ht="25.5" x14ac:dyDescent="0.25">
      <c r="A8" s="119"/>
      <c r="B8" s="13" t="s">
        <v>1</v>
      </c>
      <c r="C8" s="9">
        <v>1.6</v>
      </c>
      <c r="D8" s="9">
        <v>5.5</v>
      </c>
      <c r="E8" s="9">
        <v>2.9</v>
      </c>
    </row>
    <row r="9" spans="1:5" x14ac:dyDescent="0.25">
      <c r="A9" s="119"/>
      <c r="B9" s="13" t="s">
        <v>2</v>
      </c>
      <c r="C9" s="15">
        <v>17.5</v>
      </c>
      <c r="D9" s="15">
        <v>12.9</v>
      </c>
      <c r="E9" s="15">
        <v>15.9</v>
      </c>
    </row>
    <row r="10" spans="1:5" x14ac:dyDescent="0.25">
      <c r="A10" s="119"/>
      <c r="B10" s="13" t="s">
        <v>20</v>
      </c>
      <c r="C10" s="9">
        <v>38.200000000000003</v>
      </c>
      <c r="D10" s="9">
        <v>40.6</v>
      </c>
      <c r="E10" s="9">
        <v>32.799999999999997</v>
      </c>
    </row>
    <row r="11" spans="1:5" x14ac:dyDescent="0.25">
      <c r="A11" s="119"/>
      <c r="B11" s="13" t="s">
        <v>21</v>
      </c>
      <c r="C11" s="9">
        <v>4.7</v>
      </c>
      <c r="D11" s="9">
        <v>2.5</v>
      </c>
      <c r="E11" s="9">
        <v>2.5</v>
      </c>
    </row>
    <row r="12" spans="1:5" ht="38.25" x14ac:dyDescent="0.25">
      <c r="A12" s="119"/>
      <c r="B12" s="13" t="s">
        <v>31</v>
      </c>
      <c r="C12" s="9">
        <v>0.2</v>
      </c>
      <c r="D12" s="9" t="s">
        <v>18</v>
      </c>
      <c r="E12" s="9" t="s">
        <v>18</v>
      </c>
    </row>
    <row r="13" spans="1:5" ht="25.5" x14ac:dyDescent="0.25">
      <c r="A13" s="119"/>
      <c r="B13" s="13" t="s">
        <v>32</v>
      </c>
      <c r="C13" s="9">
        <v>2.8</v>
      </c>
      <c r="D13" s="9">
        <v>0.6</v>
      </c>
      <c r="E13" s="9">
        <v>1.6</v>
      </c>
    </row>
    <row r="14" spans="1:5" x14ac:dyDescent="0.25">
      <c r="A14" s="119"/>
      <c r="B14" s="13" t="s">
        <v>145</v>
      </c>
      <c r="C14" s="9">
        <v>2.2999999999999998</v>
      </c>
      <c r="D14" s="9">
        <v>13.9</v>
      </c>
      <c r="E14" s="9">
        <v>4.5</v>
      </c>
    </row>
    <row r="15" spans="1:5" ht="15.75" customHeight="1" x14ac:dyDescent="0.25">
      <c r="A15" s="119"/>
      <c r="B15" s="13" t="s">
        <v>6</v>
      </c>
      <c r="C15" s="9">
        <v>3.8</v>
      </c>
      <c r="D15" s="9">
        <v>7.8</v>
      </c>
      <c r="E15" s="9">
        <v>7.1</v>
      </c>
    </row>
    <row r="16" spans="1:5" ht="38.25" x14ac:dyDescent="0.25">
      <c r="A16" s="119"/>
      <c r="B16" s="13" t="s">
        <v>7</v>
      </c>
      <c r="C16" s="9">
        <v>16.399999999999999</v>
      </c>
      <c r="D16" s="9">
        <v>10.1</v>
      </c>
      <c r="E16" s="9">
        <v>15.3</v>
      </c>
    </row>
    <row r="17" spans="1:5" x14ac:dyDescent="0.25">
      <c r="A17" s="119"/>
      <c r="B17" s="13" t="s">
        <v>8</v>
      </c>
      <c r="C17" s="9">
        <v>31</v>
      </c>
      <c r="D17" s="15">
        <v>18</v>
      </c>
      <c r="E17" s="15">
        <v>9</v>
      </c>
    </row>
    <row r="19" spans="1:5" x14ac:dyDescent="0.25">
      <c r="A19" s="3" t="s">
        <v>36</v>
      </c>
      <c r="B19" s="3"/>
      <c r="C19" s="3"/>
      <c r="D19" s="3"/>
    </row>
    <row r="20" spans="1:5" x14ac:dyDescent="0.25">
      <c r="A20" s="3" t="s">
        <v>127</v>
      </c>
      <c r="B20" s="3"/>
      <c r="C20" s="3"/>
      <c r="D20" s="3"/>
    </row>
    <row r="21" spans="1:5" x14ac:dyDescent="0.25">
      <c r="A21" s="3" t="s">
        <v>9</v>
      </c>
      <c r="B21" s="3"/>
      <c r="C21" s="3"/>
      <c r="D21" s="3"/>
    </row>
    <row r="22" spans="1:5" x14ac:dyDescent="0.25">
      <c r="A22" s="3"/>
    </row>
  </sheetData>
  <mergeCells count="3">
    <mergeCell ref="C4:E4"/>
    <mergeCell ref="A6:A17"/>
    <mergeCell ref="A4:B5"/>
  </mergeCells>
  <hyperlinks>
    <hyperlink ref="A2" location="Sommaire!A1" display="retour au sommair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heetViews>
  <sheetFormatPr baseColWidth="10" defaultRowHeight="15" x14ac:dyDescent="0.25"/>
  <cols>
    <col min="1" max="1" width="23.28515625" customWidth="1"/>
  </cols>
  <sheetData>
    <row r="1" spans="1:4" x14ac:dyDescent="0.25">
      <c r="A1" s="1" t="s">
        <v>81</v>
      </c>
      <c r="B1" s="1"/>
      <c r="C1" s="1"/>
      <c r="D1" s="1"/>
    </row>
    <row r="2" spans="1:4" x14ac:dyDescent="0.25">
      <c r="A2" s="16" t="s">
        <v>22</v>
      </c>
      <c r="B2" s="16"/>
      <c r="C2" s="16"/>
      <c r="D2" s="16"/>
    </row>
    <row r="3" spans="1:4" x14ac:dyDescent="0.25">
      <c r="A3" s="4"/>
      <c r="B3" s="4"/>
      <c r="C3" s="4"/>
      <c r="D3" s="4"/>
    </row>
    <row r="4" spans="1:4" x14ac:dyDescent="0.25">
      <c r="A4" s="120"/>
      <c r="B4" s="122" t="s">
        <v>26</v>
      </c>
      <c r="C4" s="122"/>
      <c r="D4" s="122"/>
    </row>
    <row r="5" spans="1:4" x14ac:dyDescent="0.25">
      <c r="A5" s="121"/>
      <c r="B5" s="22" t="s">
        <v>8</v>
      </c>
      <c r="C5" s="28" t="s">
        <v>33</v>
      </c>
      <c r="D5" s="28" t="s">
        <v>34</v>
      </c>
    </row>
    <row r="6" spans="1:4" x14ac:dyDescent="0.25">
      <c r="A6" s="2" t="s">
        <v>24</v>
      </c>
      <c r="B6" s="17">
        <v>2.2000000000000002</v>
      </c>
      <c r="C6" s="9">
        <v>2.7</v>
      </c>
      <c r="D6" s="9">
        <v>1.6</v>
      </c>
    </row>
    <row r="7" spans="1:4" x14ac:dyDescent="0.25">
      <c r="A7" s="13" t="s">
        <v>0</v>
      </c>
      <c r="B7" s="9">
        <v>10.4</v>
      </c>
      <c r="C7" s="9">
        <v>10.7</v>
      </c>
      <c r="D7" s="9">
        <v>9.8000000000000007</v>
      </c>
    </row>
    <row r="8" spans="1:4" x14ac:dyDescent="0.25">
      <c r="A8" s="13" t="s">
        <v>1</v>
      </c>
      <c r="B8" s="9">
        <v>1.6</v>
      </c>
      <c r="C8" s="9">
        <v>2.2000000000000002</v>
      </c>
      <c r="D8" s="9">
        <v>0.7</v>
      </c>
    </row>
    <row r="9" spans="1:4" x14ac:dyDescent="0.25">
      <c r="A9" s="13" t="s">
        <v>2</v>
      </c>
      <c r="B9" s="15">
        <v>17.5</v>
      </c>
      <c r="C9" s="9">
        <v>17.7</v>
      </c>
      <c r="D9" s="9">
        <v>17.2</v>
      </c>
    </row>
    <row r="10" spans="1:4" x14ac:dyDescent="0.25">
      <c r="A10" s="13" t="s">
        <v>20</v>
      </c>
      <c r="B10" s="9">
        <v>38.200000000000003</v>
      </c>
      <c r="C10" s="9">
        <v>36</v>
      </c>
      <c r="D10" s="9">
        <v>41.3</v>
      </c>
    </row>
    <row r="11" spans="1:4" x14ac:dyDescent="0.25">
      <c r="A11" s="13" t="s">
        <v>21</v>
      </c>
      <c r="B11" s="9">
        <v>4.7</v>
      </c>
      <c r="C11" s="9">
        <v>3.9</v>
      </c>
      <c r="D11" s="9">
        <v>5.8</v>
      </c>
    </row>
    <row r="12" spans="1:4" ht="25.5" x14ac:dyDescent="0.25">
      <c r="A12" s="13" t="s">
        <v>31</v>
      </c>
      <c r="B12" s="9">
        <v>0.2</v>
      </c>
      <c r="C12" s="9">
        <v>0.3</v>
      </c>
      <c r="D12" s="9">
        <v>0.2</v>
      </c>
    </row>
    <row r="13" spans="1:4" ht="25.5" x14ac:dyDescent="0.25">
      <c r="A13" s="13" t="s">
        <v>32</v>
      </c>
      <c r="B13" s="9">
        <v>2.8</v>
      </c>
      <c r="C13" s="9">
        <v>3.6</v>
      </c>
      <c r="D13" s="9">
        <v>1.7</v>
      </c>
    </row>
    <row r="14" spans="1:4" x14ac:dyDescent="0.25">
      <c r="A14" s="13" t="s">
        <v>145</v>
      </c>
      <c r="B14" s="9">
        <v>2.2999999999999998</v>
      </c>
      <c r="C14" s="9">
        <v>1.6</v>
      </c>
      <c r="D14" s="9">
        <v>3.3</v>
      </c>
    </row>
    <row r="15" spans="1:4" x14ac:dyDescent="0.25">
      <c r="A15" s="13" t="s">
        <v>6</v>
      </c>
      <c r="B15" s="9">
        <v>3.8</v>
      </c>
      <c r="C15" s="9">
        <v>3.9</v>
      </c>
      <c r="D15" s="9">
        <v>3.7</v>
      </c>
    </row>
    <row r="16" spans="1:4" ht="38.25" x14ac:dyDescent="0.25">
      <c r="A16" s="13" t="s">
        <v>7</v>
      </c>
      <c r="B16" s="9">
        <v>16.399999999999999</v>
      </c>
      <c r="C16" s="9">
        <v>17.5</v>
      </c>
      <c r="D16" s="9">
        <v>14.8</v>
      </c>
    </row>
    <row r="17" spans="1:4" x14ac:dyDescent="0.25">
      <c r="A17" s="13" t="s">
        <v>8</v>
      </c>
      <c r="B17" s="9">
        <f>SUM(B6:B16)</f>
        <v>100.1</v>
      </c>
      <c r="C17" s="9">
        <f t="shared" ref="C17:D17" si="0">SUM(C6:C16)</f>
        <v>100.1</v>
      </c>
      <c r="D17" s="9">
        <f t="shared" si="0"/>
        <v>100.1</v>
      </c>
    </row>
    <row r="19" spans="1:4" x14ac:dyDescent="0.25">
      <c r="A19" s="3" t="s">
        <v>36</v>
      </c>
      <c r="B19" s="3"/>
      <c r="C19" s="3"/>
      <c r="D19" s="3"/>
    </row>
    <row r="20" spans="1:4" x14ac:dyDescent="0.25">
      <c r="A20" s="3" t="s">
        <v>128</v>
      </c>
      <c r="B20" s="3"/>
      <c r="C20" s="3"/>
      <c r="D20" s="3"/>
    </row>
    <row r="21" spans="1:4" x14ac:dyDescent="0.25">
      <c r="A21" s="3" t="s">
        <v>9</v>
      </c>
      <c r="B21" s="3"/>
      <c r="C21" s="3"/>
      <c r="D21" s="3"/>
    </row>
    <row r="22" spans="1:4" x14ac:dyDescent="0.25">
      <c r="A22" s="3"/>
    </row>
  </sheetData>
  <mergeCells count="2">
    <mergeCell ref="A4:A5"/>
    <mergeCell ref="B4:D4"/>
  </mergeCells>
  <hyperlinks>
    <hyperlink ref="A2" location="Sommaire!A1" display="retour au sommair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H19" sqref="H19"/>
    </sheetView>
  </sheetViews>
  <sheetFormatPr baseColWidth="10" defaultRowHeight="15" x14ac:dyDescent="0.25"/>
  <cols>
    <col min="1" max="1" width="23.28515625" customWidth="1"/>
  </cols>
  <sheetData>
    <row r="1" spans="1:4" x14ac:dyDescent="0.25">
      <c r="A1" s="1" t="s">
        <v>82</v>
      </c>
      <c r="B1" s="1"/>
      <c r="C1" s="1"/>
      <c r="D1" s="1"/>
    </row>
    <row r="2" spans="1:4" x14ac:dyDescent="0.25">
      <c r="A2" s="16" t="s">
        <v>22</v>
      </c>
      <c r="B2" s="16"/>
      <c r="C2" s="16"/>
      <c r="D2" s="16"/>
    </row>
    <row r="3" spans="1:4" x14ac:dyDescent="0.25">
      <c r="A3" s="4"/>
      <c r="B3" s="4"/>
      <c r="C3" s="4"/>
      <c r="D3" s="4"/>
    </row>
    <row r="4" spans="1:4" x14ac:dyDescent="0.25">
      <c r="A4" s="120"/>
      <c r="B4" s="123" t="s">
        <v>26</v>
      </c>
      <c r="C4" s="124"/>
      <c r="D4" s="124"/>
    </row>
    <row r="5" spans="1:4" x14ac:dyDescent="0.25">
      <c r="A5" s="121"/>
      <c r="B5" s="22" t="s">
        <v>8</v>
      </c>
      <c r="C5" s="23" t="s">
        <v>33</v>
      </c>
      <c r="D5" s="23" t="s">
        <v>34</v>
      </c>
    </row>
    <row r="6" spans="1:4" x14ac:dyDescent="0.25">
      <c r="A6" s="2" t="s">
        <v>24</v>
      </c>
      <c r="B6" s="17">
        <v>2.2000000000000002</v>
      </c>
      <c r="C6" s="9" t="s">
        <v>18</v>
      </c>
      <c r="D6" s="9">
        <v>3.2</v>
      </c>
    </row>
    <row r="7" spans="1:4" x14ac:dyDescent="0.25">
      <c r="A7" s="13" t="s">
        <v>0</v>
      </c>
      <c r="B7" s="9">
        <v>3.8</v>
      </c>
      <c r="C7" s="9">
        <v>1.8</v>
      </c>
      <c r="D7" s="9">
        <v>4.7</v>
      </c>
    </row>
    <row r="8" spans="1:4" x14ac:dyDescent="0.25">
      <c r="A8" s="13" t="s">
        <v>1</v>
      </c>
      <c r="B8" s="9">
        <v>5.5</v>
      </c>
      <c r="C8" s="9">
        <v>5.3</v>
      </c>
      <c r="D8" s="9">
        <v>5.5</v>
      </c>
    </row>
    <row r="9" spans="1:4" x14ac:dyDescent="0.25">
      <c r="A9" s="13" t="s">
        <v>2</v>
      </c>
      <c r="B9" s="15">
        <v>12.9</v>
      </c>
      <c r="C9" s="9">
        <v>12.5</v>
      </c>
      <c r="D9" s="9">
        <v>13.1</v>
      </c>
    </row>
    <row r="10" spans="1:4" x14ac:dyDescent="0.25">
      <c r="A10" s="13" t="s">
        <v>20</v>
      </c>
      <c r="B10" s="9">
        <v>40.6</v>
      </c>
      <c r="C10" s="9">
        <v>51.4</v>
      </c>
      <c r="D10" s="9">
        <v>35.799999999999997</v>
      </c>
    </row>
    <row r="11" spans="1:4" x14ac:dyDescent="0.25">
      <c r="A11" s="13" t="s">
        <v>21</v>
      </c>
      <c r="B11" s="9">
        <v>2.5</v>
      </c>
      <c r="C11" s="9">
        <v>2.7</v>
      </c>
      <c r="D11" s="9">
        <v>2.5</v>
      </c>
    </row>
    <row r="12" spans="1:4" ht="25.5" x14ac:dyDescent="0.25">
      <c r="A12" s="13" t="s">
        <v>31</v>
      </c>
      <c r="B12" s="9" t="s">
        <v>18</v>
      </c>
      <c r="C12" s="9" t="s">
        <v>18</v>
      </c>
      <c r="D12" s="9" t="s">
        <v>18</v>
      </c>
    </row>
    <row r="13" spans="1:4" ht="25.5" x14ac:dyDescent="0.25">
      <c r="A13" s="13" t="s">
        <v>32</v>
      </c>
      <c r="B13" s="9">
        <v>0.6</v>
      </c>
      <c r="C13" s="9">
        <v>2</v>
      </c>
      <c r="D13" s="9" t="s">
        <v>18</v>
      </c>
    </row>
    <row r="14" spans="1:4" x14ac:dyDescent="0.25">
      <c r="A14" s="13" t="s">
        <v>145</v>
      </c>
      <c r="B14" s="9">
        <v>13.9</v>
      </c>
      <c r="C14" s="9">
        <v>3.7</v>
      </c>
      <c r="D14" s="9">
        <v>18.5</v>
      </c>
    </row>
    <row r="15" spans="1:4" x14ac:dyDescent="0.25">
      <c r="A15" s="13" t="s">
        <v>6</v>
      </c>
      <c r="B15" s="9">
        <v>7.8</v>
      </c>
      <c r="C15" s="9">
        <v>6.4</v>
      </c>
      <c r="D15" s="9">
        <v>8.5</v>
      </c>
    </row>
    <row r="16" spans="1:4" ht="38.25" x14ac:dyDescent="0.25">
      <c r="A16" s="13" t="s">
        <v>7</v>
      </c>
      <c r="B16" s="9">
        <v>10.1</v>
      </c>
      <c r="C16" s="9">
        <v>14.3</v>
      </c>
      <c r="D16" s="9">
        <v>8.1</v>
      </c>
    </row>
    <row r="17" spans="1:4" x14ac:dyDescent="0.25">
      <c r="A17" s="13" t="s">
        <v>8</v>
      </c>
      <c r="B17" s="9">
        <f>SUM(B6:B16)</f>
        <v>99.899999999999991</v>
      </c>
      <c r="C17" s="9">
        <f t="shared" ref="C17:D17" si="0">SUM(C6:C16)</f>
        <v>100.10000000000001</v>
      </c>
      <c r="D17" s="9">
        <f t="shared" si="0"/>
        <v>99.899999999999991</v>
      </c>
    </row>
    <row r="19" spans="1:4" x14ac:dyDescent="0.25">
      <c r="A19" s="3" t="s">
        <v>37</v>
      </c>
      <c r="B19" s="3"/>
      <c r="C19" s="3"/>
      <c r="D19" s="3"/>
    </row>
    <row r="20" spans="1:4" x14ac:dyDescent="0.25">
      <c r="A20" s="3" t="s">
        <v>129</v>
      </c>
      <c r="B20" s="3"/>
      <c r="C20" s="3"/>
      <c r="D20" s="3"/>
    </row>
    <row r="21" spans="1:4" x14ac:dyDescent="0.25">
      <c r="A21" s="3" t="s">
        <v>9</v>
      </c>
      <c r="B21" s="3"/>
      <c r="C21" s="3"/>
      <c r="D21" s="3"/>
    </row>
    <row r="22" spans="1:4" x14ac:dyDescent="0.25">
      <c r="A22" s="3"/>
    </row>
  </sheetData>
  <mergeCells count="2">
    <mergeCell ref="A4:A5"/>
    <mergeCell ref="B4:D4"/>
  </mergeCells>
  <hyperlinks>
    <hyperlink ref="A2" location="Sommaire!A1" display="retour au sommair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F16" sqref="F16"/>
    </sheetView>
  </sheetViews>
  <sheetFormatPr baseColWidth="10" defaultRowHeight="15" x14ac:dyDescent="0.25"/>
  <cols>
    <col min="1" max="1" width="23.28515625" customWidth="1"/>
  </cols>
  <sheetData>
    <row r="1" spans="1:4" x14ac:dyDescent="0.25">
      <c r="A1" s="1" t="s">
        <v>83</v>
      </c>
      <c r="B1" s="1"/>
      <c r="C1" s="1"/>
      <c r="D1" s="1"/>
    </row>
    <row r="2" spans="1:4" x14ac:dyDescent="0.25">
      <c r="A2" s="16" t="s">
        <v>22</v>
      </c>
      <c r="B2" s="16"/>
      <c r="C2" s="16"/>
      <c r="D2" s="16"/>
    </row>
    <row r="3" spans="1:4" x14ac:dyDescent="0.25">
      <c r="A3" s="4"/>
      <c r="B3" s="4"/>
      <c r="C3" s="4"/>
      <c r="D3" s="4"/>
    </row>
    <row r="4" spans="1:4" x14ac:dyDescent="0.25">
      <c r="A4" s="120"/>
      <c r="B4" s="123" t="s">
        <v>26</v>
      </c>
      <c r="C4" s="124"/>
      <c r="D4" s="124"/>
    </row>
    <row r="5" spans="1:4" x14ac:dyDescent="0.25">
      <c r="A5" s="121"/>
      <c r="B5" s="22" t="s">
        <v>8</v>
      </c>
      <c r="C5" s="23" t="s">
        <v>33</v>
      </c>
      <c r="D5" s="23" t="s">
        <v>34</v>
      </c>
    </row>
    <row r="6" spans="1:4" x14ac:dyDescent="0.25">
      <c r="A6" s="2" t="s">
        <v>24</v>
      </c>
      <c r="B6" s="17">
        <v>4.2</v>
      </c>
      <c r="C6" s="9">
        <v>6.6</v>
      </c>
      <c r="D6" s="9">
        <v>0.9</v>
      </c>
    </row>
    <row r="7" spans="1:4" x14ac:dyDescent="0.25">
      <c r="A7" s="13" t="s">
        <v>0</v>
      </c>
      <c r="B7" s="9">
        <v>13.3</v>
      </c>
      <c r="C7" s="9">
        <v>13.6</v>
      </c>
      <c r="D7" s="9">
        <v>12.9</v>
      </c>
    </row>
    <row r="8" spans="1:4" x14ac:dyDescent="0.25">
      <c r="A8" s="13" t="s">
        <v>1</v>
      </c>
      <c r="B8" s="9">
        <v>2.9</v>
      </c>
      <c r="C8" s="9">
        <v>3.5</v>
      </c>
      <c r="D8" s="9">
        <v>2.1</v>
      </c>
    </row>
    <row r="9" spans="1:4" x14ac:dyDescent="0.25">
      <c r="A9" s="13" t="s">
        <v>2</v>
      </c>
      <c r="B9" s="15">
        <v>15.9</v>
      </c>
      <c r="C9" s="9">
        <v>13.5</v>
      </c>
      <c r="D9" s="9">
        <v>19</v>
      </c>
    </row>
    <row r="10" spans="1:4" x14ac:dyDescent="0.25">
      <c r="A10" s="13" t="s">
        <v>20</v>
      </c>
      <c r="B10" s="9">
        <v>32.799999999999997</v>
      </c>
      <c r="C10" s="9">
        <v>34.799999999999997</v>
      </c>
      <c r="D10" s="9">
        <v>30.1</v>
      </c>
    </row>
    <row r="11" spans="1:4" x14ac:dyDescent="0.25">
      <c r="A11" s="13" t="s">
        <v>21</v>
      </c>
      <c r="B11" s="9">
        <v>2.5</v>
      </c>
      <c r="C11" s="9">
        <v>1.5</v>
      </c>
      <c r="D11" s="9">
        <v>3.9</v>
      </c>
    </row>
    <row r="12" spans="1:4" ht="25.5" x14ac:dyDescent="0.25">
      <c r="A12" s="13" t="s">
        <v>31</v>
      </c>
      <c r="B12" s="9" t="s">
        <v>18</v>
      </c>
      <c r="C12" s="9" t="s">
        <v>18</v>
      </c>
      <c r="D12" s="9" t="s">
        <v>18</v>
      </c>
    </row>
    <row r="13" spans="1:4" ht="25.5" x14ac:dyDescent="0.25">
      <c r="A13" s="13" t="s">
        <v>32</v>
      </c>
      <c r="B13" s="9">
        <v>1.6</v>
      </c>
      <c r="C13" s="9">
        <v>2.8</v>
      </c>
      <c r="D13" s="9" t="s">
        <v>18</v>
      </c>
    </row>
    <row r="14" spans="1:4" x14ac:dyDescent="0.25">
      <c r="A14" s="13" t="s">
        <v>145</v>
      </c>
      <c r="B14" s="9">
        <v>4.5</v>
      </c>
      <c r="C14" s="9">
        <v>0.5</v>
      </c>
      <c r="D14" s="9">
        <v>9.6999999999999993</v>
      </c>
    </row>
    <row r="15" spans="1:4" x14ac:dyDescent="0.25">
      <c r="A15" s="13" t="s">
        <v>6</v>
      </c>
      <c r="B15" s="9">
        <v>7.1</v>
      </c>
      <c r="C15" s="9">
        <v>7.7</v>
      </c>
      <c r="D15" s="9">
        <v>6.2</v>
      </c>
    </row>
    <row r="16" spans="1:4" ht="38.25" x14ac:dyDescent="0.25">
      <c r="A16" s="13" t="s">
        <v>7</v>
      </c>
      <c r="B16" s="9">
        <v>15.3</v>
      </c>
      <c r="C16" s="9">
        <v>15.5</v>
      </c>
      <c r="D16" s="9">
        <v>15.1</v>
      </c>
    </row>
    <row r="17" spans="1:4" x14ac:dyDescent="0.25">
      <c r="A17" s="13" t="s">
        <v>8</v>
      </c>
      <c r="B17" s="9">
        <f>SUM(B6:B16)</f>
        <v>100.09999999999998</v>
      </c>
      <c r="C17" s="9">
        <f t="shared" ref="C17:D17" si="0">SUM(C6:C16)</f>
        <v>100</v>
      </c>
      <c r="D17" s="9">
        <f t="shared" si="0"/>
        <v>99.9</v>
      </c>
    </row>
    <row r="19" spans="1:4" x14ac:dyDescent="0.25">
      <c r="A19" s="3" t="s">
        <v>38</v>
      </c>
      <c r="B19" s="3"/>
      <c r="C19" s="3"/>
      <c r="D19" s="3"/>
    </row>
    <row r="20" spans="1:4" x14ac:dyDescent="0.25">
      <c r="A20" s="3" t="s">
        <v>130</v>
      </c>
      <c r="B20" s="3"/>
      <c r="C20" s="3"/>
      <c r="D20" s="3"/>
    </row>
    <row r="21" spans="1:4" x14ac:dyDescent="0.25">
      <c r="A21" s="3" t="s">
        <v>9</v>
      </c>
      <c r="B21" s="3"/>
      <c r="C21" s="3"/>
      <c r="D21" s="3"/>
    </row>
    <row r="22" spans="1:4" x14ac:dyDescent="0.25">
      <c r="A22" s="3"/>
    </row>
  </sheetData>
  <mergeCells count="2">
    <mergeCell ref="A4:A5"/>
    <mergeCell ref="B4:D4"/>
  </mergeCells>
  <hyperlinks>
    <hyperlink ref="A2" location="Sommaire!A1" display="retour au sommair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baseColWidth="10" defaultRowHeight="15" x14ac:dyDescent="0.25"/>
  <cols>
    <col min="2" max="2" width="20.85546875" customWidth="1"/>
    <col min="9" max="9" width="11.42578125" customWidth="1"/>
  </cols>
  <sheetData>
    <row r="1" spans="1:8" x14ac:dyDescent="0.25">
      <c r="A1" s="5" t="s">
        <v>84</v>
      </c>
    </row>
    <row r="2" spans="1:8" x14ac:dyDescent="0.25">
      <c r="A2" s="12" t="s">
        <v>22</v>
      </c>
    </row>
    <row r="3" spans="1:8" x14ac:dyDescent="0.25">
      <c r="A3" s="5"/>
    </row>
    <row r="4" spans="1:8" x14ac:dyDescent="0.25">
      <c r="A4" s="86"/>
      <c r="B4" s="87"/>
      <c r="C4" s="90" t="s">
        <v>8</v>
      </c>
      <c r="D4" s="90"/>
      <c r="E4" s="90" t="s">
        <v>33</v>
      </c>
      <c r="F4" s="90"/>
      <c r="G4" s="90" t="s">
        <v>34</v>
      </c>
      <c r="H4" s="90"/>
    </row>
    <row r="5" spans="1:8" ht="15" customHeight="1" x14ac:dyDescent="0.25">
      <c r="A5" s="91" t="s">
        <v>10</v>
      </c>
      <c r="B5" s="91"/>
      <c r="C5" s="6">
        <v>20</v>
      </c>
      <c r="D5" s="6" t="s">
        <v>18</v>
      </c>
      <c r="E5" s="6">
        <v>11</v>
      </c>
      <c r="F5" s="6" t="s">
        <v>18</v>
      </c>
      <c r="G5" s="6">
        <v>8.9</v>
      </c>
      <c r="H5" s="21" t="s">
        <v>18</v>
      </c>
    </row>
    <row r="6" spans="1:8" x14ac:dyDescent="0.25">
      <c r="A6" s="92" t="s">
        <v>12</v>
      </c>
      <c r="B6" s="93"/>
      <c r="C6" s="6">
        <f>SUM(C7,C10,C13,C17)</f>
        <v>80</v>
      </c>
      <c r="D6" s="10" t="s">
        <v>23</v>
      </c>
      <c r="E6" s="6">
        <f>SUM(E7,E10,E13,E17)</f>
        <v>44.499999999999993</v>
      </c>
      <c r="F6" s="10" t="s">
        <v>23</v>
      </c>
      <c r="G6" s="6">
        <f>SUM(G7,G10,G13,G17)</f>
        <v>35.5</v>
      </c>
      <c r="H6" s="10" t="s">
        <v>23</v>
      </c>
    </row>
    <row r="7" spans="1:8" ht="15" customHeight="1" x14ac:dyDescent="0.25">
      <c r="A7" s="94" t="s">
        <v>11</v>
      </c>
      <c r="B7" s="38" t="s">
        <v>40</v>
      </c>
      <c r="C7" s="9">
        <v>10.4</v>
      </c>
      <c r="D7" s="10">
        <f>C7/C6*100</f>
        <v>13</v>
      </c>
      <c r="E7" s="9">
        <v>5.0999999999999996</v>
      </c>
      <c r="F7" s="10">
        <f>E7/E6*100</f>
        <v>11.460674157303371</v>
      </c>
      <c r="G7" s="9">
        <v>5.2</v>
      </c>
      <c r="H7" s="10">
        <f>G7/G6*100</f>
        <v>14.647887323943662</v>
      </c>
    </row>
    <row r="8" spans="1:8" ht="15" customHeight="1" x14ac:dyDescent="0.25">
      <c r="A8" s="95"/>
      <c r="B8" s="39" t="s">
        <v>13</v>
      </c>
      <c r="C8" s="41">
        <v>7.8</v>
      </c>
      <c r="D8" s="41">
        <f>C8/C7*100</f>
        <v>75</v>
      </c>
      <c r="E8" s="41">
        <v>4.3</v>
      </c>
      <c r="F8" s="41">
        <f>E8/E7*100</f>
        <v>84.313725490196077</v>
      </c>
      <c r="G8" s="41">
        <v>3.5</v>
      </c>
      <c r="H8" s="41">
        <f>G8/G7*100</f>
        <v>67.307692307692307</v>
      </c>
    </row>
    <row r="9" spans="1:8" ht="15" customHeight="1" x14ac:dyDescent="0.25">
      <c r="A9" s="95"/>
      <c r="B9" s="39" t="s">
        <v>14</v>
      </c>
      <c r="C9" s="41">
        <v>2.6</v>
      </c>
      <c r="D9" s="41">
        <f>C9/C7*100</f>
        <v>25</v>
      </c>
      <c r="E9" s="41">
        <v>0.8</v>
      </c>
      <c r="F9" s="41">
        <f>E9/E7*100</f>
        <v>15.686274509803924</v>
      </c>
      <c r="G9" s="41">
        <v>1.7</v>
      </c>
      <c r="H9" s="41">
        <f>G9/G7*100</f>
        <v>32.692307692307693</v>
      </c>
    </row>
    <row r="10" spans="1:8" x14ac:dyDescent="0.25">
      <c r="A10" s="95"/>
      <c r="B10" s="38" t="s">
        <v>41</v>
      </c>
      <c r="C10" s="9">
        <v>36.1</v>
      </c>
      <c r="D10" s="10">
        <f>C10/C6*100</f>
        <v>45.125000000000007</v>
      </c>
      <c r="E10" s="9">
        <v>20.7</v>
      </c>
      <c r="F10" s="10">
        <f>E10/E6*100</f>
        <v>46.516853932584276</v>
      </c>
      <c r="G10" s="9">
        <v>15.4</v>
      </c>
      <c r="H10" s="10">
        <f>G10/G6*100</f>
        <v>43.380281690140848</v>
      </c>
    </row>
    <row r="11" spans="1:8" x14ac:dyDescent="0.25">
      <c r="A11" s="95"/>
      <c r="B11" s="39" t="s">
        <v>15</v>
      </c>
      <c r="C11" s="41">
        <v>30.9</v>
      </c>
      <c r="D11" s="41">
        <f>C11/C10*100</f>
        <v>85.59556786703601</v>
      </c>
      <c r="E11" s="41">
        <v>17.7</v>
      </c>
      <c r="F11" s="41">
        <f>E11/E10*100</f>
        <v>85.507246376811594</v>
      </c>
      <c r="G11" s="41">
        <v>13.2</v>
      </c>
      <c r="H11" s="41">
        <f>G11/G10*100</f>
        <v>85.714285714285708</v>
      </c>
    </row>
    <row r="12" spans="1:8" ht="22.5" x14ac:dyDescent="0.25">
      <c r="A12" s="95"/>
      <c r="B12" s="39" t="s">
        <v>16</v>
      </c>
      <c r="C12" s="41">
        <v>5.2</v>
      </c>
      <c r="D12" s="41">
        <f>C12/C10*100</f>
        <v>14.40443213296399</v>
      </c>
      <c r="E12" s="41">
        <v>3</v>
      </c>
      <c r="F12" s="41">
        <f>E12/E10*100</f>
        <v>14.492753623188406</v>
      </c>
      <c r="G12" s="41">
        <v>2.2000000000000002</v>
      </c>
      <c r="H12" s="41">
        <f>G12/G10*100</f>
        <v>14.285714285714288</v>
      </c>
    </row>
    <row r="13" spans="1:8" x14ac:dyDescent="0.25">
      <c r="A13" s="95"/>
      <c r="B13" s="38" t="s">
        <v>42</v>
      </c>
      <c r="C13" s="9">
        <v>21.6</v>
      </c>
      <c r="D13" s="10">
        <f>C13/C6*100</f>
        <v>27</v>
      </c>
      <c r="E13" s="9">
        <v>11.8</v>
      </c>
      <c r="F13" s="10">
        <f>E13/E6*100</f>
        <v>26.516853932584279</v>
      </c>
      <c r="G13" s="9">
        <v>9.9</v>
      </c>
      <c r="H13" s="10">
        <f>G13/G6*100</f>
        <v>27.887323943661972</v>
      </c>
    </row>
    <row r="14" spans="1:8" x14ac:dyDescent="0.25">
      <c r="A14" s="95"/>
      <c r="B14" s="39" t="s">
        <v>71</v>
      </c>
      <c r="C14" s="41">
        <v>15.7</v>
      </c>
      <c r="D14" s="41">
        <f>C14/C13*100</f>
        <v>72.685185185185176</v>
      </c>
      <c r="E14" s="41">
        <v>9.4</v>
      </c>
      <c r="F14" s="41">
        <f>E14/E13*100</f>
        <v>79.66101694915254</v>
      </c>
      <c r="G14" s="41">
        <v>6.4</v>
      </c>
      <c r="H14" s="41">
        <f>G14/G13*100</f>
        <v>64.646464646464651</v>
      </c>
    </row>
    <row r="15" spans="1:8" ht="22.5" x14ac:dyDescent="0.25">
      <c r="A15" s="95"/>
      <c r="B15" s="39" t="s">
        <v>146</v>
      </c>
      <c r="C15" s="41">
        <v>3.5</v>
      </c>
      <c r="D15" s="41">
        <f>C15/C13*100</f>
        <v>16.203703703703702</v>
      </c>
      <c r="E15" s="41">
        <v>0.9</v>
      </c>
      <c r="F15" s="41">
        <f>E15/E13*100</f>
        <v>7.6271186440677958</v>
      </c>
      <c r="G15" s="41">
        <v>2.6</v>
      </c>
      <c r="H15" s="41">
        <f>G15/G13*100</f>
        <v>26.262626262626267</v>
      </c>
    </row>
    <row r="16" spans="1:8" ht="22.5" x14ac:dyDescent="0.25">
      <c r="A16" s="95"/>
      <c r="B16" s="39" t="s">
        <v>35</v>
      </c>
      <c r="C16" s="41">
        <v>2.4</v>
      </c>
      <c r="D16" s="41">
        <f>C16/C13*100</f>
        <v>11.111111111111111</v>
      </c>
      <c r="E16" s="41">
        <v>1.5</v>
      </c>
      <c r="F16" s="41">
        <f>E16/E13*100</f>
        <v>12.711864406779661</v>
      </c>
      <c r="G16" s="41">
        <v>0.9</v>
      </c>
      <c r="H16" s="41">
        <f>G16/G13*100</f>
        <v>9.0909090909090917</v>
      </c>
    </row>
    <row r="17" spans="1:8" ht="24" x14ac:dyDescent="0.25">
      <c r="A17" s="96"/>
      <c r="B17" s="38" t="s">
        <v>17</v>
      </c>
      <c r="C17" s="9">
        <v>11.9</v>
      </c>
      <c r="D17" s="10">
        <f>C17/C6*100</f>
        <v>14.875</v>
      </c>
      <c r="E17" s="9">
        <v>6.9</v>
      </c>
      <c r="F17" s="10">
        <f>E17/E6*100</f>
        <v>15.505617977528093</v>
      </c>
      <c r="G17" s="9">
        <v>5</v>
      </c>
      <c r="H17" s="10">
        <f>G17/G6*100</f>
        <v>14.084507042253522</v>
      </c>
    </row>
    <row r="18" spans="1:8" x14ac:dyDescent="0.25">
      <c r="A18" s="88" t="s">
        <v>8</v>
      </c>
      <c r="B18" s="89"/>
      <c r="C18" s="11">
        <f>C5+C6</f>
        <v>100</v>
      </c>
      <c r="D18" s="10">
        <f>SUM(D7,D10,D13,D17)</f>
        <v>100</v>
      </c>
      <c r="E18" s="11">
        <f>E5+E6</f>
        <v>55.499999999999993</v>
      </c>
      <c r="F18" s="10">
        <f>SUM(F7,F10,F13,F17)</f>
        <v>100.00000000000001</v>
      </c>
      <c r="G18" s="11">
        <f>G5+G6</f>
        <v>44.4</v>
      </c>
      <c r="H18" s="10">
        <f>SUM(H7,H10,H13,H17)</f>
        <v>100</v>
      </c>
    </row>
    <row r="19" spans="1:8" x14ac:dyDescent="0.25">
      <c r="A19" s="109" t="s">
        <v>50</v>
      </c>
      <c r="B19" s="109"/>
      <c r="C19" s="107">
        <f>C6/C18*100</f>
        <v>80</v>
      </c>
      <c r="D19" s="108"/>
      <c r="E19" s="107">
        <f>E6/E18*100</f>
        <v>80.180180180180187</v>
      </c>
      <c r="F19" s="108"/>
      <c r="G19" s="107">
        <f>G6/G18*100</f>
        <v>79.954954954954957</v>
      </c>
      <c r="H19" s="108"/>
    </row>
    <row r="21" spans="1:8" x14ac:dyDescent="0.25">
      <c r="A21" s="7" t="s">
        <v>43</v>
      </c>
    </row>
    <row r="22" spans="1:8" x14ac:dyDescent="0.25">
      <c r="A22" s="3" t="s">
        <v>127</v>
      </c>
    </row>
    <row r="23" spans="1:8" x14ac:dyDescent="0.25">
      <c r="A23" s="3" t="s">
        <v>9</v>
      </c>
    </row>
    <row r="24" spans="1:8" x14ac:dyDescent="0.25">
      <c r="A24" s="3"/>
    </row>
    <row r="28" spans="1:8" ht="15" customHeight="1" x14ac:dyDescent="0.25"/>
    <row r="29" spans="1:8" ht="15" customHeight="1" x14ac:dyDescent="0.25"/>
    <row r="31" spans="1:8" ht="15" customHeight="1" x14ac:dyDescent="0.25"/>
  </sheetData>
  <mergeCells count="12">
    <mergeCell ref="C19:D19"/>
    <mergeCell ref="E19:F19"/>
    <mergeCell ref="G19:H19"/>
    <mergeCell ref="A19:B19"/>
    <mergeCell ref="E4:F4"/>
    <mergeCell ref="G4:H4"/>
    <mergeCell ref="A5:B5"/>
    <mergeCell ref="A6:B6"/>
    <mergeCell ref="A7:A17"/>
    <mergeCell ref="A4:B4"/>
    <mergeCell ref="C4:D4"/>
    <mergeCell ref="A18:B18"/>
  </mergeCells>
  <hyperlinks>
    <hyperlink ref="A2" location="Sommaire!A1" display="retour au sommaire"/>
  </hyperlinks>
  <pageMargins left="0.7" right="0.7" top="0.75" bottom="0.75" header="0.3" footer="0.3"/>
  <pageSetup paperSize="9" orientation="portrait" r:id="rId1"/>
  <ignoredErrors>
    <ignoredError sqref="E18 G18"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L16" sqref="L16"/>
    </sheetView>
  </sheetViews>
  <sheetFormatPr baseColWidth="10" defaultRowHeight="15" x14ac:dyDescent="0.25"/>
  <cols>
    <col min="2" max="2" width="16.42578125" customWidth="1"/>
  </cols>
  <sheetData>
    <row r="1" spans="1:10" x14ac:dyDescent="0.25">
      <c r="A1" s="5" t="s">
        <v>85</v>
      </c>
    </row>
    <row r="2" spans="1:10" x14ac:dyDescent="0.25">
      <c r="A2" s="12" t="s">
        <v>22</v>
      </c>
    </row>
    <row r="4" spans="1:10" ht="15" customHeight="1" x14ac:dyDescent="0.25">
      <c r="A4" s="86"/>
      <c r="B4" s="87"/>
      <c r="C4" s="90" t="s">
        <v>8</v>
      </c>
      <c r="D4" s="90"/>
      <c r="E4" s="90" t="s">
        <v>44</v>
      </c>
      <c r="F4" s="90"/>
      <c r="G4" s="90" t="s">
        <v>45</v>
      </c>
      <c r="H4" s="90"/>
      <c r="I4" s="97" t="s">
        <v>46</v>
      </c>
      <c r="J4" s="98"/>
    </row>
    <row r="5" spans="1:10" ht="15" customHeight="1" x14ac:dyDescent="0.25">
      <c r="A5" s="91" t="s">
        <v>10</v>
      </c>
      <c r="B5" s="91"/>
      <c r="C5" s="6">
        <v>20</v>
      </c>
      <c r="D5" s="6" t="s">
        <v>18</v>
      </c>
      <c r="E5" s="6">
        <v>13.5</v>
      </c>
      <c r="F5" s="6" t="s">
        <v>18</v>
      </c>
      <c r="G5" s="6">
        <v>3.1</v>
      </c>
      <c r="H5" s="21" t="s">
        <v>18</v>
      </c>
      <c r="I5" s="25">
        <v>3.4</v>
      </c>
      <c r="J5" s="26" t="s">
        <v>18</v>
      </c>
    </row>
    <row r="6" spans="1:10" x14ac:dyDescent="0.25">
      <c r="A6" s="92" t="s">
        <v>12</v>
      </c>
      <c r="B6" s="93"/>
      <c r="C6" s="6">
        <f>SUM(C7,C10,C13,C17)</f>
        <v>80</v>
      </c>
      <c r="D6" s="10" t="s">
        <v>23</v>
      </c>
      <c r="E6" s="6">
        <f>SUM(E7,E10,E13,E17)</f>
        <v>63.4</v>
      </c>
      <c r="F6" s="10" t="s">
        <v>23</v>
      </c>
      <c r="G6" s="6">
        <f>SUM(G7,G10,G13,G17)</f>
        <v>12.200000000000001</v>
      </c>
      <c r="H6" s="10" t="s">
        <v>23</v>
      </c>
      <c r="I6" s="6">
        <f>SUM(I7,I10,I13,I17)</f>
        <v>4.5</v>
      </c>
      <c r="J6" s="10" t="s">
        <v>23</v>
      </c>
    </row>
    <row r="7" spans="1:10" ht="15" customHeight="1" x14ac:dyDescent="0.25">
      <c r="A7" s="94" t="s">
        <v>11</v>
      </c>
      <c r="B7" s="38" t="s">
        <v>40</v>
      </c>
      <c r="C7" s="9">
        <f>SUM(C8:C9)</f>
        <v>10.4</v>
      </c>
      <c r="D7" s="10">
        <f>C7/C6*100</f>
        <v>13</v>
      </c>
      <c r="E7" s="9">
        <f>SUM(E8:E9)</f>
        <v>5.0999999999999996</v>
      </c>
      <c r="F7" s="10">
        <f>E7/E6*100</f>
        <v>8.0441640378548893</v>
      </c>
      <c r="G7" s="9">
        <f>SUM(G8:G9)</f>
        <v>3.8</v>
      </c>
      <c r="H7" s="10">
        <f>G7/G6*100</f>
        <v>31.147540983606554</v>
      </c>
      <c r="I7" s="9">
        <f>SUM(I8:I9)</f>
        <v>1.5</v>
      </c>
      <c r="J7" s="10">
        <f>I7/I6*100</f>
        <v>33.333333333333329</v>
      </c>
    </row>
    <row r="8" spans="1:10" x14ac:dyDescent="0.25">
      <c r="A8" s="95"/>
      <c r="B8" s="39" t="s">
        <v>13</v>
      </c>
      <c r="C8" s="40">
        <v>7.8</v>
      </c>
      <c r="D8" s="41">
        <f>C8/C7*100</f>
        <v>75</v>
      </c>
      <c r="E8" s="40">
        <v>3.1</v>
      </c>
      <c r="F8" s="41">
        <f>E8/E7*100</f>
        <v>60.7843137254902</v>
      </c>
      <c r="G8" s="40">
        <v>3.3</v>
      </c>
      <c r="H8" s="41">
        <f>G8/G7*100</f>
        <v>86.842105263157904</v>
      </c>
      <c r="I8" s="40">
        <v>1.4</v>
      </c>
      <c r="J8" s="41">
        <f>I8/I7*100</f>
        <v>93.333333333333329</v>
      </c>
    </row>
    <row r="9" spans="1:10" x14ac:dyDescent="0.25">
      <c r="A9" s="95"/>
      <c r="B9" s="39" t="s">
        <v>14</v>
      </c>
      <c r="C9" s="40">
        <v>2.6</v>
      </c>
      <c r="D9" s="41">
        <f>C9/C7*100</f>
        <v>25</v>
      </c>
      <c r="E9" s="40">
        <v>2</v>
      </c>
      <c r="F9" s="41">
        <f>E9/E7*100</f>
        <v>39.215686274509807</v>
      </c>
      <c r="G9" s="40">
        <v>0.5</v>
      </c>
      <c r="H9" s="41">
        <f>G9/G7*100</f>
        <v>13.157894736842104</v>
      </c>
      <c r="I9" s="40">
        <v>0.1</v>
      </c>
      <c r="J9" s="41">
        <f>I9/I7*100</f>
        <v>6.666666666666667</v>
      </c>
    </row>
    <row r="10" spans="1:10" x14ac:dyDescent="0.25">
      <c r="A10" s="95"/>
      <c r="B10" s="38" t="s">
        <v>41</v>
      </c>
      <c r="C10" s="9">
        <f>SUM(C11:C12)</f>
        <v>36.1</v>
      </c>
      <c r="D10" s="10">
        <f>C10/C6*100</f>
        <v>45.125000000000007</v>
      </c>
      <c r="E10" s="9">
        <f>SUM(E11:E12)</f>
        <v>29.6</v>
      </c>
      <c r="F10" s="10">
        <f>E10/E6*100</f>
        <v>46.687697160883282</v>
      </c>
      <c r="G10" s="9">
        <f>SUM(G11:G12)</f>
        <v>5</v>
      </c>
      <c r="H10" s="10">
        <f>G10/G6*100</f>
        <v>40.983606557377044</v>
      </c>
      <c r="I10" s="9">
        <f>SUM(I11:I12)</f>
        <v>1.5</v>
      </c>
      <c r="J10" s="10">
        <f>I10/I6*100</f>
        <v>33.333333333333329</v>
      </c>
    </row>
    <row r="11" spans="1:10" x14ac:dyDescent="0.25">
      <c r="A11" s="95"/>
      <c r="B11" s="39" t="s">
        <v>15</v>
      </c>
      <c r="C11" s="40">
        <v>30.9</v>
      </c>
      <c r="D11" s="41">
        <f>C11/C10*100</f>
        <v>85.59556786703601</v>
      </c>
      <c r="E11" s="40">
        <v>26.6</v>
      </c>
      <c r="F11" s="41">
        <f>E11/E10*100</f>
        <v>89.86486486486487</v>
      </c>
      <c r="G11" s="40">
        <v>3.3</v>
      </c>
      <c r="H11" s="41">
        <f>G11/G10*100</f>
        <v>65.999999999999986</v>
      </c>
      <c r="I11" s="40">
        <v>1</v>
      </c>
      <c r="J11" s="41">
        <f>I11/I10*100</f>
        <v>66.666666666666657</v>
      </c>
    </row>
    <row r="12" spans="1:10" ht="22.5" x14ac:dyDescent="0.25">
      <c r="A12" s="95"/>
      <c r="B12" s="39" t="s">
        <v>16</v>
      </c>
      <c r="C12" s="40">
        <v>5.2</v>
      </c>
      <c r="D12" s="41">
        <f>C12/C10*100</f>
        <v>14.40443213296399</v>
      </c>
      <c r="E12" s="40">
        <v>3</v>
      </c>
      <c r="F12" s="41">
        <f>E12/E10*100</f>
        <v>10.135135135135135</v>
      </c>
      <c r="G12" s="40">
        <v>1.7</v>
      </c>
      <c r="H12" s="41">
        <f>G12/G10*100</f>
        <v>34</v>
      </c>
      <c r="I12" s="40">
        <v>0.5</v>
      </c>
      <c r="J12" s="41">
        <f>I12/I10*100</f>
        <v>33.333333333333329</v>
      </c>
    </row>
    <row r="13" spans="1:10" x14ac:dyDescent="0.25">
      <c r="A13" s="95"/>
      <c r="B13" s="38" t="s">
        <v>42</v>
      </c>
      <c r="C13" s="9">
        <f>SUM(C14:C16)</f>
        <v>21.599999999999998</v>
      </c>
      <c r="D13" s="10">
        <f>C13/C6*100</f>
        <v>26.999999999999996</v>
      </c>
      <c r="E13" s="9">
        <f>SUM(E14:E16)</f>
        <v>19.8</v>
      </c>
      <c r="F13" s="10">
        <f>E13/E6*100</f>
        <v>31.230283911671926</v>
      </c>
      <c r="G13" s="9">
        <f>SUM(G14:G16)</f>
        <v>1.6</v>
      </c>
      <c r="H13" s="10">
        <f>G13/G6*100</f>
        <v>13.114754098360656</v>
      </c>
      <c r="I13" s="9">
        <f>SUM(I14:I16)</f>
        <v>0.30000000000000004</v>
      </c>
      <c r="J13" s="10">
        <f>I13/I6*100</f>
        <v>6.6666666666666679</v>
      </c>
    </row>
    <row r="14" spans="1:10" ht="22.5" x14ac:dyDescent="0.25">
      <c r="A14" s="95"/>
      <c r="B14" s="39" t="s">
        <v>71</v>
      </c>
      <c r="C14" s="40">
        <v>15.7</v>
      </c>
      <c r="D14" s="41">
        <f>C14/C13*100</f>
        <v>72.68518518518519</v>
      </c>
      <c r="E14" s="40">
        <v>14.6</v>
      </c>
      <c r="F14" s="41">
        <f>E14/E13*100</f>
        <v>73.73737373737373</v>
      </c>
      <c r="G14" s="40">
        <v>0.9</v>
      </c>
      <c r="H14" s="41">
        <f>G14/G13*100</f>
        <v>56.25</v>
      </c>
      <c r="I14" s="40">
        <v>0.2</v>
      </c>
      <c r="J14" s="41">
        <f>I14/I13*100</f>
        <v>66.666666666666657</v>
      </c>
    </row>
    <row r="15" spans="1:10" ht="22.5" x14ac:dyDescent="0.25">
      <c r="A15" s="95"/>
      <c r="B15" s="39" t="s">
        <v>146</v>
      </c>
      <c r="C15" s="40">
        <v>3.5</v>
      </c>
      <c r="D15" s="41">
        <f>C15/C13*100</f>
        <v>16.203703703703706</v>
      </c>
      <c r="E15" s="40">
        <v>3.2</v>
      </c>
      <c r="F15" s="41">
        <f>E15/E13*100</f>
        <v>16.161616161616163</v>
      </c>
      <c r="G15" s="40">
        <v>0.3</v>
      </c>
      <c r="H15" s="41">
        <f>G15/G13*100</f>
        <v>18.749999999999996</v>
      </c>
      <c r="I15" s="40" t="s">
        <v>18</v>
      </c>
      <c r="J15" s="41" t="s">
        <v>18</v>
      </c>
    </row>
    <row r="16" spans="1:10" ht="22.5" x14ac:dyDescent="0.25">
      <c r="A16" s="95"/>
      <c r="B16" s="39" t="s">
        <v>35</v>
      </c>
      <c r="C16" s="40">
        <v>2.4</v>
      </c>
      <c r="D16" s="41">
        <f>C16/C13*100</f>
        <v>11.111111111111112</v>
      </c>
      <c r="E16" s="40">
        <v>2</v>
      </c>
      <c r="F16" s="41">
        <f>E16/E13*100</f>
        <v>10.1010101010101</v>
      </c>
      <c r="G16" s="40">
        <v>0.4</v>
      </c>
      <c r="H16" s="41">
        <f>G16/G13*100</f>
        <v>25</v>
      </c>
      <c r="I16" s="40">
        <v>0.1</v>
      </c>
      <c r="J16" s="41">
        <f>I16/I13*100</f>
        <v>33.333333333333329</v>
      </c>
    </row>
    <row r="17" spans="1:10" ht="36" x14ac:dyDescent="0.25">
      <c r="A17" s="96"/>
      <c r="B17" s="38" t="s">
        <v>17</v>
      </c>
      <c r="C17" s="9">
        <v>11.9</v>
      </c>
      <c r="D17" s="10">
        <f>C17/C6*100</f>
        <v>14.875</v>
      </c>
      <c r="E17" s="9">
        <v>8.9</v>
      </c>
      <c r="F17" s="10">
        <f>E17/E6*100</f>
        <v>14.037854889589907</v>
      </c>
      <c r="G17" s="9">
        <v>1.8</v>
      </c>
      <c r="H17" s="10">
        <f>G17/G6*100</f>
        <v>14.754098360655737</v>
      </c>
      <c r="I17" s="9">
        <v>1.2</v>
      </c>
      <c r="J17" s="10">
        <f>I17/I6*100</f>
        <v>26.666666666666668</v>
      </c>
    </row>
    <row r="18" spans="1:10" x14ac:dyDescent="0.25">
      <c r="A18" s="88" t="s">
        <v>8</v>
      </c>
      <c r="B18" s="89"/>
      <c r="C18" s="11">
        <f>C5+C6</f>
        <v>100</v>
      </c>
      <c r="D18" s="10">
        <f>SUM(D7,D10,D13,D17)</f>
        <v>100</v>
      </c>
      <c r="E18" s="11">
        <f>E5+E6</f>
        <v>76.900000000000006</v>
      </c>
      <c r="F18" s="10">
        <f>SUM(F7,F10,F13,F17)</f>
        <v>100</v>
      </c>
      <c r="G18" s="11">
        <f>G5+G6</f>
        <v>15.3</v>
      </c>
      <c r="H18" s="10">
        <f>SUM(H7,H10,H13,H17)</f>
        <v>99.999999999999986</v>
      </c>
      <c r="I18" s="11">
        <f>I5+I6</f>
        <v>7.9</v>
      </c>
      <c r="J18" s="10">
        <f>SUM(J7,J10,J13,J17)</f>
        <v>100</v>
      </c>
    </row>
    <row r="19" spans="1:10" x14ac:dyDescent="0.25">
      <c r="A19" s="109" t="s">
        <v>50</v>
      </c>
      <c r="B19" s="109"/>
      <c r="C19" s="107">
        <f>C6/C18*100</f>
        <v>80</v>
      </c>
      <c r="D19" s="108"/>
      <c r="E19" s="107">
        <f>E6/E18*100</f>
        <v>82.444733420025997</v>
      </c>
      <c r="F19" s="108"/>
      <c r="G19" s="107">
        <f>G6/G18*100</f>
        <v>79.738562091503269</v>
      </c>
      <c r="H19" s="108"/>
      <c r="I19" s="107">
        <f>I6/I18*100</f>
        <v>56.962025316455687</v>
      </c>
      <c r="J19" s="108"/>
    </row>
    <row r="21" spans="1:10" x14ac:dyDescent="0.25">
      <c r="A21" s="7" t="s">
        <v>43</v>
      </c>
    </row>
    <row r="22" spans="1:10" x14ac:dyDescent="0.25">
      <c r="A22" s="3" t="s">
        <v>127</v>
      </c>
    </row>
    <row r="23" spans="1:10" x14ac:dyDescent="0.25">
      <c r="A23" s="3" t="s">
        <v>9</v>
      </c>
    </row>
    <row r="24" spans="1:10" x14ac:dyDescent="0.25">
      <c r="A24" s="3"/>
    </row>
  </sheetData>
  <mergeCells count="14">
    <mergeCell ref="I4:J4"/>
    <mergeCell ref="G19:H19"/>
    <mergeCell ref="I19:J19"/>
    <mergeCell ref="A6:B6"/>
    <mergeCell ref="A7:A17"/>
    <mergeCell ref="A18:B18"/>
    <mergeCell ref="A19:B19"/>
    <mergeCell ref="C19:D19"/>
    <mergeCell ref="E19:F19"/>
    <mergeCell ref="A5:B5"/>
    <mergeCell ref="A4:B4"/>
    <mergeCell ref="C4:D4"/>
    <mergeCell ref="E4:F4"/>
    <mergeCell ref="G4:H4"/>
  </mergeCells>
  <hyperlinks>
    <hyperlink ref="A2" location="Sommaire!A1" display="retour au sommair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heetViews>
  <sheetFormatPr baseColWidth="10" defaultRowHeight="15" x14ac:dyDescent="0.25"/>
  <cols>
    <col min="2" max="2" width="21.28515625" customWidth="1"/>
  </cols>
  <sheetData>
    <row r="1" spans="1:8" x14ac:dyDescent="0.25">
      <c r="A1" s="5" t="s">
        <v>86</v>
      </c>
    </row>
    <row r="2" spans="1:8" x14ac:dyDescent="0.25">
      <c r="A2" s="12" t="s">
        <v>22</v>
      </c>
    </row>
    <row r="3" spans="1:8" x14ac:dyDescent="0.25">
      <c r="A3" s="5"/>
    </row>
    <row r="4" spans="1:8" x14ac:dyDescent="0.25">
      <c r="A4" s="86"/>
      <c r="B4" s="87"/>
      <c r="C4" s="90" t="s">
        <v>8</v>
      </c>
      <c r="D4" s="90"/>
      <c r="E4" s="90" t="s">
        <v>33</v>
      </c>
      <c r="F4" s="90"/>
      <c r="G4" s="90" t="s">
        <v>34</v>
      </c>
      <c r="H4" s="90"/>
    </row>
    <row r="5" spans="1:8" ht="15" customHeight="1" x14ac:dyDescent="0.25">
      <c r="A5" s="91" t="s">
        <v>10</v>
      </c>
      <c r="B5" s="91"/>
      <c r="C5" s="6">
        <v>18.600000000000001</v>
      </c>
      <c r="D5" s="6" t="s">
        <v>18</v>
      </c>
      <c r="E5" s="6">
        <v>11.3</v>
      </c>
      <c r="F5" s="6" t="s">
        <v>18</v>
      </c>
      <c r="G5" s="6">
        <v>7.3</v>
      </c>
      <c r="H5" s="21" t="s">
        <v>18</v>
      </c>
    </row>
    <row r="6" spans="1:8" x14ac:dyDescent="0.25">
      <c r="A6" s="92" t="s">
        <v>12</v>
      </c>
      <c r="B6" s="93"/>
      <c r="C6" s="6">
        <f>SUM(C7,C10,C13,C17)</f>
        <v>81.399999999999991</v>
      </c>
      <c r="D6" s="10" t="s">
        <v>23</v>
      </c>
      <c r="E6" s="6">
        <f>SUM(E7,E10,E13,E17)</f>
        <v>47.8</v>
      </c>
      <c r="F6" s="10" t="s">
        <v>23</v>
      </c>
      <c r="G6" s="6">
        <f>SUM(G7,G10,G13,G17)</f>
        <v>33.5</v>
      </c>
      <c r="H6" s="10" t="s">
        <v>23</v>
      </c>
    </row>
    <row r="7" spans="1:8" ht="15" customHeight="1" x14ac:dyDescent="0.25">
      <c r="A7" s="94" t="s">
        <v>11</v>
      </c>
      <c r="B7" s="38" t="s">
        <v>40</v>
      </c>
      <c r="C7" s="9">
        <v>6.8</v>
      </c>
      <c r="D7" s="10">
        <f>C7/C6*100</f>
        <v>8.3538083538083541</v>
      </c>
      <c r="E7" s="9">
        <v>3.8</v>
      </c>
      <c r="F7" s="10">
        <f>E7/E6*100</f>
        <v>7.9497907949790791</v>
      </c>
      <c r="G7" s="9">
        <v>3.1</v>
      </c>
      <c r="H7" s="10">
        <f>G7/G6*100</f>
        <v>9.2537313432835813</v>
      </c>
    </row>
    <row r="8" spans="1:8" ht="15" customHeight="1" x14ac:dyDescent="0.25">
      <c r="A8" s="95"/>
      <c r="B8" s="39" t="s">
        <v>13</v>
      </c>
      <c r="C8" s="41">
        <v>5.5</v>
      </c>
      <c r="D8" s="41">
        <f>C8/C7*100</f>
        <v>80.882352941176478</v>
      </c>
      <c r="E8" s="41">
        <v>3.4</v>
      </c>
      <c r="F8" s="41">
        <f>E8/E7*100</f>
        <v>89.473684210526315</v>
      </c>
      <c r="G8" s="41">
        <v>2.1</v>
      </c>
      <c r="H8" s="41">
        <f>G8/G7*100</f>
        <v>67.741935483870975</v>
      </c>
    </row>
    <row r="9" spans="1:8" ht="15" customHeight="1" x14ac:dyDescent="0.25">
      <c r="A9" s="95"/>
      <c r="B9" s="39" t="s">
        <v>14</v>
      </c>
      <c r="C9" s="41">
        <v>1.3</v>
      </c>
      <c r="D9" s="41">
        <f>C9/C7*100</f>
        <v>19.117647058823533</v>
      </c>
      <c r="E9" s="41">
        <v>0.4</v>
      </c>
      <c r="F9" s="41">
        <f>E9/E7*100</f>
        <v>10.526315789473685</v>
      </c>
      <c r="G9" s="41">
        <v>1</v>
      </c>
      <c r="H9" s="41">
        <f>G9/G7*100</f>
        <v>32.258064516129032</v>
      </c>
    </row>
    <row r="10" spans="1:8" x14ac:dyDescent="0.25">
      <c r="A10" s="95"/>
      <c r="B10" s="38" t="s">
        <v>41</v>
      </c>
      <c r="C10" s="9">
        <v>43.5</v>
      </c>
      <c r="D10" s="10">
        <f>C10/C6*100</f>
        <v>53.439803439803448</v>
      </c>
      <c r="E10" s="9">
        <v>25.5</v>
      </c>
      <c r="F10" s="10">
        <f>E10/E6*100</f>
        <v>53.347280334728033</v>
      </c>
      <c r="G10" s="9">
        <v>18</v>
      </c>
      <c r="H10" s="10">
        <f>G10/G6*100</f>
        <v>53.731343283582092</v>
      </c>
    </row>
    <row r="11" spans="1:8" x14ac:dyDescent="0.25">
      <c r="A11" s="95"/>
      <c r="B11" s="39" t="s">
        <v>15</v>
      </c>
      <c r="C11" s="41">
        <v>39.200000000000003</v>
      </c>
      <c r="D11" s="41">
        <f>C11/C10*100</f>
        <v>90.114942528735639</v>
      </c>
      <c r="E11" s="41">
        <v>22.5</v>
      </c>
      <c r="F11" s="41">
        <f>E11/E10*100</f>
        <v>88.235294117647058</v>
      </c>
      <c r="G11" s="41">
        <v>16.7</v>
      </c>
      <c r="H11" s="41">
        <f>G11/G10*100</f>
        <v>92.777777777777771</v>
      </c>
    </row>
    <row r="12" spans="1:8" ht="22.5" x14ac:dyDescent="0.25">
      <c r="A12" s="95"/>
      <c r="B12" s="39" t="s">
        <v>16</v>
      </c>
      <c r="C12" s="41">
        <v>4.3</v>
      </c>
      <c r="D12" s="41">
        <f>C12/C10*100</f>
        <v>9.8850574712643677</v>
      </c>
      <c r="E12" s="41">
        <v>3</v>
      </c>
      <c r="F12" s="41">
        <f>E12/E10*100</f>
        <v>11.76470588235294</v>
      </c>
      <c r="G12" s="41">
        <v>1.3</v>
      </c>
      <c r="H12" s="41">
        <f>G12/G10*100</f>
        <v>7.2222222222222232</v>
      </c>
    </row>
    <row r="13" spans="1:8" x14ac:dyDescent="0.25">
      <c r="A13" s="95"/>
      <c r="B13" s="38" t="s">
        <v>42</v>
      </c>
      <c r="C13" s="9">
        <v>21.5</v>
      </c>
      <c r="D13" s="10">
        <f>C13/C6*100</f>
        <v>26.412776412776417</v>
      </c>
      <c r="E13" s="9">
        <v>13.1</v>
      </c>
      <c r="F13" s="10">
        <f>E13/E6*100</f>
        <v>27.405857740585777</v>
      </c>
      <c r="G13" s="9">
        <v>8.3000000000000007</v>
      </c>
      <c r="H13" s="10">
        <f>G13/G6*100</f>
        <v>24.776119402985078</v>
      </c>
    </row>
    <row r="14" spans="1:8" x14ac:dyDescent="0.25">
      <c r="A14" s="95"/>
      <c r="B14" s="39" t="s">
        <v>71</v>
      </c>
      <c r="C14" s="41">
        <v>19.8</v>
      </c>
      <c r="D14" s="41">
        <f>C14/C13*100</f>
        <v>92.093023255813961</v>
      </c>
      <c r="E14" s="41">
        <v>12.1</v>
      </c>
      <c r="F14" s="41">
        <f>E14/E13*100</f>
        <v>92.36641221374046</v>
      </c>
      <c r="G14" s="41">
        <v>7.7</v>
      </c>
      <c r="H14" s="41">
        <f>G14/G13*100</f>
        <v>92.771084337349393</v>
      </c>
    </row>
    <row r="15" spans="1:8" ht="22.5" x14ac:dyDescent="0.25">
      <c r="A15" s="95"/>
      <c r="B15" s="39" t="s">
        <v>146</v>
      </c>
      <c r="C15" s="41">
        <v>0.1</v>
      </c>
      <c r="D15" s="41">
        <f>C15/C13*100</f>
        <v>0.46511627906976744</v>
      </c>
      <c r="E15" s="41">
        <v>0</v>
      </c>
      <c r="F15" s="41">
        <f>E15/E13*100</f>
        <v>0</v>
      </c>
      <c r="G15" s="41">
        <v>0.1</v>
      </c>
      <c r="H15" s="41">
        <f>G15/G13*100</f>
        <v>1.2048192771084336</v>
      </c>
    </row>
    <row r="16" spans="1:8" ht="22.5" x14ac:dyDescent="0.25">
      <c r="A16" s="95"/>
      <c r="B16" s="39" t="s">
        <v>35</v>
      </c>
      <c r="C16" s="41">
        <v>1.6</v>
      </c>
      <c r="D16" s="41">
        <f>C16/C13*100</f>
        <v>7.441860465116279</v>
      </c>
      <c r="E16" s="41">
        <v>1</v>
      </c>
      <c r="F16" s="41">
        <f>E16/E13*100</f>
        <v>7.6335877862595423</v>
      </c>
      <c r="G16" s="41">
        <v>0.5</v>
      </c>
      <c r="H16" s="41">
        <f>G16/G13*100</f>
        <v>6.0240963855421681</v>
      </c>
    </row>
    <row r="17" spans="1:8" ht="24" x14ac:dyDescent="0.25">
      <c r="A17" s="96"/>
      <c r="B17" s="38" t="s">
        <v>17</v>
      </c>
      <c r="C17" s="9">
        <v>9.6</v>
      </c>
      <c r="D17" s="10">
        <f>C17/C6*100</f>
        <v>11.793611793611793</v>
      </c>
      <c r="E17" s="9">
        <v>5.4</v>
      </c>
      <c r="F17" s="10">
        <f>E17/E6*100</f>
        <v>11.297071129707115</v>
      </c>
      <c r="G17" s="9">
        <v>4.0999999999999996</v>
      </c>
      <c r="H17" s="10">
        <f>G17/G6*100</f>
        <v>12.238805970149253</v>
      </c>
    </row>
    <row r="18" spans="1:8" x14ac:dyDescent="0.25">
      <c r="A18" s="88" t="s">
        <v>8</v>
      </c>
      <c r="B18" s="89"/>
      <c r="C18" s="11">
        <f>C5+C6</f>
        <v>100</v>
      </c>
      <c r="D18" s="10">
        <f>SUM(D7,D10,D13,D17)</f>
        <v>100.00000000000001</v>
      </c>
      <c r="E18" s="11">
        <f>E5+E6</f>
        <v>59.099999999999994</v>
      </c>
      <c r="F18" s="10">
        <f>SUM(F7,F10,F13,F17)</f>
        <v>100.00000000000001</v>
      </c>
      <c r="G18" s="11">
        <f>G5+G6</f>
        <v>40.799999999999997</v>
      </c>
      <c r="H18" s="10">
        <f>SUM(H7,H10,H13,H17)</f>
        <v>100.00000000000001</v>
      </c>
    </row>
    <row r="19" spans="1:8" x14ac:dyDescent="0.25">
      <c r="A19" s="109" t="s">
        <v>50</v>
      </c>
      <c r="B19" s="109"/>
      <c r="C19" s="107">
        <f>C6/C18*100</f>
        <v>81.399999999999991</v>
      </c>
      <c r="D19" s="108"/>
      <c r="E19" s="107">
        <f>E6/E18*100</f>
        <v>80.879864636209817</v>
      </c>
      <c r="F19" s="108"/>
      <c r="G19" s="107">
        <f>G6/G18*100</f>
        <v>82.107843137254903</v>
      </c>
      <c r="H19" s="108"/>
    </row>
    <row r="21" spans="1:8" x14ac:dyDescent="0.25">
      <c r="A21" s="7" t="s">
        <v>49</v>
      </c>
    </row>
    <row r="22" spans="1:8" x14ac:dyDescent="0.25">
      <c r="A22" s="3" t="s">
        <v>128</v>
      </c>
    </row>
    <row r="23" spans="1:8" x14ac:dyDescent="0.25">
      <c r="A23" s="3" t="s">
        <v>9</v>
      </c>
    </row>
    <row r="24" spans="1:8" x14ac:dyDescent="0.25">
      <c r="A24" s="3"/>
    </row>
  </sheetData>
  <mergeCells count="12">
    <mergeCell ref="G19:H19"/>
    <mergeCell ref="A4:B4"/>
    <mergeCell ref="C4:D4"/>
    <mergeCell ref="E4:F4"/>
    <mergeCell ref="G4:H4"/>
    <mergeCell ref="A5:B5"/>
    <mergeCell ref="A19:B19"/>
    <mergeCell ref="C19:D19"/>
    <mergeCell ref="E19:F19"/>
    <mergeCell ref="A6:B6"/>
    <mergeCell ref="A7:A17"/>
    <mergeCell ref="A18:B18"/>
  </mergeCells>
  <hyperlinks>
    <hyperlink ref="A2" location="Sommaire!A1" display="retour au sommair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A2" sqref="A2"/>
    </sheetView>
  </sheetViews>
  <sheetFormatPr baseColWidth="10" defaultRowHeight="15" x14ac:dyDescent="0.25"/>
  <cols>
    <col min="2" max="2" width="16.42578125" customWidth="1"/>
  </cols>
  <sheetData>
    <row r="1" spans="1:10" x14ac:dyDescent="0.25">
      <c r="A1" s="5" t="s">
        <v>87</v>
      </c>
    </row>
    <row r="2" spans="1:10" x14ac:dyDescent="0.25">
      <c r="A2" s="12" t="s">
        <v>22</v>
      </c>
    </row>
    <row r="4" spans="1:10" x14ac:dyDescent="0.25">
      <c r="A4" s="86"/>
      <c r="B4" s="87"/>
      <c r="C4" s="90" t="s">
        <v>8</v>
      </c>
      <c r="D4" s="90"/>
      <c r="E4" s="90" t="s">
        <v>44</v>
      </c>
      <c r="F4" s="90"/>
      <c r="G4" s="90" t="s">
        <v>45</v>
      </c>
      <c r="H4" s="90"/>
      <c r="I4" s="97" t="s">
        <v>46</v>
      </c>
      <c r="J4" s="98"/>
    </row>
    <row r="5" spans="1:10" x14ac:dyDescent="0.25">
      <c r="A5" s="91" t="s">
        <v>10</v>
      </c>
      <c r="B5" s="91"/>
      <c r="C5" s="6">
        <v>18.600000000000001</v>
      </c>
      <c r="D5" s="6" t="s">
        <v>18</v>
      </c>
      <c r="E5" s="6">
        <v>11.6</v>
      </c>
      <c r="F5" s="6" t="s">
        <v>18</v>
      </c>
      <c r="G5" s="6">
        <v>3.4</v>
      </c>
      <c r="H5" s="21" t="s">
        <v>18</v>
      </c>
      <c r="I5" s="25">
        <v>3.6</v>
      </c>
      <c r="J5" s="26" t="s">
        <v>18</v>
      </c>
    </row>
    <row r="6" spans="1:10" x14ac:dyDescent="0.25">
      <c r="A6" s="92" t="s">
        <v>12</v>
      </c>
      <c r="B6" s="93"/>
      <c r="C6" s="6">
        <f>SUM(C7,C10,C13,C17)</f>
        <v>81.399999999999991</v>
      </c>
      <c r="D6" s="10" t="s">
        <v>23</v>
      </c>
      <c r="E6" s="6">
        <f>SUM(E7,E10,E13,E17)</f>
        <v>71.3</v>
      </c>
      <c r="F6" s="10" t="s">
        <v>23</v>
      </c>
      <c r="G6" s="6">
        <f>SUM(G7,G10,G13,G17)</f>
        <v>6.9</v>
      </c>
      <c r="H6" s="10" t="s">
        <v>23</v>
      </c>
      <c r="I6" s="6">
        <f>SUM(I7,I10,I13,I17)</f>
        <v>3.3</v>
      </c>
      <c r="J6" s="10" t="s">
        <v>23</v>
      </c>
    </row>
    <row r="7" spans="1:10" x14ac:dyDescent="0.25">
      <c r="A7" s="94" t="s">
        <v>11</v>
      </c>
      <c r="B7" s="38" t="s">
        <v>40</v>
      </c>
      <c r="C7" s="9">
        <v>6.8</v>
      </c>
      <c r="D7" s="10">
        <f>C7/C6*100</f>
        <v>8.3538083538083541</v>
      </c>
      <c r="E7" s="9">
        <v>4.4000000000000004</v>
      </c>
      <c r="F7" s="10">
        <f>E7/E6*100</f>
        <v>6.1711079943899021</v>
      </c>
      <c r="G7" s="9">
        <v>1.9</v>
      </c>
      <c r="H7" s="10">
        <f>G7/G6*100</f>
        <v>27.536231884057965</v>
      </c>
      <c r="I7" s="9">
        <v>0.6</v>
      </c>
      <c r="J7" s="10">
        <f>I7/I6*100</f>
        <v>18.181818181818183</v>
      </c>
    </row>
    <row r="8" spans="1:10" x14ac:dyDescent="0.25">
      <c r="A8" s="95"/>
      <c r="B8" s="39" t="s">
        <v>13</v>
      </c>
      <c r="C8" s="41">
        <v>5.5</v>
      </c>
      <c r="D8" s="41">
        <f>C8/C7*100</f>
        <v>80.882352941176478</v>
      </c>
      <c r="E8" s="41">
        <v>3.5</v>
      </c>
      <c r="F8" s="41">
        <f>E8/E7*100</f>
        <v>79.545454545454547</v>
      </c>
      <c r="G8" s="41">
        <v>1.4</v>
      </c>
      <c r="H8" s="41">
        <f>G8/G7*100</f>
        <v>73.68421052631578</v>
      </c>
      <c r="I8" s="41">
        <v>0.6</v>
      </c>
      <c r="J8" s="41">
        <f>I8/I7*100</f>
        <v>100</v>
      </c>
    </row>
    <row r="9" spans="1:10" x14ac:dyDescent="0.25">
      <c r="A9" s="95"/>
      <c r="B9" s="39" t="s">
        <v>14</v>
      </c>
      <c r="C9" s="41">
        <v>1.3</v>
      </c>
      <c r="D9" s="41">
        <f>C9/C7*100</f>
        <v>19.117647058823533</v>
      </c>
      <c r="E9" s="41">
        <v>0.9</v>
      </c>
      <c r="F9" s="41">
        <f>E9/E7*100</f>
        <v>20.454545454545453</v>
      </c>
      <c r="G9" s="41">
        <v>0.5</v>
      </c>
      <c r="H9" s="41">
        <f>G9/G7*100</f>
        <v>26.315789473684209</v>
      </c>
      <c r="I9" s="41" t="s">
        <v>18</v>
      </c>
      <c r="J9" s="41" t="s">
        <v>18</v>
      </c>
    </row>
    <row r="10" spans="1:10" x14ac:dyDescent="0.25">
      <c r="A10" s="95"/>
      <c r="B10" s="38" t="s">
        <v>41</v>
      </c>
      <c r="C10" s="9">
        <v>43.5</v>
      </c>
      <c r="D10" s="10">
        <f>C10/C6*100</f>
        <v>53.439803439803448</v>
      </c>
      <c r="E10" s="9">
        <v>39.1</v>
      </c>
      <c r="F10" s="10">
        <f>E10/E6*100</f>
        <v>54.838709677419359</v>
      </c>
      <c r="G10" s="9">
        <v>3.1</v>
      </c>
      <c r="H10" s="10">
        <f>G10/G6*100</f>
        <v>44.927536231884055</v>
      </c>
      <c r="I10" s="9">
        <v>1.3</v>
      </c>
      <c r="J10" s="10">
        <f>I10/I6*100</f>
        <v>39.393939393939398</v>
      </c>
    </row>
    <row r="11" spans="1:10" x14ac:dyDescent="0.25">
      <c r="A11" s="95"/>
      <c r="B11" s="39" t="s">
        <v>15</v>
      </c>
      <c r="C11" s="41">
        <v>39.200000000000003</v>
      </c>
      <c r="D11" s="41">
        <f>C11/C10*100</f>
        <v>90.114942528735639</v>
      </c>
      <c r="E11" s="41">
        <v>35.700000000000003</v>
      </c>
      <c r="F11" s="41">
        <f>E11/E10*100</f>
        <v>91.304347826086968</v>
      </c>
      <c r="G11" s="41">
        <v>2.2999999999999998</v>
      </c>
      <c r="H11" s="41">
        <f>G11/G10*100</f>
        <v>74.193548387096769</v>
      </c>
      <c r="I11" s="41">
        <v>1.2</v>
      </c>
      <c r="J11" s="41">
        <f>I11/I10*100</f>
        <v>92.307692307692307</v>
      </c>
    </row>
    <row r="12" spans="1:10" ht="22.5" x14ac:dyDescent="0.25">
      <c r="A12" s="95"/>
      <c r="B12" s="39" t="s">
        <v>16</v>
      </c>
      <c r="C12" s="41">
        <v>4.3</v>
      </c>
      <c r="D12" s="41">
        <f>C12/C10*100</f>
        <v>9.8850574712643677</v>
      </c>
      <c r="E12" s="41">
        <v>3.4</v>
      </c>
      <c r="F12" s="41">
        <f>E12/E10*100</f>
        <v>8.695652173913043</v>
      </c>
      <c r="G12" s="41">
        <v>0.8</v>
      </c>
      <c r="H12" s="41">
        <f>G12/G10*100</f>
        <v>25.806451612903224</v>
      </c>
      <c r="I12" s="41">
        <v>0.1</v>
      </c>
      <c r="J12" s="41">
        <f>I12/I10*100</f>
        <v>7.6923076923076925</v>
      </c>
    </row>
    <row r="13" spans="1:10" x14ac:dyDescent="0.25">
      <c r="A13" s="95"/>
      <c r="B13" s="38" t="s">
        <v>42</v>
      </c>
      <c r="C13" s="9">
        <v>21.5</v>
      </c>
      <c r="D13" s="10">
        <f>C13/C6*100</f>
        <v>26.412776412776417</v>
      </c>
      <c r="E13" s="9">
        <v>20</v>
      </c>
      <c r="F13" s="10">
        <f>E13/E6*100</f>
        <v>28.050490883590463</v>
      </c>
      <c r="G13" s="9">
        <v>1</v>
      </c>
      <c r="H13" s="10">
        <f>G13/G6*100</f>
        <v>14.492753623188406</v>
      </c>
      <c r="I13" s="9">
        <v>0.5</v>
      </c>
      <c r="J13" s="10">
        <f>I13/I6*100</f>
        <v>15.151515151515152</v>
      </c>
    </row>
    <row r="14" spans="1:10" ht="22.5" x14ac:dyDescent="0.25">
      <c r="A14" s="95"/>
      <c r="B14" s="39" t="s">
        <v>71</v>
      </c>
      <c r="C14" s="41">
        <v>19.8</v>
      </c>
      <c r="D14" s="41">
        <f>C14/C13*100</f>
        <v>92.093023255813961</v>
      </c>
      <c r="E14" s="41">
        <v>18.7</v>
      </c>
      <c r="F14" s="41">
        <f>E14/E13*100</f>
        <v>93.5</v>
      </c>
      <c r="G14" s="41">
        <v>0.6</v>
      </c>
      <c r="H14" s="41">
        <f>G14/G13*100</f>
        <v>60</v>
      </c>
      <c r="I14" s="41">
        <v>0.5</v>
      </c>
      <c r="J14" s="41">
        <f>I14/I13*100</f>
        <v>100</v>
      </c>
    </row>
    <row r="15" spans="1:10" ht="22.5" x14ac:dyDescent="0.25">
      <c r="A15" s="95"/>
      <c r="B15" s="39" t="s">
        <v>146</v>
      </c>
      <c r="C15" s="41">
        <v>0.1</v>
      </c>
      <c r="D15" s="41">
        <f>C15/C13*100</f>
        <v>0.46511627906976744</v>
      </c>
      <c r="E15" s="41">
        <v>0.1</v>
      </c>
      <c r="F15" s="41">
        <f>E15/E13*100</f>
        <v>0.5</v>
      </c>
      <c r="G15" s="41" t="s">
        <v>18</v>
      </c>
      <c r="H15" s="41" t="s">
        <v>18</v>
      </c>
      <c r="I15" s="41" t="s">
        <v>18</v>
      </c>
      <c r="J15" s="41" t="s">
        <v>18</v>
      </c>
    </row>
    <row r="16" spans="1:10" ht="22.5" x14ac:dyDescent="0.25">
      <c r="A16" s="95"/>
      <c r="B16" s="39" t="s">
        <v>35</v>
      </c>
      <c r="C16" s="41">
        <v>1.6</v>
      </c>
      <c r="D16" s="41">
        <f>C16/C13*100</f>
        <v>7.441860465116279</v>
      </c>
      <c r="E16" s="41">
        <v>1.2</v>
      </c>
      <c r="F16" s="41">
        <f>E16/E13*100</f>
        <v>6</v>
      </c>
      <c r="G16" s="41" t="s">
        <v>18</v>
      </c>
      <c r="H16" s="41" t="s">
        <v>18</v>
      </c>
      <c r="I16" s="41" t="s">
        <v>18</v>
      </c>
      <c r="J16" s="41" t="s">
        <v>18</v>
      </c>
    </row>
    <row r="17" spans="1:10" ht="36" x14ac:dyDescent="0.25">
      <c r="A17" s="96"/>
      <c r="B17" s="38" t="s">
        <v>17</v>
      </c>
      <c r="C17" s="9">
        <v>9.6</v>
      </c>
      <c r="D17" s="10">
        <f>C17/C6*100</f>
        <v>11.793611793611793</v>
      </c>
      <c r="E17" s="9">
        <v>7.8</v>
      </c>
      <c r="F17" s="10">
        <f>E17/E6*100</f>
        <v>10.93969144460028</v>
      </c>
      <c r="G17" s="9">
        <v>0.9</v>
      </c>
      <c r="H17" s="10">
        <f>G17/G6*100</f>
        <v>13.043478260869565</v>
      </c>
      <c r="I17" s="9">
        <v>0.9</v>
      </c>
      <c r="J17" s="10">
        <f>I17/I6*100</f>
        <v>27.272727272727277</v>
      </c>
    </row>
    <row r="18" spans="1:10" x14ac:dyDescent="0.25">
      <c r="A18" s="88" t="s">
        <v>8</v>
      </c>
      <c r="B18" s="89"/>
      <c r="C18" s="11">
        <f>C5+C6</f>
        <v>100</v>
      </c>
      <c r="D18" s="10">
        <f>SUM(D7,D10,D13,D17)</f>
        <v>100.00000000000001</v>
      </c>
      <c r="E18" s="11">
        <f>E5+E6</f>
        <v>82.899999999999991</v>
      </c>
      <c r="F18" s="10">
        <f>SUM(F7,F10,F13,F17)</f>
        <v>100.00000000000001</v>
      </c>
      <c r="G18" s="11">
        <f>G5+G6</f>
        <v>10.3</v>
      </c>
      <c r="H18" s="10">
        <f>SUM(H7,H10,H13,H17)</f>
        <v>99.999999999999986</v>
      </c>
      <c r="I18" s="11">
        <f>I5+I6</f>
        <v>6.9</v>
      </c>
      <c r="J18" s="10">
        <f>SUM(J7,J10,J13,J17)</f>
        <v>100.00000000000001</v>
      </c>
    </row>
    <row r="19" spans="1:10" x14ac:dyDescent="0.25">
      <c r="A19" s="109" t="s">
        <v>50</v>
      </c>
      <c r="B19" s="109"/>
      <c r="C19" s="107">
        <f>C6/C18*100</f>
        <v>81.399999999999991</v>
      </c>
      <c r="D19" s="108"/>
      <c r="E19" s="107">
        <f>E6/E18*100</f>
        <v>86.007237635705678</v>
      </c>
      <c r="F19" s="108"/>
      <c r="G19" s="107">
        <f>G6/G18*100</f>
        <v>66.990291262135926</v>
      </c>
      <c r="H19" s="108"/>
      <c r="I19" s="107">
        <f>I6/I18*100</f>
        <v>47.826086956521735</v>
      </c>
      <c r="J19" s="108"/>
    </row>
    <row r="21" spans="1:10" x14ac:dyDescent="0.25">
      <c r="A21" s="7" t="s">
        <v>49</v>
      </c>
    </row>
    <row r="22" spans="1:10" x14ac:dyDescent="0.25">
      <c r="A22" s="3" t="s">
        <v>128</v>
      </c>
    </row>
    <row r="23" spans="1:10" x14ac:dyDescent="0.25">
      <c r="A23" s="3" t="s">
        <v>9</v>
      </c>
    </row>
    <row r="24" spans="1:10" x14ac:dyDescent="0.25">
      <c r="A24" s="3"/>
    </row>
  </sheetData>
  <mergeCells count="14">
    <mergeCell ref="I4:J4"/>
    <mergeCell ref="G19:H19"/>
    <mergeCell ref="I19:J19"/>
    <mergeCell ref="A6:B6"/>
    <mergeCell ref="A7:A17"/>
    <mergeCell ref="A18:B18"/>
    <mergeCell ref="A19:B19"/>
    <mergeCell ref="C19:D19"/>
    <mergeCell ref="E19:F19"/>
    <mergeCell ref="A5:B5"/>
    <mergeCell ref="A4:B4"/>
    <mergeCell ref="C4:D4"/>
    <mergeCell ref="E4:F4"/>
    <mergeCell ref="G4:H4"/>
  </mergeCells>
  <hyperlinks>
    <hyperlink ref="A2" location="Sommaire!A1" display="retour au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zoomScaleNormal="100" workbookViewId="0"/>
  </sheetViews>
  <sheetFormatPr baseColWidth="10" defaultRowHeight="15" x14ac:dyDescent="0.25"/>
  <cols>
    <col min="1" max="1" width="23.7109375" style="4" customWidth="1"/>
    <col min="2" max="2" width="15.7109375" style="4" customWidth="1"/>
    <col min="3" max="3" width="15" style="4" customWidth="1"/>
    <col min="4" max="4" width="14.42578125" style="4" customWidth="1"/>
    <col min="5" max="5" width="13.28515625" customWidth="1"/>
    <col min="7" max="7" width="23.85546875" customWidth="1"/>
    <col min="10" max="10" width="24.5703125" customWidth="1"/>
    <col min="13" max="13" width="24.42578125" customWidth="1"/>
    <col min="15" max="15" width="15.140625" customWidth="1"/>
    <col min="16" max="16" width="16" customWidth="1"/>
  </cols>
  <sheetData>
    <row r="1" spans="1:11" x14ac:dyDescent="0.25">
      <c r="A1" s="1" t="s">
        <v>69</v>
      </c>
      <c r="B1" s="1"/>
      <c r="C1" s="1"/>
      <c r="D1" s="1"/>
    </row>
    <row r="2" spans="1:11" x14ac:dyDescent="0.25">
      <c r="A2" s="16" t="s">
        <v>22</v>
      </c>
      <c r="B2" s="16"/>
      <c r="C2" s="16"/>
      <c r="D2" s="16"/>
    </row>
    <row r="3" spans="1:11" ht="16.5" customHeight="1" x14ac:dyDescent="0.25"/>
    <row r="4" spans="1:11" x14ac:dyDescent="0.25">
      <c r="A4" s="82"/>
      <c r="B4" s="81" t="s">
        <v>26</v>
      </c>
      <c r="C4" s="81"/>
      <c r="D4" s="81"/>
    </row>
    <row r="5" spans="1:11" x14ac:dyDescent="0.25">
      <c r="A5" s="82"/>
      <c r="B5" s="55" t="s">
        <v>8</v>
      </c>
      <c r="C5" s="55" t="s">
        <v>33</v>
      </c>
      <c r="D5" s="55" t="s">
        <v>34</v>
      </c>
    </row>
    <row r="6" spans="1:11" x14ac:dyDescent="0.25">
      <c r="A6" s="56" t="s">
        <v>24</v>
      </c>
      <c r="B6" s="57">
        <v>1.8</v>
      </c>
      <c r="C6" s="57">
        <v>2.2999999999999998</v>
      </c>
      <c r="D6" s="57">
        <v>1.2</v>
      </c>
    </row>
    <row r="7" spans="1:11" ht="30" x14ac:dyDescent="0.25">
      <c r="A7" s="56" t="s">
        <v>94</v>
      </c>
      <c r="B7" s="57">
        <v>10.8</v>
      </c>
      <c r="C7" s="57">
        <v>10.9</v>
      </c>
      <c r="D7" s="57">
        <v>10.8</v>
      </c>
    </row>
    <row r="8" spans="1:11" x14ac:dyDescent="0.25">
      <c r="A8" s="56" t="s">
        <v>2</v>
      </c>
      <c r="B8" s="57">
        <v>13.6</v>
      </c>
      <c r="C8" s="57">
        <v>14</v>
      </c>
      <c r="D8" s="57">
        <v>13.1</v>
      </c>
      <c r="E8" s="37"/>
      <c r="F8" s="37"/>
      <c r="G8" s="37"/>
    </row>
    <row r="9" spans="1:11" x14ac:dyDescent="0.25">
      <c r="A9" s="56" t="s">
        <v>20</v>
      </c>
      <c r="B9" s="57">
        <v>32.6</v>
      </c>
      <c r="C9" s="57">
        <v>33.9</v>
      </c>
      <c r="D9" s="57">
        <v>31</v>
      </c>
    </row>
    <row r="10" spans="1:11" x14ac:dyDescent="0.25">
      <c r="A10" s="56" t="s">
        <v>21</v>
      </c>
      <c r="B10" s="57">
        <v>8.5</v>
      </c>
      <c r="C10" s="57">
        <v>7.9</v>
      </c>
      <c r="D10" s="57">
        <v>9.4</v>
      </c>
    </row>
    <row r="11" spans="1:11" ht="30" x14ac:dyDescent="0.25">
      <c r="A11" s="56" t="s">
        <v>31</v>
      </c>
      <c r="B11" s="57">
        <v>2.1</v>
      </c>
      <c r="C11" s="57">
        <v>2.5</v>
      </c>
      <c r="D11" s="57">
        <v>1.5</v>
      </c>
    </row>
    <row r="12" spans="1:11" ht="28.5" customHeight="1" x14ac:dyDescent="0.25">
      <c r="A12" s="56" t="s">
        <v>32</v>
      </c>
      <c r="B12" s="57">
        <v>3</v>
      </c>
      <c r="C12" s="57">
        <v>4.0999999999999996</v>
      </c>
      <c r="D12" s="57">
        <v>1.6</v>
      </c>
    </row>
    <row r="13" spans="1:11" x14ac:dyDescent="0.25">
      <c r="A13" s="56" t="s">
        <v>145</v>
      </c>
      <c r="B13" s="57">
        <v>7.1</v>
      </c>
      <c r="C13" s="57">
        <v>3.5</v>
      </c>
      <c r="D13" s="57">
        <v>11.7</v>
      </c>
    </row>
    <row r="14" spans="1:11" x14ac:dyDescent="0.25">
      <c r="A14" s="56" t="s">
        <v>6</v>
      </c>
      <c r="B14" s="57">
        <v>5.6</v>
      </c>
      <c r="C14" s="57">
        <v>4.5</v>
      </c>
      <c r="D14" s="57">
        <v>6.9</v>
      </c>
    </row>
    <row r="15" spans="1:11" ht="30" customHeight="1" x14ac:dyDescent="0.25">
      <c r="A15" s="56" t="s">
        <v>7</v>
      </c>
      <c r="B15" s="57">
        <v>14.9</v>
      </c>
      <c r="C15" s="57">
        <v>16.5</v>
      </c>
      <c r="D15" s="57">
        <v>12.8</v>
      </c>
      <c r="K15" s="14"/>
    </row>
    <row r="16" spans="1:11" x14ac:dyDescent="0.25">
      <c r="A16" s="56" t="s">
        <v>8</v>
      </c>
      <c r="B16" s="57">
        <v>25</v>
      </c>
      <c r="C16" s="57">
        <v>100.1</v>
      </c>
      <c r="D16" s="57">
        <v>100</v>
      </c>
    </row>
    <row r="17" spans="1:4" x14ac:dyDescent="0.25">
      <c r="A17" s="66"/>
      <c r="B17" s="67"/>
      <c r="C17" s="67"/>
      <c r="D17" s="67"/>
    </row>
    <row r="18" spans="1:4" x14ac:dyDescent="0.25">
      <c r="A18" s="3" t="s">
        <v>27</v>
      </c>
      <c r="B18" s="67"/>
      <c r="C18" s="67"/>
      <c r="D18" s="67"/>
    </row>
    <row r="19" spans="1:4" x14ac:dyDescent="0.25">
      <c r="A19" s="3" t="s">
        <v>118</v>
      </c>
      <c r="B19"/>
      <c r="C19"/>
      <c r="D19"/>
    </row>
    <row r="20" spans="1:4" x14ac:dyDescent="0.25">
      <c r="A20" s="3" t="s">
        <v>9</v>
      </c>
      <c r="B20" s="3"/>
      <c r="C20" s="3"/>
      <c r="D20" s="3"/>
    </row>
  </sheetData>
  <mergeCells count="2">
    <mergeCell ref="B4:D4"/>
    <mergeCell ref="A4:A5"/>
  </mergeCells>
  <hyperlinks>
    <hyperlink ref="A2" location="Sommaire!A1" display="retour au sommaire"/>
  </hyperlinks>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3" workbookViewId="0">
      <selection activeCell="J17" sqref="J17"/>
    </sheetView>
  </sheetViews>
  <sheetFormatPr baseColWidth="10" defaultRowHeight="15" x14ac:dyDescent="0.25"/>
  <cols>
    <col min="2" max="2" width="21" customWidth="1"/>
  </cols>
  <sheetData>
    <row r="1" spans="1:8" x14ac:dyDescent="0.25">
      <c r="A1" s="5" t="s">
        <v>88</v>
      </c>
    </row>
    <row r="2" spans="1:8" x14ac:dyDescent="0.25">
      <c r="A2" s="12" t="s">
        <v>22</v>
      </c>
    </row>
    <row r="3" spans="1:8" x14ac:dyDescent="0.25">
      <c r="A3" s="5"/>
    </row>
    <row r="4" spans="1:8" x14ac:dyDescent="0.25">
      <c r="A4" s="86"/>
      <c r="B4" s="87"/>
      <c r="C4" s="90" t="s">
        <v>8</v>
      </c>
      <c r="D4" s="90"/>
      <c r="E4" s="90" t="s">
        <v>33</v>
      </c>
      <c r="F4" s="90"/>
      <c r="G4" s="90" t="s">
        <v>34</v>
      </c>
      <c r="H4" s="90"/>
    </row>
    <row r="5" spans="1:8" ht="15" customHeight="1" x14ac:dyDescent="0.25">
      <c r="A5" s="91" t="s">
        <v>10</v>
      </c>
      <c r="B5" s="91"/>
      <c r="C5" s="6">
        <v>3</v>
      </c>
      <c r="D5" s="6" t="s">
        <v>18</v>
      </c>
      <c r="E5" s="6">
        <v>0.7</v>
      </c>
      <c r="F5" s="6" t="s">
        <v>18</v>
      </c>
      <c r="G5" s="6">
        <v>2.2999999999999998</v>
      </c>
      <c r="H5" s="21" t="s">
        <v>18</v>
      </c>
    </row>
    <row r="6" spans="1:8" x14ac:dyDescent="0.25">
      <c r="A6" s="92" t="s">
        <v>12</v>
      </c>
      <c r="B6" s="93"/>
      <c r="C6" s="6">
        <f>SUM(C7,C10,C13,C17)</f>
        <v>97</v>
      </c>
      <c r="D6" s="10" t="s">
        <v>23</v>
      </c>
      <c r="E6" s="6">
        <f>SUM(E7,E10,E13,E17)</f>
        <v>32.1</v>
      </c>
      <c r="F6" s="10" t="s">
        <v>23</v>
      </c>
      <c r="G6" s="6">
        <f>SUM(G7,G10,G13,G17)</f>
        <v>65.2</v>
      </c>
      <c r="H6" s="10" t="s">
        <v>23</v>
      </c>
    </row>
    <row r="7" spans="1:8" ht="15" customHeight="1" x14ac:dyDescent="0.25">
      <c r="A7" s="94" t="s">
        <v>11</v>
      </c>
      <c r="B7" s="38" t="s">
        <v>40</v>
      </c>
      <c r="C7" s="9">
        <v>22.8</v>
      </c>
      <c r="D7" s="10">
        <f>C7/C6*100</f>
        <v>23.505154639175256</v>
      </c>
      <c r="E7" s="9">
        <v>7.2</v>
      </c>
      <c r="F7" s="10">
        <f>E7/E6*100</f>
        <v>22.429906542056074</v>
      </c>
      <c r="G7" s="9">
        <v>15.7</v>
      </c>
      <c r="H7" s="10">
        <f>G7/G6*100</f>
        <v>24.079754601226991</v>
      </c>
    </row>
    <row r="8" spans="1:8" ht="15" customHeight="1" x14ac:dyDescent="0.25">
      <c r="A8" s="95"/>
      <c r="B8" s="39" t="s">
        <v>13</v>
      </c>
      <c r="C8" s="41">
        <v>2.8</v>
      </c>
      <c r="D8" s="41">
        <f>C8/C7*100</f>
        <v>12.280701754385964</v>
      </c>
      <c r="E8" s="41">
        <v>2.2999999999999998</v>
      </c>
      <c r="F8" s="41">
        <f>E8/E7*100</f>
        <v>31.944444444444443</v>
      </c>
      <c r="G8" s="41">
        <v>0.6</v>
      </c>
      <c r="H8" s="41">
        <f>G8/G7*100</f>
        <v>3.8216560509554141</v>
      </c>
    </row>
    <row r="9" spans="1:8" ht="15" customHeight="1" x14ac:dyDescent="0.25">
      <c r="A9" s="95"/>
      <c r="B9" s="39" t="s">
        <v>14</v>
      </c>
      <c r="C9" s="41">
        <v>20</v>
      </c>
      <c r="D9" s="41">
        <f>C9/C7*100</f>
        <v>87.719298245614027</v>
      </c>
      <c r="E9" s="41">
        <v>4.9000000000000004</v>
      </c>
      <c r="F9" s="41">
        <f>E9/E7*100</f>
        <v>68.055555555555557</v>
      </c>
      <c r="G9" s="41">
        <v>15.1</v>
      </c>
      <c r="H9" s="41">
        <f>G9/G7*100</f>
        <v>96.178343949044589</v>
      </c>
    </row>
    <row r="10" spans="1:8" x14ac:dyDescent="0.25">
      <c r="A10" s="95"/>
      <c r="B10" s="38" t="s">
        <v>41</v>
      </c>
      <c r="C10" s="9">
        <v>46</v>
      </c>
      <c r="D10" s="10">
        <f>C10/C6*100</f>
        <v>47.422680412371129</v>
      </c>
      <c r="E10" s="9">
        <v>15.2</v>
      </c>
      <c r="F10" s="10">
        <f>E10/E6*100</f>
        <v>47.352024922118375</v>
      </c>
      <c r="G10" s="9">
        <v>30.8</v>
      </c>
      <c r="H10" s="10">
        <f>G10/G6*100</f>
        <v>47.239263803680984</v>
      </c>
    </row>
    <row r="11" spans="1:8" x14ac:dyDescent="0.25">
      <c r="A11" s="95"/>
      <c r="B11" s="39" t="s">
        <v>15</v>
      </c>
      <c r="C11" s="41">
        <v>26.8</v>
      </c>
      <c r="D11" s="41">
        <f>C11/C10*100</f>
        <v>58.260869565217391</v>
      </c>
      <c r="E11" s="41">
        <v>9.6</v>
      </c>
      <c r="F11" s="41">
        <f>E11/E10*100</f>
        <v>63.157894736842103</v>
      </c>
      <c r="G11" s="41">
        <v>17.2</v>
      </c>
      <c r="H11" s="41">
        <f>G11/G10*100</f>
        <v>55.844155844155843</v>
      </c>
    </row>
    <row r="12" spans="1:8" ht="22.5" x14ac:dyDescent="0.25">
      <c r="A12" s="95"/>
      <c r="B12" s="39" t="s">
        <v>16</v>
      </c>
      <c r="C12" s="41">
        <v>19.2</v>
      </c>
      <c r="D12" s="41">
        <f>C12/C10*100</f>
        <v>41.739130434782609</v>
      </c>
      <c r="E12" s="41">
        <v>5.6</v>
      </c>
      <c r="F12" s="41">
        <f>E12/E10*100</f>
        <v>36.84210526315789</v>
      </c>
      <c r="G12" s="41">
        <v>13.6</v>
      </c>
      <c r="H12" s="41">
        <f>G12/G10*100</f>
        <v>44.155844155844157</v>
      </c>
    </row>
    <row r="13" spans="1:8" x14ac:dyDescent="0.25">
      <c r="A13" s="95"/>
      <c r="B13" s="38" t="s">
        <v>42</v>
      </c>
      <c r="C13" s="9">
        <v>22</v>
      </c>
      <c r="D13" s="10">
        <f>C13/C6*100</f>
        <v>22.680412371134022</v>
      </c>
      <c r="E13" s="9">
        <v>7.5</v>
      </c>
      <c r="F13" s="10">
        <f>E13/E6*100</f>
        <v>23.364485981308412</v>
      </c>
      <c r="G13" s="9">
        <v>14.6</v>
      </c>
      <c r="H13" s="10">
        <f>G13/G6*100</f>
        <v>22.392638036809814</v>
      </c>
    </row>
    <row r="14" spans="1:8" x14ac:dyDescent="0.25">
      <c r="A14" s="95"/>
      <c r="B14" s="39" t="s">
        <v>71</v>
      </c>
      <c r="C14" s="41">
        <v>14.4</v>
      </c>
      <c r="D14" s="41">
        <f>C14/C13*100</f>
        <v>65.454545454545453</v>
      </c>
      <c r="E14" s="41">
        <v>6.5</v>
      </c>
      <c r="F14" s="41">
        <f>E14/E13*100</f>
        <v>86.666666666666671</v>
      </c>
      <c r="G14" s="41">
        <v>8</v>
      </c>
      <c r="H14" s="41">
        <f>G14/G13*100</f>
        <v>54.794520547945204</v>
      </c>
    </row>
    <row r="15" spans="1:8" ht="22.5" x14ac:dyDescent="0.25">
      <c r="A15" s="95"/>
      <c r="B15" s="39" t="s">
        <v>146</v>
      </c>
      <c r="C15" s="41">
        <v>5.5</v>
      </c>
      <c r="D15" s="41">
        <f>C15/C13*100</f>
        <v>25</v>
      </c>
      <c r="E15" s="41" t="s">
        <v>18</v>
      </c>
      <c r="F15" s="41" t="s">
        <v>18</v>
      </c>
      <c r="G15" s="41">
        <v>5.5</v>
      </c>
      <c r="H15" s="41">
        <f>G15/G13*100</f>
        <v>37.671232876712331</v>
      </c>
    </row>
    <row r="16" spans="1:8" ht="22.5" x14ac:dyDescent="0.25">
      <c r="A16" s="95"/>
      <c r="B16" s="39" t="s">
        <v>35</v>
      </c>
      <c r="C16" s="41">
        <v>2.1</v>
      </c>
      <c r="D16" s="41">
        <f>C16/C13*100</f>
        <v>9.5454545454545467</v>
      </c>
      <c r="E16" s="41">
        <v>1</v>
      </c>
      <c r="F16" s="41">
        <f>E16/E13*100</f>
        <v>13.333333333333334</v>
      </c>
      <c r="G16" s="41">
        <v>1.1000000000000001</v>
      </c>
      <c r="H16" s="41">
        <f>G16/G13*100</f>
        <v>7.5342465753424666</v>
      </c>
    </row>
    <row r="17" spans="1:8" ht="24" x14ac:dyDescent="0.25">
      <c r="A17" s="96"/>
      <c r="B17" s="38" t="s">
        <v>17</v>
      </c>
      <c r="C17" s="9">
        <v>6.2</v>
      </c>
      <c r="D17" s="10">
        <f>C17/C6*100</f>
        <v>6.3917525773195871</v>
      </c>
      <c r="E17" s="9">
        <v>2.2000000000000002</v>
      </c>
      <c r="F17" s="10">
        <f>E17/E6*100</f>
        <v>6.8535825545171347</v>
      </c>
      <c r="G17" s="9">
        <v>4.0999999999999996</v>
      </c>
      <c r="H17" s="10">
        <f>G17/G6*100</f>
        <v>6.2883435582822083</v>
      </c>
    </row>
    <row r="18" spans="1:8" x14ac:dyDescent="0.25">
      <c r="A18" s="88" t="s">
        <v>8</v>
      </c>
      <c r="B18" s="89"/>
      <c r="C18" s="11">
        <f>C5+C6</f>
        <v>100</v>
      </c>
      <c r="D18" s="10">
        <f>SUM(D7,D10,D13,D17)</f>
        <v>100</v>
      </c>
      <c r="E18" s="11">
        <f>E5+E6</f>
        <v>32.800000000000004</v>
      </c>
      <c r="F18" s="10">
        <f>SUM(F7,F10,F13,F17)</f>
        <v>99.999999999999986</v>
      </c>
      <c r="G18" s="11">
        <v>67</v>
      </c>
      <c r="H18" s="10">
        <f>SUM(H7,H10,H13,H17)</f>
        <v>100</v>
      </c>
    </row>
    <row r="19" spans="1:8" x14ac:dyDescent="0.25">
      <c r="A19" s="109" t="s">
        <v>50</v>
      </c>
      <c r="B19" s="109"/>
      <c r="C19" s="107">
        <f>C6/C18*100</f>
        <v>97</v>
      </c>
      <c r="D19" s="108"/>
      <c r="E19" s="107">
        <f>E6/E18*100</f>
        <v>97.865853658536565</v>
      </c>
      <c r="F19" s="108"/>
      <c r="G19" s="107">
        <f>G6/G18*100</f>
        <v>97.313432835820905</v>
      </c>
      <c r="H19" s="108"/>
    </row>
    <row r="21" spans="1:8" x14ac:dyDescent="0.25">
      <c r="A21" s="7" t="s">
        <v>48</v>
      </c>
    </row>
    <row r="22" spans="1:8" x14ac:dyDescent="0.25">
      <c r="A22" s="3" t="s">
        <v>129</v>
      </c>
    </row>
    <row r="23" spans="1:8" x14ac:dyDescent="0.25">
      <c r="A23" s="3" t="s">
        <v>9</v>
      </c>
    </row>
    <row r="24" spans="1:8" x14ac:dyDescent="0.25">
      <c r="A24" s="3"/>
    </row>
  </sheetData>
  <mergeCells count="12">
    <mergeCell ref="G19:H19"/>
    <mergeCell ref="A4:B4"/>
    <mergeCell ref="C4:D4"/>
    <mergeCell ref="E4:F4"/>
    <mergeCell ref="G4:H4"/>
    <mergeCell ref="A5:B5"/>
    <mergeCell ref="A19:B19"/>
    <mergeCell ref="C19:D19"/>
    <mergeCell ref="E19:F19"/>
    <mergeCell ref="A6:B6"/>
    <mergeCell ref="A7:A17"/>
    <mergeCell ref="A18:B18"/>
  </mergeCells>
  <hyperlinks>
    <hyperlink ref="A2" location="Sommaire!A1" display="retour au sommair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3" workbookViewId="0">
      <selection activeCell="B15" sqref="B15"/>
    </sheetView>
  </sheetViews>
  <sheetFormatPr baseColWidth="10" defaultRowHeight="15" x14ac:dyDescent="0.25"/>
  <cols>
    <col min="2" max="2" width="17.28515625" customWidth="1"/>
  </cols>
  <sheetData>
    <row r="1" spans="1:10" x14ac:dyDescent="0.25">
      <c r="A1" s="5" t="s">
        <v>89</v>
      </c>
    </row>
    <row r="2" spans="1:10" x14ac:dyDescent="0.25">
      <c r="A2" s="12" t="s">
        <v>22</v>
      </c>
    </row>
    <row r="4" spans="1:10" x14ac:dyDescent="0.25">
      <c r="A4" s="86"/>
      <c r="B4" s="87"/>
      <c r="C4" s="90" t="s">
        <v>8</v>
      </c>
      <c r="D4" s="90"/>
      <c r="E4" s="90" t="s">
        <v>44</v>
      </c>
      <c r="F4" s="90"/>
      <c r="G4" s="90" t="s">
        <v>45</v>
      </c>
      <c r="H4" s="90"/>
      <c r="I4" s="97" t="s">
        <v>46</v>
      </c>
      <c r="J4" s="98"/>
    </row>
    <row r="5" spans="1:10" x14ac:dyDescent="0.25">
      <c r="A5" s="91" t="s">
        <v>10</v>
      </c>
      <c r="B5" s="91"/>
      <c r="C5" s="6">
        <v>3</v>
      </c>
      <c r="D5" s="6" t="s">
        <v>18</v>
      </c>
      <c r="E5" s="6">
        <v>2.1</v>
      </c>
      <c r="F5" s="6" t="s">
        <v>18</v>
      </c>
      <c r="G5" s="6">
        <v>0.5</v>
      </c>
      <c r="H5" s="21" t="s">
        <v>18</v>
      </c>
      <c r="I5" s="25">
        <v>0.4</v>
      </c>
      <c r="J5" s="26" t="s">
        <v>18</v>
      </c>
    </row>
    <row r="6" spans="1:10" x14ac:dyDescent="0.25">
      <c r="A6" s="92" t="s">
        <v>12</v>
      </c>
      <c r="B6" s="93"/>
      <c r="C6" s="6">
        <f>SUM(C7,C10,C13,C17)</f>
        <v>97</v>
      </c>
      <c r="D6" s="10" t="s">
        <v>23</v>
      </c>
      <c r="E6" s="6">
        <f>SUM(E7,E10,E13,E17)</f>
        <v>68.5</v>
      </c>
      <c r="F6" s="10" t="s">
        <v>23</v>
      </c>
      <c r="G6" s="6">
        <f>SUM(G7,G10,G13,G17)</f>
        <v>25.5</v>
      </c>
      <c r="H6" s="10" t="s">
        <v>23</v>
      </c>
      <c r="I6" s="6">
        <f>SUM(I7,I10,I13,I17)</f>
        <v>2.9000000000000004</v>
      </c>
      <c r="J6" s="10" t="s">
        <v>23</v>
      </c>
    </row>
    <row r="7" spans="1:10" x14ac:dyDescent="0.25">
      <c r="A7" s="94" t="s">
        <v>11</v>
      </c>
      <c r="B7" s="38" t="s">
        <v>40</v>
      </c>
      <c r="C7" s="9">
        <v>22.8</v>
      </c>
      <c r="D7" s="10">
        <f>C7/C6*100</f>
        <v>23.505154639175256</v>
      </c>
      <c r="E7" s="9">
        <v>16.7</v>
      </c>
      <c r="F7" s="10">
        <f>E7/E6*100</f>
        <v>24.37956204379562</v>
      </c>
      <c r="G7" s="9">
        <v>4.4000000000000004</v>
      </c>
      <c r="H7" s="10">
        <f>G7/G6*100</f>
        <v>17.254901960784316</v>
      </c>
      <c r="I7" s="9">
        <v>1.6</v>
      </c>
      <c r="J7" s="10">
        <f>I7/I6*100</f>
        <v>55.172413793103445</v>
      </c>
    </row>
    <row r="8" spans="1:10" x14ac:dyDescent="0.25">
      <c r="A8" s="95"/>
      <c r="B8" s="39" t="s">
        <v>13</v>
      </c>
      <c r="C8" s="41">
        <v>2.8</v>
      </c>
      <c r="D8" s="41">
        <f>C8/C7*100</f>
        <v>12.280701754385964</v>
      </c>
      <c r="E8" s="41">
        <v>0.9</v>
      </c>
      <c r="F8" s="41">
        <f>E8/E7*100</f>
        <v>5.3892215568862278</v>
      </c>
      <c r="G8" s="41">
        <v>1</v>
      </c>
      <c r="H8" s="41">
        <f>G8/G7*100</f>
        <v>22.727272727272727</v>
      </c>
      <c r="I8" s="41">
        <v>0.9</v>
      </c>
      <c r="J8" s="41">
        <f>I8/I7*100</f>
        <v>56.25</v>
      </c>
    </row>
    <row r="9" spans="1:10" x14ac:dyDescent="0.25">
      <c r="A9" s="95"/>
      <c r="B9" s="39" t="s">
        <v>14</v>
      </c>
      <c r="C9" s="41">
        <v>20</v>
      </c>
      <c r="D9" s="41">
        <f>C9/C7*100</f>
        <v>87.719298245614027</v>
      </c>
      <c r="E9" s="41">
        <v>15.8</v>
      </c>
      <c r="F9" s="41">
        <f>E9/E7*100</f>
        <v>94.610778443113787</v>
      </c>
      <c r="G9" s="41">
        <v>3.5</v>
      </c>
      <c r="H9" s="41">
        <f>G9/G7*100</f>
        <v>79.545454545454547</v>
      </c>
      <c r="I9" s="41">
        <v>0.7</v>
      </c>
      <c r="J9" s="41">
        <f>I9/I7*100</f>
        <v>43.749999999999993</v>
      </c>
    </row>
    <row r="10" spans="1:10" x14ac:dyDescent="0.25">
      <c r="A10" s="95"/>
      <c r="B10" s="38" t="s">
        <v>41</v>
      </c>
      <c r="C10" s="9">
        <v>46</v>
      </c>
      <c r="D10" s="10">
        <f>C10/C6*100</f>
        <v>47.422680412371129</v>
      </c>
      <c r="E10" s="9">
        <v>30.8</v>
      </c>
      <c r="F10" s="10">
        <f>E10/E6*100</f>
        <v>44.963503649635037</v>
      </c>
      <c r="G10" s="9">
        <v>14.6</v>
      </c>
      <c r="H10" s="10">
        <f>G10/G6*100</f>
        <v>57.254901960784309</v>
      </c>
      <c r="I10" s="9">
        <v>0.6</v>
      </c>
      <c r="J10" s="10">
        <f>I10/I6*100</f>
        <v>20.68965517241379</v>
      </c>
    </row>
    <row r="11" spans="1:10" x14ac:dyDescent="0.25">
      <c r="A11" s="95"/>
      <c r="B11" s="39" t="s">
        <v>15</v>
      </c>
      <c r="C11" s="41">
        <v>26.8</v>
      </c>
      <c r="D11" s="41">
        <f>C11/C10*100</f>
        <v>58.260869565217391</v>
      </c>
      <c r="E11" s="41">
        <v>20.7</v>
      </c>
      <c r="F11" s="41">
        <f>E11/E10*100</f>
        <v>67.20779220779221</v>
      </c>
      <c r="G11" s="41">
        <v>6.1</v>
      </c>
      <c r="H11" s="41">
        <f>G11/G10*100</f>
        <v>41.780821917808218</v>
      </c>
      <c r="I11" s="41" t="s">
        <v>18</v>
      </c>
      <c r="J11" s="41" t="s">
        <v>18</v>
      </c>
    </row>
    <row r="12" spans="1:10" ht="22.5" x14ac:dyDescent="0.25">
      <c r="A12" s="95"/>
      <c r="B12" s="39" t="s">
        <v>16</v>
      </c>
      <c r="C12" s="41">
        <v>19.2</v>
      </c>
      <c r="D12" s="41">
        <f>C12/C10*100</f>
        <v>41.739130434782609</v>
      </c>
      <c r="E12" s="41">
        <v>10.1</v>
      </c>
      <c r="F12" s="41">
        <f>E12/E10*100</f>
        <v>32.79220779220779</v>
      </c>
      <c r="G12" s="41">
        <v>8.5</v>
      </c>
      <c r="H12" s="41">
        <f>G12/G10*100</f>
        <v>58.219178082191782</v>
      </c>
      <c r="I12" s="41">
        <v>0.6</v>
      </c>
      <c r="J12" s="41">
        <f>I12/I10*100</f>
        <v>100</v>
      </c>
    </row>
    <row r="13" spans="1:10" x14ac:dyDescent="0.25">
      <c r="A13" s="95"/>
      <c r="B13" s="38" t="s">
        <v>42</v>
      </c>
      <c r="C13" s="9">
        <v>22</v>
      </c>
      <c r="D13" s="10">
        <f>C13/C6*100</f>
        <v>22.680412371134022</v>
      </c>
      <c r="E13" s="9">
        <v>17.100000000000001</v>
      </c>
      <c r="F13" s="10">
        <f>E13/E6*100</f>
        <v>24.963503649635037</v>
      </c>
      <c r="G13" s="9">
        <v>4.9000000000000004</v>
      </c>
      <c r="H13" s="10">
        <f>G13/G6*100</f>
        <v>19.215686274509807</v>
      </c>
      <c r="I13" s="9" t="s">
        <v>18</v>
      </c>
      <c r="J13" s="10" t="s">
        <v>18</v>
      </c>
    </row>
    <row r="14" spans="1:10" ht="22.5" x14ac:dyDescent="0.25">
      <c r="A14" s="95"/>
      <c r="B14" s="39" t="s">
        <v>71</v>
      </c>
      <c r="C14" s="41">
        <v>14.4</v>
      </c>
      <c r="D14" s="41">
        <f>C14/C13*100</f>
        <v>65.454545454545453</v>
      </c>
      <c r="E14" s="41">
        <v>12</v>
      </c>
      <c r="F14" s="41">
        <f>E14/E13*100</f>
        <v>70.175438596491219</v>
      </c>
      <c r="G14" s="41">
        <v>2.4</v>
      </c>
      <c r="H14" s="41">
        <f>G14/G13*100</f>
        <v>48.979591836734684</v>
      </c>
      <c r="I14" s="41" t="s">
        <v>18</v>
      </c>
      <c r="J14" s="41" t="s">
        <v>18</v>
      </c>
    </row>
    <row r="15" spans="1:10" ht="22.5" x14ac:dyDescent="0.25">
      <c r="A15" s="95"/>
      <c r="B15" s="39" t="s">
        <v>146</v>
      </c>
      <c r="C15" s="41">
        <v>5.5</v>
      </c>
      <c r="D15" s="41">
        <f>C15/C13*100</f>
        <v>25</v>
      </c>
      <c r="E15" s="41">
        <v>3</v>
      </c>
      <c r="F15" s="41">
        <f>E15/E13*100</f>
        <v>17.543859649122805</v>
      </c>
      <c r="G15" s="41">
        <v>2.4</v>
      </c>
      <c r="H15" s="41">
        <f>G15/G13*100</f>
        <v>48.979591836734684</v>
      </c>
      <c r="I15" s="41" t="s">
        <v>18</v>
      </c>
      <c r="J15" s="41" t="s">
        <v>18</v>
      </c>
    </row>
    <row r="16" spans="1:10" ht="22.5" x14ac:dyDescent="0.25">
      <c r="A16" s="95"/>
      <c r="B16" s="39" t="s">
        <v>35</v>
      </c>
      <c r="C16" s="41">
        <v>2.1</v>
      </c>
      <c r="D16" s="41">
        <f>C16/C13*100</f>
        <v>9.5454545454545467</v>
      </c>
      <c r="E16" s="41">
        <v>2.1</v>
      </c>
      <c r="F16" s="41">
        <f>E16/E13*100</f>
        <v>12.280701754385964</v>
      </c>
      <c r="G16" s="41" t="s">
        <v>18</v>
      </c>
      <c r="H16" s="41" t="s">
        <v>18</v>
      </c>
      <c r="I16" s="41" t="s">
        <v>18</v>
      </c>
      <c r="J16" s="41" t="s">
        <v>18</v>
      </c>
    </row>
    <row r="17" spans="1:10" ht="36" x14ac:dyDescent="0.25">
      <c r="A17" s="96"/>
      <c r="B17" s="38" t="s">
        <v>17</v>
      </c>
      <c r="C17" s="9">
        <v>6.2</v>
      </c>
      <c r="D17" s="10">
        <f>C17/C6*100</f>
        <v>6.3917525773195871</v>
      </c>
      <c r="E17" s="9">
        <v>3.9</v>
      </c>
      <c r="F17" s="10">
        <f>E17/E6*100</f>
        <v>5.6934306569343063</v>
      </c>
      <c r="G17" s="9">
        <v>1.6</v>
      </c>
      <c r="H17" s="10">
        <f>G17/G6*100</f>
        <v>6.2745098039215685</v>
      </c>
      <c r="I17" s="9">
        <v>0.7</v>
      </c>
      <c r="J17" s="10">
        <f>I17/I6*100</f>
        <v>24.137931034482754</v>
      </c>
    </row>
    <row r="18" spans="1:10" x14ac:dyDescent="0.25">
      <c r="A18" s="88" t="s">
        <v>8</v>
      </c>
      <c r="B18" s="89"/>
      <c r="C18" s="11">
        <f>C5+C6</f>
        <v>100</v>
      </c>
      <c r="D18" s="10">
        <f>SUM(D7,D10,D13,D17)</f>
        <v>100</v>
      </c>
      <c r="E18" s="11">
        <f>E5+E6</f>
        <v>70.599999999999994</v>
      </c>
      <c r="F18" s="10">
        <f>SUM(F7,F10,F13,F17)</f>
        <v>100</v>
      </c>
      <c r="G18" s="11">
        <f>G5+G6</f>
        <v>26</v>
      </c>
      <c r="H18" s="10">
        <f>SUM(H7,H10,H13,H17)</f>
        <v>100</v>
      </c>
      <c r="I18" s="11">
        <f>I5+I6</f>
        <v>3.3000000000000003</v>
      </c>
      <c r="J18" s="10">
        <f>SUM(J7,J10,J13,J17)</f>
        <v>100</v>
      </c>
    </row>
    <row r="19" spans="1:10" x14ac:dyDescent="0.25">
      <c r="A19" s="109" t="s">
        <v>50</v>
      </c>
      <c r="B19" s="109"/>
      <c r="C19" s="107">
        <f>C6/C18*100</f>
        <v>97</v>
      </c>
      <c r="D19" s="108"/>
      <c r="E19" s="107">
        <f>E6/E18*100</f>
        <v>97.025495750708217</v>
      </c>
      <c r="F19" s="108"/>
      <c r="G19" s="107">
        <f>G6/G18*100</f>
        <v>98.076923076923066</v>
      </c>
      <c r="H19" s="108"/>
      <c r="I19" s="107">
        <f>I6/I18*100</f>
        <v>87.878787878787875</v>
      </c>
      <c r="J19" s="108"/>
    </row>
    <row r="21" spans="1:10" x14ac:dyDescent="0.25">
      <c r="A21" s="7" t="s">
        <v>48</v>
      </c>
    </row>
    <row r="22" spans="1:10" x14ac:dyDescent="0.25">
      <c r="A22" s="3" t="s">
        <v>129</v>
      </c>
    </row>
    <row r="23" spans="1:10" x14ac:dyDescent="0.25">
      <c r="A23" s="3" t="s">
        <v>9</v>
      </c>
    </row>
    <row r="24" spans="1:10" x14ac:dyDescent="0.25">
      <c r="A24" s="3"/>
    </row>
  </sheetData>
  <mergeCells count="14">
    <mergeCell ref="I4:J4"/>
    <mergeCell ref="G19:H19"/>
    <mergeCell ref="I19:J19"/>
    <mergeCell ref="A6:B6"/>
    <mergeCell ref="A7:A17"/>
    <mergeCell ref="A18:B18"/>
    <mergeCell ref="A19:B19"/>
    <mergeCell ref="C19:D19"/>
    <mergeCell ref="E19:F19"/>
    <mergeCell ref="A5:B5"/>
    <mergeCell ref="A4:B4"/>
    <mergeCell ref="C4:D4"/>
    <mergeCell ref="E4:F4"/>
    <mergeCell ref="G4:H4"/>
  </mergeCells>
  <hyperlinks>
    <hyperlink ref="A2" location="Sommaire!A1" display="retour au sommair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10" workbookViewId="0">
      <selection activeCell="B15" sqref="B15"/>
    </sheetView>
  </sheetViews>
  <sheetFormatPr baseColWidth="10" defaultRowHeight="15" x14ac:dyDescent="0.25"/>
  <cols>
    <col min="2" max="2" width="20.85546875" customWidth="1"/>
  </cols>
  <sheetData>
    <row r="1" spans="1:9" x14ac:dyDescent="0.25">
      <c r="A1" s="5" t="s">
        <v>90</v>
      </c>
    </row>
    <row r="2" spans="1:9" x14ac:dyDescent="0.25">
      <c r="A2" s="12" t="s">
        <v>22</v>
      </c>
    </row>
    <row r="3" spans="1:9" x14ac:dyDescent="0.25">
      <c r="A3" s="5"/>
    </row>
    <row r="4" spans="1:9" x14ac:dyDescent="0.25">
      <c r="A4" s="86"/>
      <c r="B4" s="87"/>
      <c r="C4" s="90" t="s">
        <v>8</v>
      </c>
      <c r="D4" s="90"/>
      <c r="E4" s="90" t="s">
        <v>33</v>
      </c>
      <c r="F4" s="90"/>
      <c r="G4" s="90" t="s">
        <v>34</v>
      </c>
      <c r="H4" s="90"/>
    </row>
    <row r="5" spans="1:9" ht="15" customHeight="1" x14ac:dyDescent="0.25">
      <c r="A5" s="91" t="s">
        <v>10</v>
      </c>
      <c r="B5" s="91"/>
      <c r="C5" s="6">
        <v>18.399999999999999</v>
      </c>
      <c r="D5" s="6" t="s">
        <v>18</v>
      </c>
      <c r="E5" s="6">
        <v>8</v>
      </c>
      <c r="F5" s="6" t="s">
        <v>18</v>
      </c>
      <c r="G5" s="6">
        <v>10.3</v>
      </c>
      <c r="H5" s="21" t="s">
        <v>18</v>
      </c>
    </row>
    <row r="6" spans="1:9" x14ac:dyDescent="0.25">
      <c r="A6" s="92" t="s">
        <v>12</v>
      </c>
      <c r="B6" s="93"/>
      <c r="C6" s="6">
        <f>SUM(C7,C10,C13,C17)</f>
        <v>81.7</v>
      </c>
      <c r="D6" s="10" t="s">
        <v>23</v>
      </c>
      <c r="E6" s="6">
        <f>SUM(E7,E10,E13,E17)</f>
        <v>44.2</v>
      </c>
      <c r="F6" s="10" t="s">
        <v>23</v>
      </c>
      <c r="G6" s="6">
        <f>SUM(G7,G10,G13,G17)</f>
        <v>37.400000000000006</v>
      </c>
      <c r="H6" s="10" t="s">
        <v>23</v>
      </c>
    </row>
    <row r="7" spans="1:9" ht="15" customHeight="1" x14ac:dyDescent="0.25">
      <c r="A7" s="94" t="s">
        <v>11</v>
      </c>
      <c r="B7" s="38" t="s">
        <v>40</v>
      </c>
      <c r="C7" s="9">
        <v>30.1</v>
      </c>
      <c r="D7" s="10">
        <f>C7/C6*100</f>
        <v>36.84210526315789</v>
      </c>
      <c r="E7" s="9">
        <v>14.7</v>
      </c>
      <c r="F7" s="10">
        <f>E7/E6*100</f>
        <v>33.257918552036195</v>
      </c>
      <c r="G7" s="9">
        <v>15.3</v>
      </c>
      <c r="H7" s="10">
        <f>G7/G6*100</f>
        <v>40.909090909090907</v>
      </c>
      <c r="I7" s="27"/>
    </row>
    <row r="8" spans="1:9" ht="15" customHeight="1" x14ac:dyDescent="0.25">
      <c r="A8" s="95"/>
      <c r="B8" s="39" t="s">
        <v>13</v>
      </c>
      <c r="C8" s="41">
        <v>30.1</v>
      </c>
      <c r="D8" s="41">
        <f>C8/C7*100</f>
        <v>100</v>
      </c>
      <c r="E8" s="41">
        <v>14.7</v>
      </c>
      <c r="F8" s="41">
        <f>E8/E7*100</f>
        <v>100</v>
      </c>
      <c r="G8" s="41">
        <v>15.3</v>
      </c>
      <c r="H8" s="41">
        <f>G8/G7*100</f>
        <v>100</v>
      </c>
      <c r="I8" s="27"/>
    </row>
    <row r="9" spans="1:9" ht="15" customHeight="1" x14ac:dyDescent="0.25">
      <c r="A9" s="95"/>
      <c r="B9" s="39" t="s">
        <v>14</v>
      </c>
      <c r="C9" s="41" t="s">
        <v>18</v>
      </c>
      <c r="D9" s="41" t="s">
        <v>18</v>
      </c>
      <c r="E9" s="41" t="s">
        <v>18</v>
      </c>
      <c r="F9" s="41" t="s">
        <v>18</v>
      </c>
      <c r="G9" s="41" t="s">
        <v>18</v>
      </c>
      <c r="H9" s="41" t="s">
        <v>18</v>
      </c>
      <c r="I9" s="27"/>
    </row>
    <row r="10" spans="1:9" x14ac:dyDescent="0.25">
      <c r="A10" s="95"/>
      <c r="B10" s="38" t="s">
        <v>41</v>
      </c>
      <c r="C10" s="9">
        <v>31.2</v>
      </c>
      <c r="D10" s="10">
        <f>C10/C6*100</f>
        <v>38.188494492044065</v>
      </c>
      <c r="E10" s="9">
        <v>17.8</v>
      </c>
      <c r="F10" s="10">
        <f>E10/E6*100</f>
        <v>40.271493212669682</v>
      </c>
      <c r="G10" s="9">
        <v>13.4</v>
      </c>
      <c r="H10" s="10">
        <f>G10/G6*100</f>
        <v>35.828877005347586</v>
      </c>
      <c r="I10" s="27"/>
    </row>
    <row r="11" spans="1:9" x14ac:dyDescent="0.25">
      <c r="A11" s="95"/>
      <c r="B11" s="39" t="s">
        <v>15</v>
      </c>
      <c r="C11" s="41">
        <v>20.6</v>
      </c>
      <c r="D11" s="41">
        <f>C11/C10*100</f>
        <v>66.025641025641036</v>
      </c>
      <c r="E11" s="41">
        <v>11.3</v>
      </c>
      <c r="F11" s="41">
        <f>E11/E10*100</f>
        <v>63.483146067415731</v>
      </c>
      <c r="G11" s="41">
        <v>9.3000000000000007</v>
      </c>
      <c r="H11" s="41">
        <f>G11/G10*100</f>
        <v>69.402985074626869</v>
      </c>
      <c r="I11" s="27"/>
    </row>
    <row r="12" spans="1:9" ht="22.5" x14ac:dyDescent="0.25">
      <c r="A12" s="95"/>
      <c r="B12" s="39" t="s">
        <v>16</v>
      </c>
      <c r="C12" s="41">
        <v>10.6</v>
      </c>
      <c r="D12" s="41">
        <f>C12/C10*100</f>
        <v>33.974358974358978</v>
      </c>
      <c r="E12" s="41">
        <v>6.5</v>
      </c>
      <c r="F12" s="41">
        <f>E12/E10*100</f>
        <v>36.516853932584269</v>
      </c>
      <c r="G12" s="41">
        <v>4.0999999999999996</v>
      </c>
      <c r="H12" s="41">
        <f>G12/G10*100</f>
        <v>30.597014925373127</v>
      </c>
      <c r="I12" s="27"/>
    </row>
    <row r="13" spans="1:9" x14ac:dyDescent="0.25">
      <c r="A13" s="95"/>
      <c r="B13" s="38" t="s">
        <v>42</v>
      </c>
      <c r="C13" s="9">
        <v>13.2</v>
      </c>
      <c r="D13" s="10">
        <f>C13/C6*100</f>
        <v>16.156670746634024</v>
      </c>
      <c r="E13" s="9">
        <v>8.5</v>
      </c>
      <c r="F13" s="10">
        <f>E13/E6*100</f>
        <v>19.23076923076923</v>
      </c>
      <c r="G13" s="9">
        <v>4.7</v>
      </c>
      <c r="H13" s="10">
        <f>G13/G6*100</f>
        <v>12.566844919786094</v>
      </c>
      <c r="I13" s="27"/>
    </row>
    <row r="14" spans="1:9" x14ac:dyDescent="0.25">
      <c r="A14" s="95"/>
      <c r="B14" s="39" t="s">
        <v>71</v>
      </c>
      <c r="C14" s="41">
        <v>9.6999999999999993</v>
      </c>
      <c r="D14" s="41">
        <f>C14/C13*100</f>
        <v>73.484848484848484</v>
      </c>
      <c r="E14" s="41">
        <v>6.4</v>
      </c>
      <c r="F14" s="41">
        <f>E14/E13*100</f>
        <v>75.294117647058826</v>
      </c>
      <c r="G14" s="41">
        <v>3.3</v>
      </c>
      <c r="H14" s="41">
        <f>G14/G13*100</f>
        <v>70.212765957446805</v>
      </c>
      <c r="I14" s="27"/>
    </row>
    <row r="15" spans="1:9" ht="22.5" x14ac:dyDescent="0.25">
      <c r="A15" s="95"/>
      <c r="B15" s="39" t="s">
        <v>146</v>
      </c>
      <c r="C15" s="41">
        <v>0.6</v>
      </c>
      <c r="D15" s="41">
        <f>C15/C13*100</f>
        <v>4.5454545454545459</v>
      </c>
      <c r="E15" s="41" t="s">
        <v>18</v>
      </c>
      <c r="F15" s="41" t="s">
        <v>18</v>
      </c>
      <c r="G15" s="41">
        <v>0.6</v>
      </c>
      <c r="H15" s="41">
        <f>G15/G13*100</f>
        <v>12.76595744680851</v>
      </c>
      <c r="I15" s="27"/>
    </row>
    <row r="16" spans="1:9" ht="22.5" x14ac:dyDescent="0.25">
      <c r="A16" s="95"/>
      <c r="B16" s="39" t="s">
        <v>35</v>
      </c>
      <c r="C16" s="41">
        <v>2.9</v>
      </c>
      <c r="D16" s="41">
        <f>C16/C13*100</f>
        <v>21.969696969696969</v>
      </c>
      <c r="E16" s="41">
        <v>2.1</v>
      </c>
      <c r="F16" s="41">
        <f>E16/E13*100</f>
        <v>24.705882352941178</v>
      </c>
      <c r="G16" s="41">
        <v>0.8</v>
      </c>
      <c r="H16" s="41">
        <f>G16/G13*100</f>
        <v>17.021276595744681</v>
      </c>
      <c r="I16" s="27"/>
    </row>
    <row r="17" spans="1:9" ht="24" x14ac:dyDescent="0.25">
      <c r="A17" s="96"/>
      <c r="B17" s="38" t="s">
        <v>17</v>
      </c>
      <c r="C17" s="9">
        <v>7.2</v>
      </c>
      <c r="D17" s="10">
        <f>C17/C6*100</f>
        <v>8.8127294981640141</v>
      </c>
      <c r="E17" s="9">
        <v>3.2</v>
      </c>
      <c r="F17" s="10">
        <f>E17/E6*100</f>
        <v>7.239819004524886</v>
      </c>
      <c r="G17" s="9">
        <v>4</v>
      </c>
      <c r="H17" s="10">
        <f>G17/G6*100</f>
        <v>10.695187165775399</v>
      </c>
      <c r="I17" s="27"/>
    </row>
    <row r="18" spans="1:9" x14ac:dyDescent="0.25">
      <c r="A18" s="88" t="s">
        <v>8</v>
      </c>
      <c r="B18" s="89"/>
      <c r="C18" s="11">
        <f>C5+C6</f>
        <v>100.1</v>
      </c>
      <c r="D18" s="10">
        <f>SUM(D7,D10,D13,D17)</f>
        <v>100</v>
      </c>
      <c r="E18" s="11">
        <f>E5+E6</f>
        <v>52.2</v>
      </c>
      <c r="F18" s="10">
        <f>SUM(F7,F10,F13,F17)</f>
        <v>100</v>
      </c>
      <c r="G18" s="11">
        <f>G5+G6</f>
        <v>47.7</v>
      </c>
      <c r="H18" s="10">
        <f>SUM(H7,H10,H13,H17)</f>
        <v>99.999999999999972</v>
      </c>
    </row>
    <row r="19" spans="1:9" x14ac:dyDescent="0.25">
      <c r="A19" s="109" t="s">
        <v>50</v>
      </c>
      <c r="B19" s="109"/>
      <c r="C19" s="107">
        <f>C6/C18*100</f>
        <v>81.618381618381633</v>
      </c>
      <c r="D19" s="108"/>
      <c r="E19" s="107">
        <f>E6/E18*100</f>
        <v>84.674329501915707</v>
      </c>
      <c r="F19" s="108"/>
      <c r="G19" s="107">
        <f>G6/G18*100</f>
        <v>78.406708595387855</v>
      </c>
      <c r="H19" s="108"/>
    </row>
    <row r="21" spans="1:9" x14ac:dyDescent="0.25">
      <c r="A21" s="7" t="s">
        <v>47</v>
      </c>
    </row>
    <row r="22" spans="1:9" x14ac:dyDescent="0.25">
      <c r="A22" s="3" t="s">
        <v>130</v>
      </c>
    </row>
    <row r="23" spans="1:9" x14ac:dyDescent="0.25">
      <c r="A23" s="3" t="s">
        <v>9</v>
      </c>
    </row>
    <row r="24" spans="1:9" x14ac:dyDescent="0.25">
      <c r="A24" s="3"/>
    </row>
  </sheetData>
  <mergeCells count="12">
    <mergeCell ref="G19:H19"/>
    <mergeCell ref="A4:B4"/>
    <mergeCell ref="C4:D4"/>
    <mergeCell ref="E4:F4"/>
    <mergeCell ref="G4:H4"/>
    <mergeCell ref="A5:B5"/>
    <mergeCell ref="A19:B19"/>
    <mergeCell ref="C19:D19"/>
    <mergeCell ref="E19:F19"/>
    <mergeCell ref="A6:B6"/>
    <mergeCell ref="A7:A17"/>
    <mergeCell ref="A18:B18"/>
  </mergeCells>
  <hyperlinks>
    <hyperlink ref="A2" location="Sommaire!A1" display="retour au sommaire"/>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B15" sqref="B15"/>
    </sheetView>
  </sheetViews>
  <sheetFormatPr baseColWidth="10" defaultRowHeight="15" x14ac:dyDescent="0.25"/>
  <cols>
    <col min="2" max="2" width="16.7109375" customWidth="1"/>
  </cols>
  <sheetData>
    <row r="1" spans="1:10" x14ac:dyDescent="0.25">
      <c r="A1" s="5" t="s">
        <v>91</v>
      </c>
    </row>
    <row r="2" spans="1:10" x14ac:dyDescent="0.25">
      <c r="A2" s="12" t="s">
        <v>22</v>
      </c>
    </row>
    <row r="4" spans="1:10" x14ac:dyDescent="0.25">
      <c r="A4" s="86"/>
      <c r="B4" s="87"/>
      <c r="C4" s="90" t="s">
        <v>8</v>
      </c>
      <c r="D4" s="90"/>
      <c r="E4" s="90" t="s">
        <v>44</v>
      </c>
      <c r="F4" s="90"/>
      <c r="G4" s="90" t="s">
        <v>45</v>
      </c>
      <c r="H4" s="90"/>
      <c r="I4" s="97" t="s">
        <v>46</v>
      </c>
      <c r="J4" s="98"/>
    </row>
    <row r="5" spans="1:10" x14ac:dyDescent="0.25">
      <c r="A5" s="91" t="s">
        <v>10</v>
      </c>
      <c r="B5" s="91"/>
      <c r="C5" s="6">
        <v>18.399999999999999</v>
      </c>
      <c r="D5" s="6" t="s">
        <v>18</v>
      </c>
      <c r="E5" s="6">
        <v>2.4</v>
      </c>
      <c r="F5" s="6" t="s">
        <v>18</v>
      </c>
      <c r="G5" s="6">
        <v>7.3</v>
      </c>
      <c r="H5" s="21" t="s">
        <v>18</v>
      </c>
      <c r="I5" s="25">
        <v>8.6999999999999993</v>
      </c>
      <c r="J5" s="26" t="s">
        <v>18</v>
      </c>
    </row>
    <row r="6" spans="1:10" x14ac:dyDescent="0.25">
      <c r="A6" s="92" t="s">
        <v>12</v>
      </c>
      <c r="B6" s="93"/>
      <c r="C6" s="6">
        <f>SUM(C7,C10,C13,C17)</f>
        <v>81.7</v>
      </c>
      <c r="D6" s="10" t="s">
        <v>23</v>
      </c>
      <c r="E6" s="6">
        <f>SUM(E7,E10,E13,E17)</f>
        <v>30.9</v>
      </c>
      <c r="F6" s="10" t="s">
        <v>23</v>
      </c>
      <c r="G6" s="6">
        <f>SUM(G7,G10,G13,G17)</f>
        <v>35.6</v>
      </c>
      <c r="H6" s="10" t="s">
        <v>23</v>
      </c>
      <c r="I6" s="6">
        <f>SUM(I7,I10,I13,I17)</f>
        <v>15.3</v>
      </c>
      <c r="J6" s="10" t="s">
        <v>23</v>
      </c>
    </row>
    <row r="7" spans="1:10" x14ac:dyDescent="0.25">
      <c r="A7" s="94" t="s">
        <v>11</v>
      </c>
      <c r="B7" s="38" t="s">
        <v>40</v>
      </c>
      <c r="C7" s="9">
        <v>30.1</v>
      </c>
      <c r="D7" s="10">
        <f>C7/C6*100</f>
        <v>36.84210526315789</v>
      </c>
      <c r="E7" s="9">
        <v>7</v>
      </c>
      <c r="F7" s="10">
        <f>E7/E6*100</f>
        <v>22.653721682847898</v>
      </c>
      <c r="G7" s="9">
        <v>15.7</v>
      </c>
      <c r="H7" s="10">
        <f>G7/G6*100</f>
        <v>44.101123595505612</v>
      </c>
      <c r="I7" s="9">
        <v>7.4</v>
      </c>
      <c r="J7" s="10">
        <f>I7/I6*100</f>
        <v>48.366013071895424</v>
      </c>
    </row>
    <row r="8" spans="1:10" x14ac:dyDescent="0.25">
      <c r="A8" s="95"/>
      <c r="B8" s="39" t="s">
        <v>13</v>
      </c>
      <c r="C8" s="41">
        <v>30.1</v>
      </c>
      <c r="D8" s="41">
        <f>C8/C7*100</f>
        <v>100</v>
      </c>
      <c r="E8" s="41">
        <v>7</v>
      </c>
      <c r="F8" s="41">
        <f>E8/E7*100</f>
        <v>100</v>
      </c>
      <c r="G8" s="41">
        <v>15.7</v>
      </c>
      <c r="H8" s="41">
        <f>G8/G7*100</f>
        <v>100</v>
      </c>
      <c r="I8" s="41">
        <v>7.4</v>
      </c>
      <c r="J8" s="41">
        <f>I8/I7*100</f>
        <v>100</v>
      </c>
    </row>
    <row r="9" spans="1:10" x14ac:dyDescent="0.25">
      <c r="A9" s="95"/>
      <c r="B9" s="39" t="s">
        <v>14</v>
      </c>
      <c r="C9" s="41" t="s">
        <v>18</v>
      </c>
      <c r="D9" s="41" t="s">
        <v>18</v>
      </c>
      <c r="E9" s="41" t="s">
        <v>18</v>
      </c>
      <c r="F9" s="41" t="s">
        <v>18</v>
      </c>
      <c r="G9" s="41" t="s">
        <v>18</v>
      </c>
      <c r="H9" s="41" t="s">
        <v>18</v>
      </c>
      <c r="I9" s="41" t="s">
        <v>18</v>
      </c>
      <c r="J9" s="41" t="s">
        <v>18</v>
      </c>
    </row>
    <row r="10" spans="1:10" x14ac:dyDescent="0.25">
      <c r="A10" s="95"/>
      <c r="B10" s="38" t="s">
        <v>41</v>
      </c>
      <c r="C10" s="9">
        <v>31.2</v>
      </c>
      <c r="D10" s="10">
        <f>C10/C6*100</f>
        <v>38.188494492044065</v>
      </c>
      <c r="E10" s="9">
        <v>12.7</v>
      </c>
      <c r="F10" s="10">
        <f>E10/E6*100</f>
        <v>41.100323624595468</v>
      </c>
      <c r="G10" s="9">
        <v>13.3</v>
      </c>
      <c r="H10" s="10">
        <f>G10/G6*100</f>
        <v>37.359550561797754</v>
      </c>
      <c r="I10" s="9">
        <v>5.2</v>
      </c>
      <c r="J10" s="10">
        <f>I10/I6*100</f>
        <v>33.986928104575163</v>
      </c>
    </row>
    <row r="11" spans="1:10" x14ac:dyDescent="0.25">
      <c r="A11" s="95"/>
      <c r="B11" s="39" t="s">
        <v>15</v>
      </c>
      <c r="C11" s="41">
        <v>20.6</v>
      </c>
      <c r="D11" s="41">
        <f>C11/C10*100</f>
        <v>66.025641025641036</v>
      </c>
      <c r="E11" s="41">
        <v>8.9</v>
      </c>
      <c r="F11" s="41">
        <f>E11/E10*100</f>
        <v>70.078740157480325</v>
      </c>
      <c r="G11" s="41">
        <v>8.5</v>
      </c>
      <c r="H11" s="41">
        <f>G11/G10*100</f>
        <v>63.909774436090231</v>
      </c>
      <c r="I11" s="41">
        <v>3.1</v>
      </c>
      <c r="J11" s="41">
        <f>I11/I10*100</f>
        <v>59.615384615384613</v>
      </c>
    </row>
    <row r="12" spans="1:10" ht="22.5" x14ac:dyDescent="0.25">
      <c r="A12" s="95"/>
      <c r="B12" s="39" t="s">
        <v>16</v>
      </c>
      <c r="C12" s="41">
        <v>10.6</v>
      </c>
      <c r="D12" s="41">
        <f>C12/C10*100</f>
        <v>33.974358974358978</v>
      </c>
      <c r="E12" s="41">
        <v>3.8</v>
      </c>
      <c r="F12" s="41">
        <f>E12/E10*100</f>
        <v>29.921259842519689</v>
      </c>
      <c r="G12" s="41">
        <v>4.8</v>
      </c>
      <c r="H12" s="41">
        <f>G12/G10*100</f>
        <v>36.090225563909769</v>
      </c>
      <c r="I12" s="41">
        <v>2.1</v>
      </c>
      <c r="J12" s="41">
        <f>I12/I10*100</f>
        <v>40.384615384615387</v>
      </c>
    </row>
    <row r="13" spans="1:10" x14ac:dyDescent="0.25">
      <c r="A13" s="95"/>
      <c r="B13" s="38" t="s">
        <v>42</v>
      </c>
      <c r="C13" s="9">
        <v>13.2</v>
      </c>
      <c r="D13" s="10">
        <f>C13/C6*100</f>
        <v>16.156670746634024</v>
      </c>
      <c r="E13" s="9">
        <v>9.1999999999999993</v>
      </c>
      <c r="F13" s="10">
        <f>E13/E6*100</f>
        <v>29.773462783171524</v>
      </c>
      <c r="G13" s="9">
        <v>3.4</v>
      </c>
      <c r="H13" s="10">
        <f>G13/G6*100</f>
        <v>9.5505617977528079</v>
      </c>
      <c r="I13" s="9">
        <v>0.6</v>
      </c>
      <c r="J13" s="10">
        <f>I13/I6*100</f>
        <v>3.9215686274509802</v>
      </c>
    </row>
    <row r="14" spans="1:10" ht="22.5" x14ac:dyDescent="0.25">
      <c r="A14" s="95"/>
      <c r="B14" s="39" t="s">
        <v>71</v>
      </c>
      <c r="C14" s="41">
        <v>9.6999999999999993</v>
      </c>
      <c r="D14" s="41">
        <f>C14/C13*100</f>
        <v>73.484848484848484</v>
      </c>
      <c r="E14" s="41">
        <v>7</v>
      </c>
      <c r="F14" s="41">
        <f>E14/E13*100</f>
        <v>76.08695652173914</v>
      </c>
      <c r="G14" s="41">
        <v>2.2999999999999998</v>
      </c>
      <c r="H14" s="41">
        <f>G14/G13*100</f>
        <v>67.647058823529406</v>
      </c>
      <c r="I14" s="41">
        <v>0.4</v>
      </c>
      <c r="J14" s="41">
        <f>I14/I13*100</f>
        <v>66.666666666666671</v>
      </c>
    </row>
    <row r="15" spans="1:10" ht="22.5" x14ac:dyDescent="0.25">
      <c r="A15" s="95"/>
      <c r="B15" s="39" t="s">
        <v>146</v>
      </c>
      <c r="C15" s="41">
        <v>0.6</v>
      </c>
      <c r="D15" s="41">
        <f>C15/C13*100</f>
        <v>4.5454545454545459</v>
      </c>
      <c r="E15" s="41">
        <v>0.3</v>
      </c>
      <c r="F15" s="41">
        <f>E15/E13*100</f>
        <v>3.2608695652173911</v>
      </c>
      <c r="G15" s="41">
        <v>0.2</v>
      </c>
      <c r="H15" s="41">
        <f>G15/G13*100</f>
        <v>5.882352941176471</v>
      </c>
      <c r="I15" s="41" t="s">
        <v>18</v>
      </c>
      <c r="J15" s="41" t="s">
        <v>18</v>
      </c>
    </row>
    <row r="16" spans="1:10" ht="22.5" x14ac:dyDescent="0.25">
      <c r="A16" s="95"/>
      <c r="B16" s="39" t="s">
        <v>35</v>
      </c>
      <c r="C16" s="41">
        <v>2.9</v>
      </c>
      <c r="D16" s="41">
        <f>C16/C13*100</f>
        <v>21.969696969696969</v>
      </c>
      <c r="E16" s="41">
        <v>1.8</v>
      </c>
      <c r="F16" s="41">
        <f>E16/E13*100</f>
        <v>19.565217391304348</v>
      </c>
      <c r="G16" s="41">
        <v>0.9</v>
      </c>
      <c r="H16" s="41">
        <f>G16/G13*100</f>
        <v>26.47058823529412</v>
      </c>
      <c r="I16" s="41">
        <v>0.2</v>
      </c>
      <c r="J16" s="41">
        <f>I16/I13*100</f>
        <v>33.333333333333336</v>
      </c>
    </row>
    <row r="17" spans="1:10" ht="36" x14ac:dyDescent="0.25">
      <c r="A17" s="96"/>
      <c r="B17" s="38" t="s">
        <v>17</v>
      </c>
      <c r="C17" s="9">
        <v>7.2</v>
      </c>
      <c r="D17" s="10">
        <f>C17/C6*100</f>
        <v>8.8127294981640141</v>
      </c>
      <c r="E17" s="9">
        <v>2</v>
      </c>
      <c r="F17" s="10">
        <f>E17/E6*100</f>
        <v>6.4724919093851145</v>
      </c>
      <c r="G17" s="9">
        <v>3.2</v>
      </c>
      <c r="H17" s="10">
        <f>G17/G6*100</f>
        <v>8.9887640449438209</v>
      </c>
      <c r="I17" s="9">
        <v>2.1</v>
      </c>
      <c r="J17" s="10">
        <f>I17/I6*100</f>
        <v>13.725490196078432</v>
      </c>
    </row>
    <row r="18" spans="1:10" x14ac:dyDescent="0.25">
      <c r="A18" s="88" t="s">
        <v>8</v>
      </c>
      <c r="B18" s="89"/>
      <c r="C18" s="11">
        <f>C5+C6</f>
        <v>100.1</v>
      </c>
      <c r="D18" s="10">
        <f>SUM(D7,D10,D13,D17)</f>
        <v>100</v>
      </c>
      <c r="E18" s="11">
        <f>E5+E6</f>
        <v>33.299999999999997</v>
      </c>
      <c r="F18" s="10">
        <f>SUM(F7,F10,F13,F17)</f>
        <v>100</v>
      </c>
      <c r="G18" s="11">
        <f>G5+G6</f>
        <v>42.9</v>
      </c>
      <c r="H18" s="10">
        <f>SUM(H7,H10,H13,H17)</f>
        <v>100</v>
      </c>
      <c r="I18" s="11">
        <f>I5+I6</f>
        <v>24</v>
      </c>
      <c r="J18" s="10">
        <f>SUM(J7,J10,J13,J17)</f>
        <v>100</v>
      </c>
    </row>
    <row r="19" spans="1:10" x14ac:dyDescent="0.25">
      <c r="A19" s="109" t="s">
        <v>50</v>
      </c>
      <c r="B19" s="109"/>
      <c r="C19" s="107">
        <f>C6/C18*100</f>
        <v>81.618381618381633</v>
      </c>
      <c r="D19" s="108"/>
      <c r="E19" s="107">
        <f>E6/E18*100</f>
        <v>92.792792792792795</v>
      </c>
      <c r="F19" s="108"/>
      <c r="G19" s="107">
        <f>G6/G18*100</f>
        <v>82.983682983682996</v>
      </c>
      <c r="H19" s="108"/>
      <c r="I19" s="107">
        <f>I6/I18*100</f>
        <v>63.750000000000007</v>
      </c>
      <c r="J19" s="108"/>
    </row>
    <row r="21" spans="1:10" x14ac:dyDescent="0.25">
      <c r="A21" s="7" t="s">
        <v>47</v>
      </c>
    </row>
    <row r="22" spans="1:10" x14ac:dyDescent="0.25">
      <c r="A22" s="3" t="s">
        <v>130</v>
      </c>
    </row>
    <row r="23" spans="1:10" x14ac:dyDescent="0.25">
      <c r="A23" s="3" t="s">
        <v>9</v>
      </c>
    </row>
    <row r="24" spans="1:10" x14ac:dyDescent="0.25">
      <c r="A24" s="3"/>
    </row>
  </sheetData>
  <mergeCells count="14">
    <mergeCell ref="I4:J4"/>
    <mergeCell ref="G19:H19"/>
    <mergeCell ref="I19:J19"/>
    <mergeCell ref="A6:B6"/>
    <mergeCell ref="A7:A17"/>
    <mergeCell ref="A18:B18"/>
    <mergeCell ref="A19:B19"/>
    <mergeCell ref="C19:D19"/>
    <mergeCell ref="E19:F19"/>
    <mergeCell ref="A5:B5"/>
    <mergeCell ref="A4:B4"/>
    <mergeCell ref="C4:D4"/>
    <mergeCell ref="E4:F4"/>
    <mergeCell ref="G4:H4"/>
  </mergeCells>
  <hyperlinks>
    <hyperlink ref="A2" location="Sommaire!A1" display="retour au sommair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3" workbookViewId="0">
      <selection activeCell="B15" sqref="B15"/>
    </sheetView>
  </sheetViews>
  <sheetFormatPr baseColWidth="10" defaultRowHeight="15" x14ac:dyDescent="0.25"/>
  <cols>
    <col min="2" max="2" width="18.42578125" customWidth="1"/>
  </cols>
  <sheetData>
    <row r="1" spans="1:10" x14ac:dyDescent="0.25">
      <c r="A1" s="5" t="s">
        <v>106</v>
      </c>
    </row>
    <row r="2" spans="1:10" x14ac:dyDescent="0.25">
      <c r="A2" s="12" t="s">
        <v>22</v>
      </c>
    </row>
    <row r="3" spans="1:10" x14ac:dyDescent="0.25">
      <c r="A3" s="5"/>
    </row>
    <row r="4" spans="1:10" x14ac:dyDescent="0.25">
      <c r="A4" s="86"/>
      <c r="B4" s="87"/>
      <c r="C4" s="90" t="s">
        <v>8</v>
      </c>
      <c r="D4" s="90"/>
      <c r="E4" s="90" t="s">
        <v>33</v>
      </c>
      <c r="F4" s="90"/>
      <c r="G4" s="90" t="s">
        <v>34</v>
      </c>
      <c r="H4" s="90"/>
    </row>
    <row r="5" spans="1:10" x14ac:dyDescent="0.25">
      <c r="A5" s="91" t="s">
        <v>10</v>
      </c>
      <c r="B5" s="91"/>
      <c r="C5" s="6">
        <v>19.7</v>
      </c>
      <c r="D5" s="6" t="s">
        <v>18</v>
      </c>
      <c r="E5" s="6">
        <v>8.8000000000000007</v>
      </c>
      <c r="F5" s="6" t="s">
        <v>18</v>
      </c>
      <c r="G5" s="6">
        <v>10.9</v>
      </c>
      <c r="H5" s="21" t="s">
        <v>18</v>
      </c>
      <c r="I5" s="36"/>
    </row>
    <row r="6" spans="1:10" x14ac:dyDescent="0.25">
      <c r="A6" s="92" t="s">
        <v>12</v>
      </c>
      <c r="B6" s="93"/>
      <c r="C6" s="6">
        <f>SUM(C7,C10,C13,C17)</f>
        <v>80.199999999999989</v>
      </c>
      <c r="D6" s="10" t="s">
        <v>23</v>
      </c>
      <c r="E6" s="6">
        <f>SUM(E7,E10,E13,E17)</f>
        <v>45.3</v>
      </c>
      <c r="F6" s="10" t="s">
        <v>23</v>
      </c>
      <c r="G6" s="6">
        <f>SUM(G7,G10,G13,G17)</f>
        <v>34.900000000000006</v>
      </c>
      <c r="H6" s="10" t="s">
        <v>23</v>
      </c>
    </row>
    <row r="7" spans="1:10" ht="15" customHeight="1" x14ac:dyDescent="0.25">
      <c r="A7" s="94" t="s">
        <v>11</v>
      </c>
      <c r="B7" s="38" t="s">
        <v>40</v>
      </c>
      <c r="C7" s="9">
        <f>SUM(C8:C9)</f>
        <v>18.400000000000002</v>
      </c>
      <c r="D7" s="10">
        <f>C7/C6*100</f>
        <v>22.942643391521202</v>
      </c>
      <c r="E7" s="9">
        <f t="shared" ref="E7:G7" si="0">SUM(E8:E9)</f>
        <v>9.1</v>
      </c>
      <c r="F7" s="10">
        <f>E7/E6*100</f>
        <v>20.088300220750551</v>
      </c>
      <c r="G7" s="9">
        <f t="shared" si="0"/>
        <v>9.4</v>
      </c>
      <c r="H7" s="10">
        <f>G7/G6*100</f>
        <v>26.934097421203436</v>
      </c>
    </row>
    <row r="8" spans="1:10" x14ac:dyDescent="0.25">
      <c r="A8" s="95"/>
      <c r="B8" s="39" t="s">
        <v>13</v>
      </c>
      <c r="C8" s="40">
        <v>16.100000000000001</v>
      </c>
      <c r="D8" s="41">
        <f>C8/C7*100</f>
        <v>87.5</v>
      </c>
      <c r="E8" s="40">
        <v>8.1</v>
      </c>
      <c r="F8" s="41">
        <f>E8/E7*100</f>
        <v>89.010989010989007</v>
      </c>
      <c r="G8" s="40">
        <v>8.1</v>
      </c>
      <c r="H8" s="41">
        <f>G8/G7*100</f>
        <v>86.170212765957444</v>
      </c>
    </row>
    <row r="9" spans="1:10" x14ac:dyDescent="0.25">
      <c r="A9" s="95"/>
      <c r="B9" s="39" t="s">
        <v>14</v>
      </c>
      <c r="C9" s="40">
        <v>2.2999999999999998</v>
      </c>
      <c r="D9" s="41">
        <f>C9/C7*100</f>
        <v>12.499999999999996</v>
      </c>
      <c r="E9" s="40">
        <v>1</v>
      </c>
      <c r="F9" s="41">
        <f>E9/E7*100</f>
        <v>10.989010989010989</v>
      </c>
      <c r="G9" s="40">
        <v>1.3</v>
      </c>
      <c r="H9" s="41">
        <f>G9/G7*100</f>
        <v>13.829787234042554</v>
      </c>
    </row>
    <row r="10" spans="1:10" x14ac:dyDescent="0.25">
      <c r="A10" s="95"/>
      <c r="B10" s="38" t="s">
        <v>41</v>
      </c>
      <c r="C10" s="9">
        <f>SUM(C11:C12)</f>
        <v>20.6</v>
      </c>
      <c r="D10" s="10">
        <f>C10/C6*100</f>
        <v>25.685785536159607</v>
      </c>
      <c r="E10" s="9">
        <f t="shared" ref="E10:G10" si="1">SUM(E11:E12)</f>
        <v>11.899999999999999</v>
      </c>
      <c r="F10" s="10">
        <f>E10/E6*100</f>
        <v>26.269315673289185</v>
      </c>
      <c r="G10" s="9">
        <f t="shared" si="1"/>
        <v>8.6999999999999993</v>
      </c>
      <c r="H10" s="10">
        <f>G10/G6*100</f>
        <v>24.928366762177646</v>
      </c>
    </row>
    <row r="11" spans="1:10" x14ac:dyDescent="0.25">
      <c r="A11" s="95"/>
      <c r="B11" s="39" t="s">
        <v>15</v>
      </c>
      <c r="C11" s="40">
        <v>11.3</v>
      </c>
      <c r="D11" s="41">
        <f>C11/C10*100</f>
        <v>54.854368932038831</v>
      </c>
      <c r="E11" s="40">
        <v>7.3</v>
      </c>
      <c r="F11" s="41">
        <f>E11/E10*100</f>
        <v>61.344537815126053</v>
      </c>
      <c r="G11" s="40">
        <v>4</v>
      </c>
      <c r="H11" s="41">
        <f>G11/G10*100</f>
        <v>45.977011494252878</v>
      </c>
    </row>
    <row r="12" spans="1:10" ht="22.5" x14ac:dyDescent="0.25">
      <c r="A12" s="95"/>
      <c r="B12" s="39" t="s">
        <v>16</v>
      </c>
      <c r="C12" s="40">
        <v>9.3000000000000007</v>
      </c>
      <c r="D12" s="41">
        <f>C12/C10*100</f>
        <v>45.145631067961169</v>
      </c>
      <c r="E12" s="40">
        <v>4.5999999999999996</v>
      </c>
      <c r="F12" s="41">
        <f>E12/E10*100</f>
        <v>38.655462184873954</v>
      </c>
      <c r="G12" s="40">
        <v>4.7</v>
      </c>
      <c r="H12" s="41">
        <f>G12/G10*100</f>
        <v>54.022988505747136</v>
      </c>
    </row>
    <row r="13" spans="1:10" x14ac:dyDescent="0.25">
      <c r="A13" s="95"/>
      <c r="B13" s="38" t="s">
        <v>42</v>
      </c>
      <c r="C13" s="9">
        <f>SUM(C14:C16)</f>
        <v>29.099999999999998</v>
      </c>
      <c r="D13" s="10">
        <f>C13/C6*100</f>
        <v>36.284289276807982</v>
      </c>
      <c r="E13" s="9">
        <f t="shared" ref="E13:G13" si="2">SUM(E14:E16)</f>
        <v>16</v>
      </c>
      <c r="F13" s="10">
        <f>E13/E6*100</f>
        <v>35.320088300220753</v>
      </c>
      <c r="G13" s="9">
        <f t="shared" si="2"/>
        <v>13.1</v>
      </c>
      <c r="H13" s="10">
        <f>G13/G6*100</f>
        <v>37.53581661891117</v>
      </c>
      <c r="J13" s="37"/>
    </row>
    <row r="14" spans="1:10" ht="22.5" x14ac:dyDescent="0.25">
      <c r="A14" s="95"/>
      <c r="B14" s="39" t="s">
        <v>71</v>
      </c>
      <c r="C14" s="40">
        <v>19.899999999999999</v>
      </c>
      <c r="D14" s="41">
        <f>C14/C13*100</f>
        <v>68.384879725085909</v>
      </c>
      <c r="E14" s="40">
        <v>12.3</v>
      </c>
      <c r="F14" s="41">
        <f>E14/E13*100</f>
        <v>76.875</v>
      </c>
      <c r="G14" s="40">
        <v>7.6</v>
      </c>
      <c r="H14" s="41">
        <f>G14/G13*100</f>
        <v>58.015267175572518</v>
      </c>
      <c r="J14" s="37"/>
    </row>
    <row r="15" spans="1:10" ht="22.5" x14ac:dyDescent="0.25">
      <c r="A15" s="95"/>
      <c r="B15" s="39" t="s">
        <v>146</v>
      </c>
      <c r="C15" s="40">
        <v>6.7</v>
      </c>
      <c r="D15" s="41">
        <f>C15/C13*100</f>
        <v>23.024054982817869</v>
      </c>
      <c r="E15" s="40">
        <v>2.1</v>
      </c>
      <c r="F15" s="41">
        <f>E15/E13*100</f>
        <v>13.125</v>
      </c>
      <c r="G15" s="40">
        <v>4.5999999999999996</v>
      </c>
      <c r="H15" s="41">
        <f>G15/G13*100</f>
        <v>35.114503816793892</v>
      </c>
    </row>
    <row r="16" spans="1:10" ht="25.5" customHeight="1" x14ac:dyDescent="0.25">
      <c r="A16" s="95"/>
      <c r="B16" s="39" t="s">
        <v>35</v>
      </c>
      <c r="C16" s="40">
        <v>2.5</v>
      </c>
      <c r="D16" s="41">
        <f>C16/C13*100</f>
        <v>8.5910652920962196</v>
      </c>
      <c r="E16" s="40">
        <v>1.6</v>
      </c>
      <c r="F16" s="41">
        <f>E16/E13*100</f>
        <v>10</v>
      </c>
      <c r="G16" s="40">
        <v>0.9</v>
      </c>
      <c r="H16" s="41">
        <f>G16/G13*100</f>
        <v>6.8702290076335881</v>
      </c>
    </row>
    <row r="17" spans="1:8" ht="25.5" customHeight="1" x14ac:dyDescent="0.25">
      <c r="A17" s="96"/>
      <c r="B17" s="38" t="s">
        <v>17</v>
      </c>
      <c r="C17" s="9">
        <v>12.1</v>
      </c>
      <c r="D17" s="10">
        <f>C17/C6*100</f>
        <v>15.087281795511224</v>
      </c>
      <c r="E17" s="9">
        <v>8.3000000000000007</v>
      </c>
      <c r="F17" s="10">
        <f>E17/E6*100</f>
        <v>18.322295805739515</v>
      </c>
      <c r="G17" s="9">
        <v>3.7</v>
      </c>
      <c r="H17" s="10">
        <f>G17/G6*100</f>
        <v>10.601719197707734</v>
      </c>
    </row>
    <row r="18" spans="1:8" x14ac:dyDescent="0.25">
      <c r="A18" s="81" t="s">
        <v>8</v>
      </c>
      <c r="B18" s="81"/>
      <c r="C18" s="11">
        <f>C5+C6</f>
        <v>99.899999999999991</v>
      </c>
      <c r="D18" s="10">
        <f>SUM(D7,D10,D13,D17)</f>
        <v>100</v>
      </c>
      <c r="E18" s="11">
        <f>E5+E6</f>
        <v>54.099999999999994</v>
      </c>
      <c r="F18" s="10">
        <f>SUM(F7,F10,F13,F17)</f>
        <v>100</v>
      </c>
      <c r="G18" s="11">
        <f>G5+G6</f>
        <v>45.800000000000004</v>
      </c>
      <c r="H18" s="10">
        <f>SUM(H7,H10,H13,H17)</f>
        <v>99.999999999999986</v>
      </c>
    </row>
    <row r="19" spans="1:8" x14ac:dyDescent="0.25">
      <c r="A19" s="109" t="s">
        <v>50</v>
      </c>
      <c r="B19" s="109"/>
      <c r="C19" s="107">
        <f>C6/C18*100</f>
        <v>80.28028028028028</v>
      </c>
      <c r="D19" s="108"/>
      <c r="E19" s="107">
        <f t="shared" ref="E19" si="3">E6/E18*100</f>
        <v>83.733826247689464</v>
      </c>
      <c r="F19" s="108"/>
      <c r="G19" s="107">
        <f t="shared" ref="G19" si="4">G6/G18*100</f>
        <v>76.200873362445421</v>
      </c>
      <c r="H19" s="108"/>
    </row>
    <row r="21" spans="1:8" x14ac:dyDescent="0.25">
      <c r="A21" s="7" t="s">
        <v>131</v>
      </c>
    </row>
    <row r="22" spans="1:8" x14ac:dyDescent="0.25">
      <c r="A22" s="3" t="s">
        <v>120</v>
      </c>
    </row>
    <row r="23" spans="1:8" x14ac:dyDescent="0.25">
      <c r="A23" s="3" t="s">
        <v>9</v>
      </c>
    </row>
    <row r="24" spans="1:8" x14ac:dyDescent="0.25">
      <c r="A24" s="3"/>
    </row>
  </sheetData>
  <mergeCells count="12">
    <mergeCell ref="G19:H19"/>
    <mergeCell ref="A18:B18"/>
    <mergeCell ref="A7:A17"/>
    <mergeCell ref="A19:B19"/>
    <mergeCell ref="C19:D19"/>
    <mergeCell ref="E19:F19"/>
    <mergeCell ref="A6:B6"/>
    <mergeCell ref="A4:B4"/>
    <mergeCell ref="C4:D4"/>
    <mergeCell ref="E4:F4"/>
    <mergeCell ref="G4:H4"/>
    <mergeCell ref="A5:B5"/>
  </mergeCells>
  <hyperlinks>
    <hyperlink ref="A2" location="Sommaire!A1" display="retour au sommaire"/>
  </hyperlinks>
  <pageMargins left="0.7" right="0.7" top="0.75" bottom="0.75" header="0.3" footer="0.3"/>
  <pageSetup paperSize="9" orientation="portrait" r:id="rId1"/>
  <ignoredErrors>
    <ignoredError sqref="C6:H6 G7:H13" formulaRange="1"/>
    <ignoredError sqref="C7:F13" formula="1" formulaRange="1"/>
    <ignoredError sqref="C14:F18"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4" workbookViewId="0">
      <selection activeCell="B15" sqref="B15"/>
    </sheetView>
  </sheetViews>
  <sheetFormatPr baseColWidth="10" defaultRowHeight="15" x14ac:dyDescent="0.25"/>
  <cols>
    <col min="2" max="2" width="19" customWidth="1"/>
  </cols>
  <sheetData>
    <row r="1" spans="1:10" x14ac:dyDescent="0.25">
      <c r="A1" s="5" t="s">
        <v>107</v>
      </c>
    </row>
    <row r="2" spans="1:10" x14ac:dyDescent="0.25">
      <c r="A2" s="12" t="s">
        <v>22</v>
      </c>
    </row>
    <row r="4" spans="1:10" x14ac:dyDescent="0.25">
      <c r="A4" s="86"/>
      <c r="B4" s="87"/>
      <c r="C4" s="90" t="s">
        <v>8</v>
      </c>
      <c r="D4" s="90"/>
      <c r="E4" s="90" t="s">
        <v>44</v>
      </c>
      <c r="F4" s="90"/>
      <c r="G4" s="90" t="s">
        <v>45</v>
      </c>
      <c r="H4" s="90"/>
      <c r="I4" s="97" t="s">
        <v>46</v>
      </c>
      <c r="J4" s="98"/>
    </row>
    <row r="5" spans="1:10" x14ac:dyDescent="0.25">
      <c r="A5" s="91" t="s">
        <v>10</v>
      </c>
      <c r="B5" s="91"/>
      <c r="C5" s="6">
        <v>19.7</v>
      </c>
      <c r="D5" s="6" t="s">
        <v>18</v>
      </c>
      <c r="E5" s="6">
        <v>5.8</v>
      </c>
      <c r="F5" s="6" t="s">
        <v>18</v>
      </c>
      <c r="G5" s="6">
        <v>5.2</v>
      </c>
      <c r="H5" s="21" t="s">
        <v>18</v>
      </c>
      <c r="I5" s="25">
        <v>8.8000000000000007</v>
      </c>
      <c r="J5" s="26" t="s">
        <v>18</v>
      </c>
    </row>
    <row r="6" spans="1:10" x14ac:dyDescent="0.25">
      <c r="A6" s="92" t="s">
        <v>12</v>
      </c>
      <c r="B6" s="93"/>
      <c r="C6" s="6">
        <f>SUM(C7,C10,C13,C17)</f>
        <v>80.199999999999989</v>
      </c>
      <c r="D6" s="10" t="s">
        <v>23</v>
      </c>
      <c r="E6" s="6">
        <f>SUM(E7,E10,E13,E17)</f>
        <v>49.1</v>
      </c>
      <c r="F6" s="10" t="s">
        <v>23</v>
      </c>
      <c r="G6" s="6">
        <f>SUM(G7,G10,G13,G17)</f>
        <v>21.1</v>
      </c>
      <c r="H6" s="10" t="s">
        <v>23</v>
      </c>
      <c r="I6" s="6">
        <f>SUM(I7,I10,I13,I17)</f>
        <v>10.200000000000001</v>
      </c>
      <c r="J6" s="10" t="s">
        <v>23</v>
      </c>
    </row>
    <row r="7" spans="1:10" x14ac:dyDescent="0.25">
      <c r="A7" s="94" t="s">
        <v>11</v>
      </c>
      <c r="B7" s="38" t="s">
        <v>40</v>
      </c>
      <c r="C7" s="9">
        <f>SUM(C8:C9)</f>
        <v>18.400000000000002</v>
      </c>
      <c r="D7" s="10">
        <f>C7/C6*100</f>
        <v>22.942643391521202</v>
      </c>
      <c r="E7" s="9">
        <f>SUM(E8:E9)</f>
        <v>5.4</v>
      </c>
      <c r="F7" s="10">
        <f>E7/E6*100</f>
        <v>10.997963340122199</v>
      </c>
      <c r="G7" s="9">
        <f>SUM(G8:G9)</f>
        <v>7.7</v>
      </c>
      <c r="H7" s="10">
        <f>G7/G6*100</f>
        <v>36.492890995260666</v>
      </c>
      <c r="I7" s="9">
        <f>SUM(I8:I9)</f>
        <v>5.4</v>
      </c>
      <c r="J7" s="10">
        <f>I7/I6*100</f>
        <v>52.941176470588239</v>
      </c>
    </row>
    <row r="8" spans="1:10" x14ac:dyDescent="0.25">
      <c r="A8" s="95"/>
      <c r="B8" s="39" t="s">
        <v>13</v>
      </c>
      <c r="C8" s="40">
        <v>16.100000000000001</v>
      </c>
      <c r="D8" s="41">
        <f>C8/C7*100</f>
        <v>87.5</v>
      </c>
      <c r="E8" s="40">
        <v>4.2</v>
      </c>
      <c r="F8" s="41">
        <f>E8/E7*100</f>
        <v>77.777777777777786</v>
      </c>
      <c r="G8" s="40">
        <v>6.8</v>
      </c>
      <c r="H8" s="41">
        <f>G8/G7*100</f>
        <v>88.311688311688314</v>
      </c>
      <c r="I8" s="40">
        <v>5.2</v>
      </c>
      <c r="J8" s="41">
        <f>I8/I7*100</f>
        <v>96.296296296296291</v>
      </c>
    </row>
    <row r="9" spans="1:10" x14ac:dyDescent="0.25">
      <c r="A9" s="95"/>
      <c r="B9" s="39" t="s">
        <v>14</v>
      </c>
      <c r="C9" s="40">
        <v>2.2999999999999998</v>
      </c>
      <c r="D9" s="41">
        <f>C9/C7*100</f>
        <v>12.499999999999996</v>
      </c>
      <c r="E9" s="40">
        <v>1.2</v>
      </c>
      <c r="F9" s="41">
        <f>E9/E7*100</f>
        <v>22.222222222222221</v>
      </c>
      <c r="G9" s="40">
        <v>0.9</v>
      </c>
      <c r="H9" s="41">
        <f>G9/G7*100</f>
        <v>11.688311688311687</v>
      </c>
      <c r="I9" s="40">
        <v>0.2</v>
      </c>
      <c r="J9" s="41">
        <f>I9/I7*100</f>
        <v>3.7037037037037033</v>
      </c>
    </row>
    <row r="10" spans="1:10" x14ac:dyDescent="0.25">
      <c r="A10" s="95"/>
      <c r="B10" s="38" t="s">
        <v>41</v>
      </c>
      <c r="C10" s="9">
        <f>SUM(C11:C12)</f>
        <v>20.6</v>
      </c>
      <c r="D10" s="10">
        <f>C10/C6*100</f>
        <v>25.685785536159607</v>
      </c>
      <c r="E10" s="9">
        <f>SUM(E11:E12)</f>
        <v>12.600000000000001</v>
      </c>
      <c r="F10" s="10">
        <f>E10/E6*100</f>
        <v>25.661914460285136</v>
      </c>
      <c r="G10" s="9">
        <f>SUM(G11:G12)</f>
        <v>6.1</v>
      </c>
      <c r="H10" s="10">
        <f>G10/G6*100</f>
        <v>28.90995260663507</v>
      </c>
      <c r="I10" s="9">
        <f>SUM(I11:I12)</f>
        <v>2</v>
      </c>
      <c r="J10" s="10">
        <f>I10/I6*100</f>
        <v>19.6078431372549</v>
      </c>
    </row>
    <row r="11" spans="1:10" x14ac:dyDescent="0.25">
      <c r="A11" s="95"/>
      <c r="B11" s="39" t="s">
        <v>15</v>
      </c>
      <c r="C11" s="40">
        <v>11.3</v>
      </c>
      <c r="D11" s="41">
        <f>C11/C10*100</f>
        <v>54.854368932038831</v>
      </c>
      <c r="E11" s="40">
        <v>8.3000000000000007</v>
      </c>
      <c r="F11" s="41">
        <f>E11/E10*100</f>
        <v>65.873015873015873</v>
      </c>
      <c r="G11" s="40">
        <v>2.2000000000000002</v>
      </c>
      <c r="H11" s="41">
        <f>G11/G10*100</f>
        <v>36.06557377049181</v>
      </c>
      <c r="I11" s="40">
        <v>0.8</v>
      </c>
      <c r="J11" s="41">
        <f>I11/I10*100</f>
        <v>40</v>
      </c>
    </row>
    <row r="12" spans="1:10" ht="22.5" x14ac:dyDescent="0.25">
      <c r="A12" s="95"/>
      <c r="B12" s="39" t="s">
        <v>16</v>
      </c>
      <c r="C12" s="40">
        <v>9.3000000000000007</v>
      </c>
      <c r="D12" s="41">
        <f>C12/C10*100</f>
        <v>45.145631067961169</v>
      </c>
      <c r="E12" s="40">
        <v>4.3</v>
      </c>
      <c r="F12" s="41">
        <f>E12/E10*100</f>
        <v>34.126984126984119</v>
      </c>
      <c r="G12" s="40">
        <v>3.9</v>
      </c>
      <c r="H12" s="41">
        <f>G12/G10*100</f>
        <v>63.934426229508205</v>
      </c>
      <c r="I12" s="40">
        <v>1.2</v>
      </c>
      <c r="J12" s="41">
        <f>I12/I10*100</f>
        <v>60</v>
      </c>
    </row>
    <row r="13" spans="1:10" x14ac:dyDescent="0.25">
      <c r="A13" s="95"/>
      <c r="B13" s="38" t="s">
        <v>42</v>
      </c>
      <c r="C13" s="9">
        <f>SUM(C14:C16)</f>
        <v>29.099999999999998</v>
      </c>
      <c r="D13" s="10">
        <f>C13/C6*100</f>
        <v>36.284289276807982</v>
      </c>
      <c r="E13" s="9">
        <f>SUM(E14:E16)</f>
        <v>24.5</v>
      </c>
      <c r="F13" s="10">
        <f>E13/E6*100</f>
        <v>49.898167006109979</v>
      </c>
      <c r="G13" s="9">
        <f>SUM(G14:G16)</f>
        <v>3.8</v>
      </c>
      <c r="H13" s="10">
        <f>G13/G6*100</f>
        <v>18.009478672985779</v>
      </c>
      <c r="I13" s="9">
        <f>SUM(I14:I16)</f>
        <v>0.79999999999999993</v>
      </c>
      <c r="J13" s="10">
        <f>I13/I6*100</f>
        <v>7.8431372549019596</v>
      </c>
    </row>
    <row r="14" spans="1:10" x14ac:dyDescent="0.25">
      <c r="A14" s="95"/>
      <c r="B14" s="39" t="s">
        <v>71</v>
      </c>
      <c r="C14" s="40">
        <v>19.899999999999999</v>
      </c>
      <c r="D14" s="41">
        <f>C14/C13*100</f>
        <v>68.384879725085909</v>
      </c>
      <c r="E14" s="40">
        <v>16.3</v>
      </c>
      <c r="F14" s="41">
        <f>E14/E13*100</f>
        <v>66.530612244897952</v>
      </c>
      <c r="G14" s="40">
        <v>3</v>
      </c>
      <c r="H14" s="41">
        <f>G14/G13*100</f>
        <v>78.94736842105263</v>
      </c>
      <c r="I14" s="40">
        <v>0.6</v>
      </c>
      <c r="J14" s="41">
        <f>I14/I13*100</f>
        <v>75</v>
      </c>
    </row>
    <row r="15" spans="1:10" ht="22.5" x14ac:dyDescent="0.25">
      <c r="A15" s="95"/>
      <c r="B15" s="39" t="s">
        <v>146</v>
      </c>
      <c r="C15" s="40">
        <v>6.7</v>
      </c>
      <c r="D15" s="41">
        <f>C15/C13*100</f>
        <v>23.024054982817869</v>
      </c>
      <c r="E15" s="40">
        <v>6</v>
      </c>
      <c r="F15" s="41">
        <f>E15/E13*100</f>
        <v>24.489795918367346</v>
      </c>
      <c r="G15" s="40">
        <v>0.5</v>
      </c>
      <c r="H15" s="41">
        <f>G15/G13*100</f>
        <v>13.157894736842104</v>
      </c>
      <c r="I15" s="40">
        <v>0.1</v>
      </c>
      <c r="J15" s="41">
        <f>I15/I13*100</f>
        <v>12.500000000000004</v>
      </c>
    </row>
    <row r="16" spans="1:10" ht="22.5" x14ac:dyDescent="0.25">
      <c r="A16" s="95"/>
      <c r="B16" s="39" t="s">
        <v>35</v>
      </c>
      <c r="C16" s="40">
        <v>2.5</v>
      </c>
      <c r="D16" s="41">
        <f>C16/C13*100</f>
        <v>8.5910652920962196</v>
      </c>
      <c r="E16" s="40">
        <v>2.2000000000000002</v>
      </c>
      <c r="F16" s="41">
        <f>E16/E13*100</f>
        <v>8.979591836734695</v>
      </c>
      <c r="G16" s="40">
        <v>0.3</v>
      </c>
      <c r="H16" s="41">
        <f>G16/G13*100</f>
        <v>7.8947368421052628</v>
      </c>
      <c r="I16" s="40">
        <v>0.1</v>
      </c>
      <c r="J16" s="41">
        <f>I16/I13*100</f>
        <v>12.500000000000004</v>
      </c>
    </row>
    <row r="17" spans="1:10" ht="24" x14ac:dyDescent="0.25">
      <c r="A17" s="96"/>
      <c r="B17" s="38" t="s">
        <v>17</v>
      </c>
      <c r="C17" s="9">
        <v>12.1</v>
      </c>
      <c r="D17" s="10">
        <f>C17/C6*100</f>
        <v>15.087281795511224</v>
      </c>
      <c r="E17" s="9">
        <v>6.6</v>
      </c>
      <c r="F17" s="10">
        <f>E17/E6*100</f>
        <v>13.441955193482688</v>
      </c>
      <c r="G17" s="9">
        <v>3.5</v>
      </c>
      <c r="H17" s="10">
        <f>G17/G6*100</f>
        <v>16.587677725118482</v>
      </c>
      <c r="I17" s="9">
        <v>2</v>
      </c>
      <c r="J17" s="10">
        <f>I17/I6*100</f>
        <v>19.6078431372549</v>
      </c>
    </row>
    <row r="18" spans="1:10" x14ac:dyDescent="0.25">
      <c r="A18" s="88" t="s">
        <v>8</v>
      </c>
      <c r="B18" s="89"/>
      <c r="C18" s="11">
        <f>C5+C6</f>
        <v>99.899999999999991</v>
      </c>
      <c r="D18" s="10">
        <f>SUM(D7,D10,D13,D17)</f>
        <v>100</v>
      </c>
      <c r="E18" s="11">
        <f>E5+E6</f>
        <v>54.9</v>
      </c>
      <c r="F18" s="10">
        <f>SUM(F7,F10,F13,F17)</f>
        <v>100</v>
      </c>
      <c r="G18" s="11">
        <f>G5+G6</f>
        <v>26.3</v>
      </c>
      <c r="H18" s="10">
        <f>SUM(H7,H10,H13,H17)</f>
        <v>100</v>
      </c>
      <c r="I18" s="11">
        <f>I5+I6</f>
        <v>19</v>
      </c>
      <c r="J18" s="10">
        <f>SUM(J7,J10,J13,J17)</f>
        <v>100</v>
      </c>
    </row>
    <row r="19" spans="1:10" x14ac:dyDescent="0.25">
      <c r="A19" s="109" t="s">
        <v>50</v>
      </c>
      <c r="B19" s="109"/>
      <c r="C19" s="107">
        <f>C6/C18*100</f>
        <v>80.28028028028028</v>
      </c>
      <c r="D19" s="108"/>
      <c r="E19" s="107">
        <f>E6/E18*100</f>
        <v>89.435336976320585</v>
      </c>
      <c r="F19" s="108"/>
      <c r="G19" s="107">
        <f>G6/G18*100</f>
        <v>80.228136882129292</v>
      </c>
      <c r="H19" s="108"/>
      <c r="I19" s="107">
        <f>I6/I18*100</f>
        <v>53.684210526315788</v>
      </c>
      <c r="J19" s="108"/>
    </row>
    <row r="21" spans="1:10" x14ac:dyDescent="0.25">
      <c r="A21" s="7" t="s">
        <v>132</v>
      </c>
    </row>
    <row r="22" spans="1:10" x14ac:dyDescent="0.25">
      <c r="A22" s="3" t="s">
        <v>120</v>
      </c>
    </row>
    <row r="23" spans="1:10" x14ac:dyDescent="0.25">
      <c r="A23" s="3" t="s">
        <v>9</v>
      </c>
    </row>
    <row r="24" spans="1:10" x14ac:dyDescent="0.25">
      <c r="A24" s="3"/>
    </row>
  </sheetData>
  <mergeCells count="14">
    <mergeCell ref="I19:J19"/>
    <mergeCell ref="A18:B18"/>
    <mergeCell ref="A19:B19"/>
    <mergeCell ref="C19:D19"/>
    <mergeCell ref="E19:F19"/>
    <mergeCell ref="G19:H19"/>
    <mergeCell ref="A7:A17"/>
    <mergeCell ref="I4:J4"/>
    <mergeCell ref="A6:B6"/>
    <mergeCell ref="A5:B5"/>
    <mergeCell ref="A4:B4"/>
    <mergeCell ref="C4:D4"/>
    <mergeCell ref="E4:F4"/>
    <mergeCell ref="G4:H4"/>
  </mergeCells>
  <hyperlinks>
    <hyperlink ref="A2" location="Sommaire!A1" display="retour au sommaire"/>
  </hyperlinks>
  <pageMargins left="0.7" right="0.7" top="0.75" bottom="0.75" header="0.3" footer="0.3"/>
  <ignoredErrors>
    <ignoredError sqref="C7:J12 C14:J18 D19 J19 F19:H19" formula="1"/>
    <ignoredError sqref="C13:J13" formula="1" formulaRange="1"/>
    <ignoredError sqref="K13"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B15" sqref="B15"/>
    </sheetView>
  </sheetViews>
  <sheetFormatPr baseColWidth="10" defaultRowHeight="15" x14ac:dyDescent="0.25"/>
  <cols>
    <col min="2" max="2" width="20.85546875" customWidth="1"/>
  </cols>
  <sheetData>
    <row r="1" spans="1:9" x14ac:dyDescent="0.25">
      <c r="A1" s="5" t="s">
        <v>108</v>
      </c>
    </row>
    <row r="2" spans="1:9" x14ac:dyDescent="0.25">
      <c r="A2" s="12" t="s">
        <v>22</v>
      </c>
    </row>
    <row r="3" spans="1:9" x14ac:dyDescent="0.25">
      <c r="A3" s="5"/>
    </row>
    <row r="4" spans="1:9" x14ac:dyDescent="0.25">
      <c r="A4" s="86"/>
      <c r="B4" s="87"/>
      <c r="C4" s="90" t="s">
        <v>8</v>
      </c>
      <c r="D4" s="90"/>
      <c r="E4" s="90" t="s">
        <v>33</v>
      </c>
      <c r="F4" s="90"/>
      <c r="G4" s="90" t="s">
        <v>34</v>
      </c>
      <c r="H4" s="90"/>
    </row>
    <row r="5" spans="1:9" x14ac:dyDescent="0.25">
      <c r="A5" s="91" t="s">
        <v>10</v>
      </c>
      <c r="B5" s="91"/>
      <c r="C5" s="6">
        <v>27.7</v>
      </c>
      <c r="D5" s="6" t="s">
        <v>18</v>
      </c>
      <c r="E5" s="6">
        <v>13</v>
      </c>
      <c r="F5" s="6" t="s">
        <v>18</v>
      </c>
      <c r="G5" s="6">
        <v>14.8</v>
      </c>
      <c r="H5" s="21" t="s">
        <v>18</v>
      </c>
      <c r="I5" s="36"/>
    </row>
    <row r="6" spans="1:9" x14ac:dyDescent="0.25">
      <c r="A6" s="92" t="s">
        <v>12</v>
      </c>
      <c r="B6" s="93"/>
      <c r="C6" s="6">
        <f>SUM(C7,C10,C13,C17)</f>
        <v>72.099999999999994</v>
      </c>
      <c r="D6" s="10" t="s">
        <v>23</v>
      </c>
      <c r="E6" s="6">
        <f>SUM(E7,E10,E13,E17)</f>
        <v>45.2</v>
      </c>
      <c r="F6" s="10" t="s">
        <v>23</v>
      </c>
      <c r="G6" s="6">
        <f>SUM(G7,G10,G13,G17)</f>
        <v>27</v>
      </c>
      <c r="H6" s="10" t="s">
        <v>23</v>
      </c>
    </row>
    <row r="7" spans="1:9" x14ac:dyDescent="0.25">
      <c r="A7" s="94" t="s">
        <v>11</v>
      </c>
      <c r="B7" s="38" t="s">
        <v>40</v>
      </c>
      <c r="C7" s="9">
        <v>9.1999999999999993</v>
      </c>
      <c r="D7" s="10">
        <f>C7/C6*100</f>
        <v>12.76005547850208</v>
      </c>
      <c r="E7" s="9">
        <v>4.9000000000000004</v>
      </c>
      <c r="F7" s="10">
        <f>E7/E6*100</f>
        <v>10.840707964601769</v>
      </c>
      <c r="G7" s="9">
        <v>4.3</v>
      </c>
      <c r="H7" s="10">
        <f>G7/G6*100</f>
        <v>15.925925925925924</v>
      </c>
    </row>
    <row r="8" spans="1:9" ht="15" customHeight="1" x14ac:dyDescent="0.25">
      <c r="A8" s="95"/>
      <c r="B8" s="39" t="s">
        <v>13</v>
      </c>
      <c r="C8" s="41">
        <v>8.1999999999999993</v>
      </c>
      <c r="D8" s="41">
        <f>C8/C7*100</f>
        <v>89.130434782608688</v>
      </c>
      <c r="E8" s="41">
        <v>4.3</v>
      </c>
      <c r="F8" s="41">
        <f>E8/E7*100</f>
        <v>87.755102040816311</v>
      </c>
      <c r="G8" s="41">
        <v>3.9</v>
      </c>
      <c r="H8" s="41">
        <f>G8/G7*100</f>
        <v>90.697674418604663</v>
      </c>
    </row>
    <row r="9" spans="1:9" x14ac:dyDescent="0.25">
      <c r="A9" s="95"/>
      <c r="B9" s="39" t="s">
        <v>14</v>
      </c>
      <c r="C9" s="41">
        <v>1</v>
      </c>
      <c r="D9" s="41">
        <f>C9/C7*100</f>
        <v>10.869565217391305</v>
      </c>
      <c r="E9" s="41">
        <v>0.6</v>
      </c>
      <c r="F9" s="41">
        <f>E9/E7*100</f>
        <v>12.244897959183671</v>
      </c>
      <c r="G9" s="41">
        <v>0.4</v>
      </c>
      <c r="H9" s="41">
        <f>G9/G7*100</f>
        <v>9.3023255813953494</v>
      </c>
    </row>
    <row r="10" spans="1:9" x14ac:dyDescent="0.25">
      <c r="A10" s="95"/>
      <c r="B10" s="38" t="s">
        <v>41</v>
      </c>
      <c r="C10" s="9">
        <v>21.6</v>
      </c>
      <c r="D10" s="10">
        <f>C10/C6*100</f>
        <v>29.958391123439672</v>
      </c>
      <c r="E10" s="9">
        <v>12.9</v>
      </c>
      <c r="F10" s="10">
        <f>E10/E6*100</f>
        <v>28.539823008849556</v>
      </c>
      <c r="G10" s="9">
        <v>8.6999999999999993</v>
      </c>
      <c r="H10" s="10">
        <f>G10/G6*100</f>
        <v>32.222222222222221</v>
      </c>
    </row>
    <row r="11" spans="1:9" x14ac:dyDescent="0.25">
      <c r="A11" s="95"/>
      <c r="B11" s="39" t="s">
        <v>15</v>
      </c>
      <c r="C11" s="41">
        <v>16.899999999999999</v>
      </c>
      <c r="D11" s="41">
        <f>C11/C10*100</f>
        <v>78.240740740740733</v>
      </c>
      <c r="E11" s="41">
        <v>10.199999999999999</v>
      </c>
      <c r="F11" s="41">
        <f>E11/E10*100</f>
        <v>79.069767441860463</v>
      </c>
      <c r="G11" s="41">
        <v>6.7</v>
      </c>
      <c r="H11" s="41">
        <f>G11/G10*100</f>
        <v>77.011494252873575</v>
      </c>
    </row>
    <row r="12" spans="1:9" ht="22.5" x14ac:dyDescent="0.25">
      <c r="A12" s="95"/>
      <c r="B12" s="39" t="s">
        <v>16</v>
      </c>
      <c r="C12" s="41">
        <v>4.7</v>
      </c>
      <c r="D12" s="41">
        <f>C12/C10*100</f>
        <v>21.75925925925926</v>
      </c>
      <c r="E12" s="41">
        <v>2.7</v>
      </c>
      <c r="F12" s="41">
        <f>E12/E10*100</f>
        <v>20.930232558139537</v>
      </c>
      <c r="G12" s="41">
        <v>2</v>
      </c>
      <c r="H12" s="41">
        <f>G12/G10*100</f>
        <v>22.988505747126439</v>
      </c>
    </row>
    <row r="13" spans="1:9" x14ac:dyDescent="0.25">
      <c r="A13" s="95"/>
      <c r="B13" s="38" t="s">
        <v>42</v>
      </c>
      <c r="C13" s="9">
        <v>30</v>
      </c>
      <c r="D13" s="10">
        <f>C13/C6*100</f>
        <v>41.608876560332874</v>
      </c>
      <c r="E13" s="9">
        <v>19.8</v>
      </c>
      <c r="F13" s="10">
        <f>E13/E6*100</f>
        <v>43.805309734513273</v>
      </c>
      <c r="G13" s="9">
        <v>10.3</v>
      </c>
      <c r="H13" s="10">
        <f>G13/G6*100</f>
        <v>38.148148148148152</v>
      </c>
    </row>
    <row r="14" spans="1:9" x14ac:dyDescent="0.25">
      <c r="A14" s="95"/>
      <c r="B14" s="39" t="s">
        <v>71</v>
      </c>
      <c r="C14" s="41">
        <v>27.9</v>
      </c>
      <c r="D14" s="41">
        <f>C14/C13*100</f>
        <v>93</v>
      </c>
      <c r="E14" s="41">
        <v>18.600000000000001</v>
      </c>
      <c r="F14" s="41">
        <f>E14/E13*100</f>
        <v>93.939393939393938</v>
      </c>
      <c r="G14" s="41">
        <v>9.3000000000000007</v>
      </c>
      <c r="H14" s="41">
        <f>G14/G13*100</f>
        <v>90.291262135922338</v>
      </c>
    </row>
    <row r="15" spans="1:9" ht="22.5" x14ac:dyDescent="0.25">
      <c r="A15" s="95"/>
      <c r="B15" s="39" t="s">
        <v>146</v>
      </c>
      <c r="C15" s="41">
        <v>1</v>
      </c>
      <c r="D15" s="41">
        <f>C15/C13*100</f>
        <v>3.3333333333333335</v>
      </c>
      <c r="E15" s="41">
        <v>0.4</v>
      </c>
      <c r="F15" s="41">
        <f>E15/E13*100</f>
        <v>2.0202020202020203</v>
      </c>
      <c r="G15" s="41">
        <v>0.6</v>
      </c>
      <c r="H15" s="41">
        <f>G15/G13*100</f>
        <v>5.8252427184466011</v>
      </c>
    </row>
    <row r="16" spans="1:9" ht="22.5" x14ac:dyDescent="0.25">
      <c r="A16" s="95"/>
      <c r="B16" s="39" t="s">
        <v>35</v>
      </c>
      <c r="C16" s="41">
        <v>1.1000000000000001</v>
      </c>
      <c r="D16" s="41">
        <f>C16/C13*100</f>
        <v>3.6666666666666665</v>
      </c>
      <c r="E16" s="41">
        <v>0.8</v>
      </c>
      <c r="F16" s="41">
        <f>E16/E13*100</f>
        <v>4.0404040404040407</v>
      </c>
      <c r="G16" s="41">
        <v>0.4</v>
      </c>
      <c r="H16" s="41">
        <f>G16/G13*100</f>
        <v>3.8834951456310676</v>
      </c>
    </row>
    <row r="17" spans="1:8" ht="24" x14ac:dyDescent="0.25">
      <c r="A17" s="96"/>
      <c r="B17" s="38" t="s">
        <v>17</v>
      </c>
      <c r="C17" s="9">
        <v>11.3</v>
      </c>
      <c r="D17" s="10">
        <f>C17/C6*100</f>
        <v>15.672676837725383</v>
      </c>
      <c r="E17" s="9">
        <v>7.6</v>
      </c>
      <c r="F17" s="10">
        <f>E17/E6*100</f>
        <v>16.814159292035395</v>
      </c>
      <c r="G17" s="9">
        <v>3.7</v>
      </c>
      <c r="H17" s="10">
        <f>G17/G6*100</f>
        <v>13.703703703703704</v>
      </c>
    </row>
    <row r="18" spans="1:8" x14ac:dyDescent="0.25">
      <c r="A18" s="81" t="s">
        <v>8</v>
      </c>
      <c r="B18" s="81"/>
      <c r="C18" s="11">
        <f>C5+C6</f>
        <v>99.8</v>
      </c>
      <c r="D18" s="10">
        <f>SUM(D7,D10,D13,D17)</f>
        <v>100</v>
      </c>
      <c r="E18" s="11">
        <f>E5+E6</f>
        <v>58.2</v>
      </c>
      <c r="F18" s="10">
        <f>SUM(F7,F10,F13,F17)</f>
        <v>100</v>
      </c>
      <c r="G18" s="11">
        <f>G5+G6</f>
        <v>41.8</v>
      </c>
      <c r="H18" s="10">
        <f>SUM(H7,H10,H13,H17)</f>
        <v>100.00000000000001</v>
      </c>
    </row>
    <row r="19" spans="1:8" x14ac:dyDescent="0.25">
      <c r="A19" s="109" t="s">
        <v>50</v>
      </c>
      <c r="B19" s="109"/>
      <c r="C19" s="107">
        <f>C6/C18*100</f>
        <v>72.244488977955911</v>
      </c>
      <c r="D19" s="108"/>
      <c r="E19" s="107">
        <f t="shared" ref="E19" si="0">E6/E18*100</f>
        <v>77.663230240549836</v>
      </c>
      <c r="F19" s="108"/>
      <c r="G19" s="107">
        <f t="shared" ref="G19" si="1">G6/G18*100</f>
        <v>64.593301435406701</v>
      </c>
      <c r="H19" s="108"/>
    </row>
    <row r="21" spans="1:8" x14ac:dyDescent="0.25">
      <c r="A21" s="7" t="s">
        <v>133</v>
      </c>
    </row>
    <row r="22" spans="1:8" x14ac:dyDescent="0.25">
      <c r="A22" s="3" t="s">
        <v>141</v>
      </c>
    </row>
    <row r="23" spans="1:8" x14ac:dyDescent="0.25">
      <c r="A23" s="3" t="s">
        <v>9</v>
      </c>
    </row>
    <row r="24" spans="1:8" x14ac:dyDescent="0.25">
      <c r="A24" s="3"/>
    </row>
  </sheetData>
  <mergeCells count="12">
    <mergeCell ref="G19:H19"/>
    <mergeCell ref="A18:B18"/>
    <mergeCell ref="A7:A17"/>
    <mergeCell ref="A19:B19"/>
    <mergeCell ref="C19:D19"/>
    <mergeCell ref="E19:F19"/>
    <mergeCell ref="A6:B6"/>
    <mergeCell ref="A4:B4"/>
    <mergeCell ref="C4:D4"/>
    <mergeCell ref="E4:F4"/>
    <mergeCell ref="G4:H4"/>
    <mergeCell ref="A5:B5"/>
  </mergeCells>
  <hyperlinks>
    <hyperlink ref="A2" location="Sommaire!A1" display="retour au sommaire"/>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B15" sqref="B15"/>
    </sheetView>
  </sheetViews>
  <sheetFormatPr baseColWidth="10" defaultRowHeight="15" x14ac:dyDescent="0.25"/>
  <cols>
    <col min="2" max="2" width="15.42578125" customWidth="1"/>
  </cols>
  <sheetData>
    <row r="1" spans="1:10" x14ac:dyDescent="0.25">
      <c r="A1" s="5" t="s">
        <v>109</v>
      </c>
    </row>
    <row r="2" spans="1:10" x14ac:dyDescent="0.25">
      <c r="A2" s="12" t="s">
        <v>22</v>
      </c>
    </row>
    <row r="4" spans="1:10" x14ac:dyDescent="0.25">
      <c r="A4" s="86"/>
      <c r="B4" s="87"/>
      <c r="C4" s="90" t="s">
        <v>8</v>
      </c>
      <c r="D4" s="90"/>
      <c r="E4" s="90" t="s">
        <v>44</v>
      </c>
      <c r="F4" s="90"/>
      <c r="G4" s="90" t="s">
        <v>45</v>
      </c>
      <c r="H4" s="90"/>
      <c r="I4" s="97" t="s">
        <v>46</v>
      </c>
      <c r="J4" s="98"/>
    </row>
    <row r="5" spans="1:10" x14ac:dyDescent="0.25">
      <c r="A5" s="91" t="s">
        <v>10</v>
      </c>
      <c r="B5" s="91"/>
      <c r="C5" s="6">
        <v>27.7</v>
      </c>
      <c r="D5" s="6" t="s">
        <v>18</v>
      </c>
      <c r="E5" s="6">
        <v>13.1</v>
      </c>
      <c r="F5" s="6" t="s">
        <v>18</v>
      </c>
      <c r="G5" s="6">
        <v>6.2</v>
      </c>
      <c r="H5" s="21" t="s">
        <v>18</v>
      </c>
      <c r="I5" s="25">
        <v>8.3000000000000007</v>
      </c>
      <c r="J5" s="26" t="s">
        <v>18</v>
      </c>
    </row>
    <row r="6" spans="1:10" x14ac:dyDescent="0.25">
      <c r="A6" s="92" t="s">
        <v>12</v>
      </c>
      <c r="B6" s="93"/>
      <c r="C6" s="6">
        <f>SUM(C7,C10,C13,C17)</f>
        <v>72.099999999999994</v>
      </c>
      <c r="D6" s="10" t="s">
        <v>23</v>
      </c>
      <c r="E6" s="6">
        <f>SUM(E7,E10,E13,E17)</f>
        <v>58.199999999999996</v>
      </c>
      <c r="F6" s="10" t="s">
        <v>23</v>
      </c>
      <c r="G6" s="6">
        <f>SUM(G7,G10,G13,G17)</f>
        <v>9.5</v>
      </c>
      <c r="H6" s="10" t="s">
        <v>23</v>
      </c>
      <c r="I6" s="6">
        <f>SUM(I7,I10,I13,I17)</f>
        <v>4.5</v>
      </c>
      <c r="J6" s="10" t="s">
        <v>23</v>
      </c>
    </row>
    <row r="7" spans="1:10" x14ac:dyDescent="0.25">
      <c r="A7" s="94" t="s">
        <v>11</v>
      </c>
      <c r="B7" s="38" t="s">
        <v>40</v>
      </c>
      <c r="C7" s="9">
        <v>9.1999999999999993</v>
      </c>
      <c r="D7" s="10">
        <f>C7/C6*100</f>
        <v>12.76005547850208</v>
      </c>
      <c r="E7" s="9">
        <v>4.8</v>
      </c>
      <c r="F7" s="10">
        <f>E7/E6*100</f>
        <v>8.2474226804123703</v>
      </c>
      <c r="G7" s="9">
        <v>2.5</v>
      </c>
      <c r="H7" s="10">
        <f>G7/G6*100</f>
        <v>26.315789473684209</v>
      </c>
      <c r="I7" s="9">
        <v>2</v>
      </c>
      <c r="J7" s="10">
        <f>I7/I6*100</f>
        <v>44.444444444444443</v>
      </c>
    </row>
    <row r="8" spans="1:10" x14ac:dyDescent="0.25">
      <c r="A8" s="95"/>
      <c r="B8" s="39" t="s">
        <v>13</v>
      </c>
      <c r="C8" s="51">
        <v>8.1999999999999993</v>
      </c>
      <c r="D8" s="51">
        <f>C8/C7*100</f>
        <v>89.130434782608688</v>
      </c>
      <c r="E8" s="51">
        <v>4.0999999999999996</v>
      </c>
      <c r="F8" s="51">
        <f>E8/E7*100</f>
        <v>85.416666666666657</v>
      </c>
      <c r="G8" s="51">
        <v>2.2999999999999998</v>
      </c>
      <c r="H8" s="51">
        <f>G8/G7*100</f>
        <v>92</v>
      </c>
      <c r="I8" s="51">
        <v>1.8</v>
      </c>
      <c r="J8" s="51">
        <f>I8/I7*100</f>
        <v>90</v>
      </c>
    </row>
    <row r="9" spans="1:10" x14ac:dyDescent="0.25">
      <c r="A9" s="95"/>
      <c r="B9" s="39" t="s">
        <v>14</v>
      </c>
      <c r="C9" s="51">
        <v>1</v>
      </c>
      <c r="D9" s="51">
        <f>C9/C7*100</f>
        <v>10.869565217391305</v>
      </c>
      <c r="E9" s="51">
        <v>0.7</v>
      </c>
      <c r="F9" s="51">
        <f>E9/E7*100</f>
        <v>14.583333333333334</v>
      </c>
      <c r="G9" s="51">
        <v>0.2</v>
      </c>
      <c r="H9" s="51">
        <f>G9/G7*100</f>
        <v>8</v>
      </c>
      <c r="I9" s="51">
        <v>0.2</v>
      </c>
      <c r="J9" s="51">
        <f>I9/I7*100</f>
        <v>10</v>
      </c>
    </row>
    <row r="10" spans="1:10" x14ac:dyDescent="0.25">
      <c r="A10" s="95"/>
      <c r="B10" s="38" t="s">
        <v>41</v>
      </c>
      <c r="C10" s="9">
        <v>21.6</v>
      </c>
      <c r="D10" s="10">
        <f>C10/C6*100</f>
        <v>29.958391123439672</v>
      </c>
      <c r="E10" s="9">
        <v>17.7</v>
      </c>
      <c r="F10" s="10">
        <f>E10/E6*100</f>
        <v>30.412371134020621</v>
      </c>
      <c r="G10" s="9">
        <v>2.9</v>
      </c>
      <c r="H10" s="10">
        <f>G10/G6*100</f>
        <v>30.526315789473685</v>
      </c>
      <c r="I10" s="9">
        <v>1.1000000000000001</v>
      </c>
      <c r="J10" s="10">
        <f>I10/I6*100</f>
        <v>24.444444444444446</v>
      </c>
    </row>
    <row r="11" spans="1:10" x14ac:dyDescent="0.25">
      <c r="A11" s="95"/>
      <c r="B11" s="39" t="s">
        <v>15</v>
      </c>
      <c r="C11" s="51">
        <v>16.899999999999999</v>
      </c>
      <c r="D11" s="51">
        <f>C11/C10*100</f>
        <v>78.240740740740733</v>
      </c>
      <c r="E11" s="51">
        <v>14.7</v>
      </c>
      <c r="F11" s="51">
        <f>E11/E10*100</f>
        <v>83.050847457627114</v>
      </c>
      <c r="G11" s="51">
        <v>1.5</v>
      </c>
      <c r="H11" s="51">
        <f>G11/G10*100</f>
        <v>51.724137931034484</v>
      </c>
      <c r="I11" s="51">
        <v>0.7</v>
      </c>
      <c r="J11" s="51">
        <f>I11/I10*100</f>
        <v>63.636363636363626</v>
      </c>
    </row>
    <row r="12" spans="1:10" ht="22.5" x14ac:dyDescent="0.25">
      <c r="A12" s="95"/>
      <c r="B12" s="39" t="s">
        <v>16</v>
      </c>
      <c r="C12" s="51">
        <v>4.7</v>
      </c>
      <c r="D12" s="51">
        <f>C12/C10*100</f>
        <v>21.75925925925926</v>
      </c>
      <c r="E12" s="51">
        <v>3</v>
      </c>
      <c r="F12" s="51">
        <f>E12/E10*100</f>
        <v>16.949152542372882</v>
      </c>
      <c r="G12" s="51">
        <v>1.4</v>
      </c>
      <c r="H12" s="51">
        <f>G12/G10*100</f>
        <v>48.275862068965516</v>
      </c>
      <c r="I12" s="51">
        <v>0.4</v>
      </c>
      <c r="J12" s="51">
        <f>I12/I10*100</f>
        <v>36.363636363636367</v>
      </c>
    </row>
    <row r="13" spans="1:10" x14ac:dyDescent="0.25">
      <c r="A13" s="95"/>
      <c r="B13" s="38" t="s">
        <v>42</v>
      </c>
      <c r="C13" s="9">
        <v>30</v>
      </c>
      <c r="D13" s="10">
        <f>C13/C6*100</f>
        <v>41.608876560332874</v>
      </c>
      <c r="E13" s="9">
        <v>28.4</v>
      </c>
      <c r="F13" s="10">
        <f>E13/E6*100</f>
        <v>48.797250859106526</v>
      </c>
      <c r="G13" s="9">
        <v>1.4</v>
      </c>
      <c r="H13" s="10">
        <f>G13/G6*100</f>
        <v>14.736842105263156</v>
      </c>
      <c r="I13" s="9">
        <v>0.2</v>
      </c>
      <c r="J13" s="10">
        <f>I13/I6*100</f>
        <v>4.4444444444444446</v>
      </c>
    </row>
    <row r="14" spans="1:10" ht="22.5" x14ac:dyDescent="0.25">
      <c r="A14" s="95"/>
      <c r="B14" s="39" t="s">
        <v>71</v>
      </c>
      <c r="C14" s="51">
        <v>27.9</v>
      </c>
      <c r="D14" s="51">
        <f>C14/C13*100</f>
        <v>93</v>
      </c>
      <c r="E14" s="51">
        <v>26.3</v>
      </c>
      <c r="F14" s="51">
        <f>E14/E13*100</f>
        <v>92.605633802816911</v>
      </c>
      <c r="G14" s="51">
        <v>1.3</v>
      </c>
      <c r="H14" s="51">
        <f>G14/G13*100</f>
        <v>92.857142857142875</v>
      </c>
      <c r="I14" s="51">
        <v>0.2</v>
      </c>
      <c r="J14" s="51">
        <f>I14/I13*100</f>
        <v>100</v>
      </c>
    </row>
    <row r="15" spans="1:10" ht="22.5" x14ac:dyDescent="0.25">
      <c r="A15" s="95"/>
      <c r="B15" s="39" t="s">
        <v>146</v>
      </c>
      <c r="C15" s="51">
        <v>1</v>
      </c>
      <c r="D15" s="51">
        <f>C15/C13*100</f>
        <v>3.3333333333333335</v>
      </c>
      <c r="E15" s="51">
        <v>1</v>
      </c>
      <c r="F15" s="51">
        <f>E15/E13*100</f>
        <v>3.5211267605633805</v>
      </c>
      <c r="G15" s="51">
        <v>0.1</v>
      </c>
      <c r="H15" s="51">
        <f>G15/G13*100</f>
        <v>7.1428571428571441</v>
      </c>
      <c r="I15" s="41" t="s">
        <v>18</v>
      </c>
      <c r="J15" s="41" t="s">
        <v>18</v>
      </c>
    </row>
    <row r="16" spans="1:10" ht="26.25" customHeight="1" x14ac:dyDescent="0.25">
      <c r="A16" s="95"/>
      <c r="B16" s="39" t="s">
        <v>35</v>
      </c>
      <c r="C16" s="51">
        <v>1.1000000000000001</v>
      </c>
      <c r="D16" s="51">
        <f>C16/C13*100</f>
        <v>3.6666666666666665</v>
      </c>
      <c r="E16" s="51">
        <v>1.1000000000000001</v>
      </c>
      <c r="F16" s="51">
        <f>E16/E13*100</f>
        <v>3.8732394366197189</v>
      </c>
      <c r="G16" s="51">
        <v>0</v>
      </c>
      <c r="H16" s="51">
        <f>G16/G13*100</f>
        <v>0</v>
      </c>
      <c r="I16" s="41" t="s">
        <v>18</v>
      </c>
      <c r="J16" s="41" t="s">
        <v>18</v>
      </c>
    </row>
    <row r="17" spans="1:10" ht="36" x14ac:dyDescent="0.25">
      <c r="A17" s="96"/>
      <c r="B17" s="38" t="s">
        <v>17</v>
      </c>
      <c r="C17" s="9">
        <v>11.3</v>
      </c>
      <c r="D17" s="10">
        <f>C17/C6*100</f>
        <v>15.672676837725383</v>
      </c>
      <c r="E17" s="9">
        <v>7.3</v>
      </c>
      <c r="F17" s="10">
        <f>E17/E6*100</f>
        <v>12.542955326460481</v>
      </c>
      <c r="G17" s="9">
        <v>2.7</v>
      </c>
      <c r="H17" s="10">
        <f>G17/G6*100</f>
        <v>28.421052631578945</v>
      </c>
      <c r="I17" s="9">
        <v>1.2</v>
      </c>
      <c r="J17" s="10">
        <f>I17/I6*100</f>
        <v>26.666666666666668</v>
      </c>
    </row>
    <row r="18" spans="1:10" x14ac:dyDescent="0.25">
      <c r="A18" s="88" t="s">
        <v>8</v>
      </c>
      <c r="B18" s="89"/>
      <c r="C18" s="11">
        <f>C5+C6</f>
        <v>99.8</v>
      </c>
      <c r="D18" s="10">
        <f>SUM(D7,D10,D13,D17)</f>
        <v>100</v>
      </c>
      <c r="E18" s="11">
        <f>E5+E6</f>
        <v>71.3</v>
      </c>
      <c r="F18" s="10">
        <f>SUM(F7,F10,F13,F17)</f>
        <v>100</v>
      </c>
      <c r="G18" s="11">
        <f>G5+G6</f>
        <v>15.7</v>
      </c>
      <c r="H18" s="10">
        <f>SUM(H7,H10,H13,H17)</f>
        <v>99.999999999999986</v>
      </c>
      <c r="I18" s="11">
        <f>I5+I6</f>
        <v>12.8</v>
      </c>
      <c r="J18" s="10">
        <f>SUM(J7,J10,J13,J17)</f>
        <v>100</v>
      </c>
    </row>
    <row r="19" spans="1:10" x14ac:dyDescent="0.25">
      <c r="A19" s="109" t="s">
        <v>50</v>
      </c>
      <c r="B19" s="109"/>
      <c r="C19" s="107">
        <f>C6/C18*100</f>
        <v>72.244488977955911</v>
      </c>
      <c r="D19" s="108"/>
      <c r="E19" s="107">
        <f>E6/E18*100</f>
        <v>81.626928471248235</v>
      </c>
      <c r="F19" s="108"/>
      <c r="G19" s="107">
        <f>G6/G18*100</f>
        <v>60.509554140127385</v>
      </c>
      <c r="H19" s="108"/>
      <c r="I19" s="107">
        <f>I6/I18*100</f>
        <v>35.15625</v>
      </c>
      <c r="J19" s="108"/>
    </row>
    <row r="21" spans="1:10" x14ac:dyDescent="0.25">
      <c r="A21" s="7" t="s">
        <v>134</v>
      </c>
    </row>
    <row r="22" spans="1:10" x14ac:dyDescent="0.25">
      <c r="A22" s="3" t="s">
        <v>141</v>
      </c>
    </row>
    <row r="23" spans="1:10" x14ac:dyDescent="0.25">
      <c r="A23" s="3" t="s">
        <v>9</v>
      </c>
    </row>
    <row r="24" spans="1:10" x14ac:dyDescent="0.25">
      <c r="A24" s="3"/>
    </row>
  </sheetData>
  <mergeCells count="14">
    <mergeCell ref="I4:J4"/>
    <mergeCell ref="G19:H19"/>
    <mergeCell ref="I19:J19"/>
    <mergeCell ref="A6:B6"/>
    <mergeCell ref="A7:A17"/>
    <mergeCell ref="A18:B18"/>
    <mergeCell ref="A19:B19"/>
    <mergeCell ref="C19:D19"/>
    <mergeCell ref="E19:F19"/>
    <mergeCell ref="A5:B5"/>
    <mergeCell ref="A4:B4"/>
    <mergeCell ref="C4:D4"/>
    <mergeCell ref="E4:F4"/>
    <mergeCell ref="G4:H4"/>
  </mergeCells>
  <hyperlinks>
    <hyperlink ref="A2" location="Sommaire!A1" display="retour au sommair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B15" sqref="B15"/>
    </sheetView>
  </sheetViews>
  <sheetFormatPr baseColWidth="10" defaultRowHeight="15" x14ac:dyDescent="0.25"/>
  <cols>
    <col min="2" max="2" width="20.7109375" customWidth="1"/>
  </cols>
  <sheetData>
    <row r="1" spans="1:9" x14ac:dyDescent="0.25">
      <c r="A1" s="5" t="s">
        <v>110</v>
      </c>
    </row>
    <row r="2" spans="1:9" x14ac:dyDescent="0.25">
      <c r="A2" s="12" t="s">
        <v>22</v>
      </c>
    </row>
    <row r="3" spans="1:9" x14ac:dyDescent="0.25">
      <c r="A3" s="5"/>
    </row>
    <row r="4" spans="1:9" x14ac:dyDescent="0.25">
      <c r="A4" s="86"/>
      <c r="B4" s="87"/>
      <c r="C4" s="90" t="s">
        <v>8</v>
      </c>
      <c r="D4" s="90"/>
      <c r="E4" s="90" t="s">
        <v>33</v>
      </c>
      <c r="F4" s="90"/>
      <c r="G4" s="90" t="s">
        <v>34</v>
      </c>
      <c r="H4" s="90"/>
    </row>
    <row r="5" spans="1:9" x14ac:dyDescent="0.25">
      <c r="A5" s="91" t="s">
        <v>10</v>
      </c>
      <c r="B5" s="91"/>
      <c r="C5" s="6">
        <v>7.2</v>
      </c>
      <c r="D5" s="6" t="s">
        <v>18</v>
      </c>
      <c r="E5" s="6">
        <v>2.2000000000000002</v>
      </c>
      <c r="F5" s="6" t="s">
        <v>18</v>
      </c>
      <c r="G5" s="6">
        <v>5</v>
      </c>
      <c r="H5" s="21" t="s">
        <v>18</v>
      </c>
      <c r="I5" s="36"/>
    </row>
    <row r="6" spans="1:9" x14ac:dyDescent="0.25">
      <c r="A6" s="92" t="s">
        <v>12</v>
      </c>
      <c r="B6" s="93"/>
      <c r="C6" s="6">
        <f>SUM(C7,C10,C13,C17)</f>
        <v>92.7</v>
      </c>
      <c r="D6" s="10" t="s">
        <v>23</v>
      </c>
      <c r="E6" s="6">
        <f>SUM(E7,E10,E13,E17)</f>
        <v>37.299999999999997</v>
      </c>
      <c r="F6" s="10" t="s">
        <v>23</v>
      </c>
      <c r="G6" s="6">
        <f>SUM(G7,G10,G13,G17)</f>
        <v>55.5</v>
      </c>
      <c r="H6" s="10" t="s">
        <v>23</v>
      </c>
    </row>
    <row r="7" spans="1:9" x14ac:dyDescent="0.25">
      <c r="A7" s="94" t="s">
        <v>11</v>
      </c>
      <c r="B7" s="38" t="s">
        <v>40</v>
      </c>
      <c r="C7" s="9">
        <v>18.2</v>
      </c>
      <c r="D7" s="10">
        <f>C7/C6*100</f>
        <v>19.633225458468175</v>
      </c>
      <c r="E7" s="9">
        <v>7.4</v>
      </c>
      <c r="F7" s="10">
        <f>E7/E6*100</f>
        <v>19.839142091152816</v>
      </c>
      <c r="G7" s="9">
        <v>10.8</v>
      </c>
      <c r="H7" s="10">
        <f>G7/G6*100</f>
        <v>19.45945945945946</v>
      </c>
    </row>
    <row r="8" spans="1:9" ht="15" customHeight="1" x14ac:dyDescent="0.25">
      <c r="A8" s="95"/>
      <c r="B8" s="39" t="s">
        <v>13</v>
      </c>
      <c r="C8" s="41">
        <v>3.9</v>
      </c>
      <c r="D8" s="41">
        <f>C8/C7*100</f>
        <v>21.428571428571431</v>
      </c>
      <c r="E8" s="41">
        <v>1.4</v>
      </c>
      <c r="F8" s="41">
        <f>E8/E7*100</f>
        <v>18.918918918918916</v>
      </c>
      <c r="G8" s="41">
        <v>2.5</v>
      </c>
      <c r="H8" s="41">
        <f>G8/G7*100</f>
        <v>23.148148148148145</v>
      </c>
    </row>
    <row r="9" spans="1:9" x14ac:dyDescent="0.25">
      <c r="A9" s="95"/>
      <c r="B9" s="39" t="s">
        <v>14</v>
      </c>
      <c r="C9" s="41">
        <v>14.3</v>
      </c>
      <c r="D9" s="41">
        <f>C9/C7*100</f>
        <v>78.571428571428584</v>
      </c>
      <c r="E9" s="41">
        <v>6</v>
      </c>
      <c r="F9" s="41">
        <f>E9/E7*100</f>
        <v>81.081081081081081</v>
      </c>
      <c r="G9" s="41">
        <v>8.3000000000000007</v>
      </c>
      <c r="H9" s="41">
        <f>G9/G7*100</f>
        <v>76.851851851851848</v>
      </c>
    </row>
    <row r="10" spans="1:9" x14ac:dyDescent="0.25">
      <c r="A10" s="95"/>
      <c r="B10" s="38" t="s">
        <v>41</v>
      </c>
      <c r="C10" s="9">
        <v>25.5</v>
      </c>
      <c r="D10" s="10">
        <f>C10/C6*100</f>
        <v>27.508090614886733</v>
      </c>
      <c r="E10" s="9">
        <v>9.5</v>
      </c>
      <c r="F10" s="10">
        <f>E10/E6*100</f>
        <v>25.469168900804291</v>
      </c>
      <c r="G10" s="9">
        <v>16</v>
      </c>
      <c r="H10" s="10">
        <f>G10/G6*100</f>
        <v>28.828828828828829</v>
      </c>
    </row>
    <row r="11" spans="1:9" x14ac:dyDescent="0.25">
      <c r="A11" s="95"/>
      <c r="B11" s="39" t="s">
        <v>15</v>
      </c>
      <c r="C11" s="41">
        <v>5.9</v>
      </c>
      <c r="D11" s="41">
        <f>C11/C10*100</f>
        <v>23.137254901960784</v>
      </c>
      <c r="E11" s="41">
        <v>2</v>
      </c>
      <c r="F11" s="41">
        <f>E11/E10*100</f>
        <v>21.052631578947366</v>
      </c>
      <c r="G11" s="41">
        <v>3.9</v>
      </c>
      <c r="H11" s="41">
        <f>G11/G10*100</f>
        <v>24.375</v>
      </c>
    </row>
    <row r="12" spans="1:9" ht="22.5" x14ac:dyDescent="0.25">
      <c r="A12" s="95"/>
      <c r="B12" s="39" t="s">
        <v>16</v>
      </c>
      <c r="C12" s="41">
        <v>19.600000000000001</v>
      </c>
      <c r="D12" s="41">
        <f>C12/C10*100</f>
        <v>76.862745098039227</v>
      </c>
      <c r="E12" s="41">
        <v>7.5</v>
      </c>
      <c r="F12" s="41">
        <f>E12/E10*100</f>
        <v>78.94736842105263</v>
      </c>
      <c r="G12" s="41">
        <v>12.1</v>
      </c>
      <c r="H12" s="41">
        <f>G12/G10*100</f>
        <v>75.625</v>
      </c>
    </row>
    <row r="13" spans="1:9" x14ac:dyDescent="0.25">
      <c r="A13" s="95"/>
      <c r="B13" s="38" t="s">
        <v>42</v>
      </c>
      <c r="C13" s="9">
        <v>42.8</v>
      </c>
      <c r="D13" s="10">
        <f>C13/C6*100</f>
        <v>46.170442286947136</v>
      </c>
      <c r="E13" s="9">
        <v>18.100000000000001</v>
      </c>
      <c r="F13" s="10">
        <f>E13/E6*100</f>
        <v>48.525469168900813</v>
      </c>
      <c r="G13" s="9">
        <v>24.8</v>
      </c>
      <c r="H13" s="10">
        <f>G13/G6*100</f>
        <v>44.684684684684683</v>
      </c>
    </row>
    <row r="14" spans="1:9" x14ac:dyDescent="0.25">
      <c r="A14" s="95"/>
      <c r="B14" s="39" t="s">
        <v>71</v>
      </c>
      <c r="C14" s="41">
        <v>28.8</v>
      </c>
      <c r="D14" s="41">
        <f>C14/C13*100</f>
        <v>67.289719626168235</v>
      </c>
      <c r="E14" s="41">
        <v>13.6</v>
      </c>
      <c r="F14" s="41">
        <f>E14/E13*100</f>
        <v>75.138121546961329</v>
      </c>
      <c r="G14" s="41">
        <v>15.2</v>
      </c>
      <c r="H14" s="41">
        <f>G14/G13*100</f>
        <v>61.290322580645153</v>
      </c>
    </row>
    <row r="15" spans="1:9" ht="22.5" x14ac:dyDescent="0.25">
      <c r="A15" s="95"/>
      <c r="B15" s="39" t="s">
        <v>146</v>
      </c>
      <c r="C15" s="41">
        <v>10.3</v>
      </c>
      <c r="D15" s="41">
        <f>C15/C13*100</f>
        <v>24.065420560747665</v>
      </c>
      <c r="E15" s="41">
        <v>2.2000000000000002</v>
      </c>
      <c r="F15" s="41">
        <f>E15/E13*100</f>
        <v>12.154696132596685</v>
      </c>
      <c r="G15" s="41">
        <v>8.1</v>
      </c>
      <c r="H15" s="41">
        <f>G15/G13*100</f>
        <v>32.661290322580641</v>
      </c>
    </row>
    <row r="16" spans="1:9" ht="22.5" x14ac:dyDescent="0.25">
      <c r="A16" s="95"/>
      <c r="B16" s="39" t="s">
        <v>35</v>
      </c>
      <c r="C16" s="41">
        <v>3.7</v>
      </c>
      <c r="D16" s="41">
        <f>C16/C13*100</f>
        <v>8.6448598130841123</v>
      </c>
      <c r="E16" s="41">
        <v>2.2999999999999998</v>
      </c>
      <c r="F16" s="41">
        <f>E16/E13*100</f>
        <v>12.707182320441987</v>
      </c>
      <c r="G16" s="41">
        <v>1.5</v>
      </c>
      <c r="H16" s="41">
        <f>G16/G13*100</f>
        <v>6.0483870967741931</v>
      </c>
    </row>
    <row r="17" spans="1:8" ht="24" x14ac:dyDescent="0.25">
      <c r="A17" s="96"/>
      <c r="B17" s="38" t="s">
        <v>17</v>
      </c>
      <c r="C17" s="9">
        <v>6.2</v>
      </c>
      <c r="D17" s="10">
        <f>C17/C6*100</f>
        <v>6.6882416396979503</v>
      </c>
      <c r="E17" s="9">
        <v>2.2999999999999998</v>
      </c>
      <c r="F17" s="10">
        <f>E17/E6*100</f>
        <v>6.1662198391420908</v>
      </c>
      <c r="G17" s="9">
        <v>3.9</v>
      </c>
      <c r="H17" s="10">
        <f>G17/G6*100</f>
        <v>7.0270270270270272</v>
      </c>
    </row>
    <row r="18" spans="1:8" x14ac:dyDescent="0.25">
      <c r="A18" s="81" t="s">
        <v>8</v>
      </c>
      <c r="B18" s="81"/>
      <c r="C18" s="11">
        <f>C5+C6</f>
        <v>99.9</v>
      </c>
      <c r="D18" s="10">
        <f>SUM(D7,D10,D13,D17)</f>
        <v>99.999999999999986</v>
      </c>
      <c r="E18" s="11">
        <v>39</v>
      </c>
      <c r="F18" s="10">
        <f>SUM(F7,F10,F13,F17)</f>
        <v>100</v>
      </c>
      <c r="G18" s="11">
        <f>G5+G6</f>
        <v>60.5</v>
      </c>
      <c r="H18" s="10">
        <f>SUM(H7,H10,H13,H17)</f>
        <v>100</v>
      </c>
    </row>
    <row r="19" spans="1:8" x14ac:dyDescent="0.25">
      <c r="A19" s="109" t="s">
        <v>50</v>
      </c>
      <c r="B19" s="109"/>
      <c r="C19" s="107">
        <f>C6/C18*100</f>
        <v>92.792792792792795</v>
      </c>
      <c r="D19" s="108"/>
      <c r="E19" s="107">
        <f t="shared" ref="E19" si="0">E6/E18*100</f>
        <v>95.641025641025635</v>
      </c>
      <c r="F19" s="108"/>
      <c r="G19" s="107">
        <f t="shared" ref="G19" si="1">G6/G18*100</f>
        <v>91.735537190082653</v>
      </c>
      <c r="H19" s="108"/>
    </row>
    <row r="21" spans="1:8" x14ac:dyDescent="0.25">
      <c r="A21" s="7" t="s">
        <v>135</v>
      </c>
    </row>
    <row r="22" spans="1:8" x14ac:dyDescent="0.25">
      <c r="A22" s="3" t="s">
        <v>142</v>
      </c>
    </row>
    <row r="23" spans="1:8" x14ac:dyDescent="0.25">
      <c r="A23" s="3" t="s">
        <v>9</v>
      </c>
    </row>
    <row r="24" spans="1:8" x14ac:dyDescent="0.25">
      <c r="A24" s="3"/>
    </row>
  </sheetData>
  <mergeCells count="12">
    <mergeCell ref="G19:H19"/>
    <mergeCell ref="A18:B18"/>
    <mergeCell ref="A7:A17"/>
    <mergeCell ref="A19:B19"/>
    <mergeCell ref="C19:D19"/>
    <mergeCell ref="E19:F19"/>
    <mergeCell ref="A6:B6"/>
    <mergeCell ref="A4:B4"/>
    <mergeCell ref="C4:D4"/>
    <mergeCell ref="E4:F4"/>
    <mergeCell ref="G4:H4"/>
    <mergeCell ref="A5:B5"/>
  </mergeCells>
  <hyperlinks>
    <hyperlink ref="A2" location="Sommaire!A1" display="retour au sommair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B15" sqref="B15"/>
    </sheetView>
  </sheetViews>
  <sheetFormatPr baseColWidth="10" defaultRowHeight="15" x14ac:dyDescent="0.25"/>
  <cols>
    <col min="2" max="2" width="18.140625" customWidth="1"/>
  </cols>
  <sheetData>
    <row r="1" spans="1:10" x14ac:dyDescent="0.25">
      <c r="A1" s="5" t="s">
        <v>111</v>
      </c>
    </row>
    <row r="2" spans="1:10" x14ac:dyDescent="0.25">
      <c r="A2" s="12" t="s">
        <v>22</v>
      </c>
    </row>
    <row r="4" spans="1:10" x14ac:dyDescent="0.25">
      <c r="A4" s="86"/>
      <c r="B4" s="87"/>
      <c r="C4" s="90" t="s">
        <v>8</v>
      </c>
      <c r="D4" s="90"/>
      <c r="E4" s="90" t="s">
        <v>44</v>
      </c>
      <c r="F4" s="90"/>
      <c r="G4" s="90" t="s">
        <v>45</v>
      </c>
      <c r="H4" s="90"/>
      <c r="I4" s="97" t="s">
        <v>46</v>
      </c>
      <c r="J4" s="98"/>
    </row>
    <row r="5" spans="1:10" x14ac:dyDescent="0.25">
      <c r="A5" s="91" t="s">
        <v>10</v>
      </c>
      <c r="B5" s="91"/>
      <c r="C5" s="6">
        <v>7.2</v>
      </c>
      <c r="D5" s="6" t="s">
        <v>18</v>
      </c>
      <c r="E5" s="6">
        <v>1.8</v>
      </c>
      <c r="F5" s="6" t="s">
        <v>18</v>
      </c>
      <c r="G5" s="6">
        <v>4.5999999999999996</v>
      </c>
      <c r="H5" s="21" t="s">
        <v>18</v>
      </c>
      <c r="I5" s="25">
        <v>0.7</v>
      </c>
      <c r="J5" s="26" t="s">
        <v>18</v>
      </c>
    </row>
    <row r="6" spans="1:10" x14ac:dyDescent="0.25">
      <c r="A6" s="92" t="s">
        <v>12</v>
      </c>
      <c r="B6" s="93"/>
      <c r="C6" s="6">
        <f>SUM(C7,C10,C13,C17)</f>
        <v>92.7</v>
      </c>
      <c r="D6" s="10" t="s">
        <v>23</v>
      </c>
      <c r="E6" s="6">
        <f>SUM(E7,E10,E13,E17)</f>
        <v>61.599999999999994</v>
      </c>
      <c r="F6" s="10" t="s">
        <v>23</v>
      </c>
      <c r="G6" s="6">
        <f>SUM(G7,G10,G13,G17)</f>
        <v>28</v>
      </c>
      <c r="H6" s="10" t="s">
        <v>23</v>
      </c>
      <c r="I6" s="6">
        <f>SUM(I7,I10,I13,I17)</f>
        <v>3.2</v>
      </c>
      <c r="J6" s="10" t="s">
        <v>23</v>
      </c>
    </row>
    <row r="7" spans="1:10" x14ac:dyDescent="0.25">
      <c r="A7" s="94" t="s">
        <v>11</v>
      </c>
      <c r="B7" s="38" t="s">
        <v>40</v>
      </c>
      <c r="C7" s="9">
        <v>18.2</v>
      </c>
      <c r="D7" s="10">
        <f>C7/C6*100</f>
        <v>19.633225458468175</v>
      </c>
      <c r="E7" s="9">
        <v>8.6</v>
      </c>
      <c r="F7" s="10">
        <f>E7/E6*100</f>
        <v>13.961038961038962</v>
      </c>
      <c r="G7" s="9">
        <v>8.5</v>
      </c>
      <c r="H7" s="10">
        <f>G7/G6*100</f>
        <v>30.357142857142854</v>
      </c>
      <c r="I7" s="9">
        <v>1.1000000000000001</v>
      </c>
      <c r="J7" s="10">
        <f>I7/I6*100</f>
        <v>34.375</v>
      </c>
    </row>
    <row r="8" spans="1:10" x14ac:dyDescent="0.25">
      <c r="A8" s="95"/>
      <c r="B8" s="39" t="s">
        <v>13</v>
      </c>
      <c r="C8" s="41">
        <v>3.9</v>
      </c>
      <c r="D8" s="41">
        <f>C8/C7*100</f>
        <v>21.428571428571431</v>
      </c>
      <c r="E8" s="41">
        <v>1.4</v>
      </c>
      <c r="F8" s="41">
        <f>E8/E7*100</f>
        <v>16.279069767441857</v>
      </c>
      <c r="G8" s="41">
        <v>2.2999999999999998</v>
      </c>
      <c r="H8" s="41">
        <f>G8/G7*100</f>
        <v>27.058823529411764</v>
      </c>
      <c r="I8" s="41">
        <v>0.3</v>
      </c>
      <c r="J8" s="41">
        <f>I8/I7*100</f>
        <v>27.27272727272727</v>
      </c>
    </row>
    <row r="9" spans="1:10" x14ac:dyDescent="0.25">
      <c r="A9" s="95"/>
      <c r="B9" s="39" t="s">
        <v>14</v>
      </c>
      <c r="C9" s="41">
        <v>14.3</v>
      </c>
      <c r="D9" s="41">
        <f>C9/C7*100</f>
        <v>78.571428571428584</v>
      </c>
      <c r="E9" s="41">
        <v>7.2</v>
      </c>
      <c r="F9" s="41">
        <f>E9/E7*100</f>
        <v>83.720930232558146</v>
      </c>
      <c r="G9" s="41">
        <v>6.3</v>
      </c>
      <c r="H9" s="41">
        <f>G9/G7*100</f>
        <v>74.117647058823536</v>
      </c>
      <c r="I9" s="41">
        <v>0.8</v>
      </c>
      <c r="J9" s="41">
        <f>I9/I7*100</f>
        <v>72.727272727272734</v>
      </c>
    </row>
    <row r="10" spans="1:10" x14ac:dyDescent="0.25">
      <c r="A10" s="95"/>
      <c r="B10" s="38" t="s">
        <v>41</v>
      </c>
      <c r="C10" s="9">
        <v>25.5</v>
      </c>
      <c r="D10" s="10">
        <f>C10/C6*100</f>
        <v>27.508090614886733</v>
      </c>
      <c r="E10" s="9">
        <v>14.7</v>
      </c>
      <c r="F10" s="10">
        <f>E10/E6*100</f>
        <v>23.863636363636363</v>
      </c>
      <c r="G10" s="9">
        <v>9.6999999999999993</v>
      </c>
      <c r="H10" s="10">
        <f>G10/G6*100</f>
        <v>34.642857142857139</v>
      </c>
      <c r="I10" s="9">
        <v>1.2</v>
      </c>
      <c r="J10" s="10">
        <f>I10/I6*100</f>
        <v>37.499999999999993</v>
      </c>
    </row>
    <row r="11" spans="1:10" x14ac:dyDescent="0.25">
      <c r="A11" s="95"/>
      <c r="B11" s="39" t="s">
        <v>15</v>
      </c>
      <c r="C11" s="41">
        <v>5.9</v>
      </c>
      <c r="D11" s="41">
        <f>C11/C10*100</f>
        <v>23.137254901960784</v>
      </c>
      <c r="E11" s="41">
        <v>4.4000000000000004</v>
      </c>
      <c r="F11" s="41">
        <f>E11/E10*100</f>
        <v>29.931972789115651</v>
      </c>
      <c r="G11" s="41">
        <v>1.4</v>
      </c>
      <c r="H11" s="41">
        <f>G11/G10*100</f>
        <v>14.432989690721651</v>
      </c>
      <c r="I11" s="41">
        <v>0.1</v>
      </c>
      <c r="J11" s="41">
        <f>I11/I10*100</f>
        <v>8.3333333333333339</v>
      </c>
    </row>
    <row r="12" spans="1:10" ht="22.5" x14ac:dyDescent="0.25">
      <c r="A12" s="95"/>
      <c r="B12" s="39" t="s">
        <v>16</v>
      </c>
      <c r="C12" s="41">
        <v>19.600000000000001</v>
      </c>
      <c r="D12" s="41">
        <f>C12/C10*100</f>
        <v>76.862745098039227</v>
      </c>
      <c r="E12" s="41">
        <v>10.3</v>
      </c>
      <c r="F12" s="41">
        <f>E12/E10*100</f>
        <v>70.068027210884367</v>
      </c>
      <c r="G12" s="41">
        <v>8.1999999999999993</v>
      </c>
      <c r="H12" s="41">
        <f>G12/G10*100</f>
        <v>84.536082474226802</v>
      </c>
      <c r="I12" s="41">
        <v>1.1000000000000001</v>
      </c>
      <c r="J12" s="41">
        <f>I12/I10*100</f>
        <v>91.666666666666671</v>
      </c>
    </row>
    <row r="13" spans="1:10" x14ac:dyDescent="0.25">
      <c r="A13" s="95"/>
      <c r="B13" s="38" t="s">
        <v>42</v>
      </c>
      <c r="C13" s="9">
        <v>42.8</v>
      </c>
      <c r="D13" s="10">
        <f>C13/C6*100</f>
        <v>46.170442286947136</v>
      </c>
      <c r="E13" s="9">
        <v>34.5</v>
      </c>
      <c r="F13" s="10">
        <f>E13/E6*100</f>
        <v>56.006493506493513</v>
      </c>
      <c r="G13" s="9">
        <v>7.7</v>
      </c>
      <c r="H13" s="10">
        <f>G13/G6*100</f>
        <v>27.500000000000004</v>
      </c>
      <c r="I13" s="9">
        <v>0.7</v>
      </c>
      <c r="J13" s="10">
        <f>I13/I6*100</f>
        <v>21.874999999999996</v>
      </c>
    </row>
    <row r="14" spans="1:10" ht="22.5" x14ac:dyDescent="0.25">
      <c r="A14" s="95"/>
      <c r="B14" s="39" t="s">
        <v>71</v>
      </c>
      <c r="C14" s="41">
        <v>28.8</v>
      </c>
      <c r="D14" s="41">
        <f>C14/C13*100</f>
        <v>67.289719626168235</v>
      </c>
      <c r="E14" s="41">
        <v>22.2</v>
      </c>
      <c r="F14" s="41">
        <f>E14/E13*100</f>
        <v>64.347826086956516</v>
      </c>
      <c r="G14" s="41">
        <v>6.2</v>
      </c>
      <c r="H14" s="41">
        <f>G14/G13*100</f>
        <v>80.519480519480524</v>
      </c>
      <c r="I14" s="41">
        <v>0.5</v>
      </c>
      <c r="J14" s="41">
        <f>I14/I13*100</f>
        <v>71.428571428571431</v>
      </c>
    </row>
    <row r="15" spans="1:10" ht="22.5" x14ac:dyDescent="0.25">
      <c r="A15" s="95"/>
      <c r="B15" s="39" t="s">
        <v>146</v>
      </c>
      <c r="C15" s="41">
        <v>10.3</v>
      </c>
      <c r="D15" s="41">
        <f>C15/C13*100</f>
        <v>24.065420560747665</v>
      </c>
      <c r="E15" s="41">
        <v>9.1</v>
      </c>
      <c r="F15" s="41">
        <f>E15/E13*100</f>
        <v>26.376811594202898</v>
      </c>
      <c r="G15" s="41">
        <v>1.2</v>
      </c>
      <c r="H15" s="41">
        <f>G15/G13*100</f>
        <v>15.584415584415584</v>
      </c>
      <c r="I15" s="41" t="s">
        <v>18</v>
      </c>
      <c r="J15" s="41" t="s">
        <v>18</v>
      </c>
    </row>
    <row r="16" spans="1:10" ht="22.5" x14ac:dyDescent="0.25">
      <c r="A16" s="95"/>
      <c r="B16" s="39" t="s">
        <v>35</v>
      </c>
      <c r="C16" s="41">
        <v>3.7</v>
      </c>
      <c r="D16" s="41">
        <f>C16/C13*100</f>
        <v>8.6448598130841123</v>
      </c>
      <c r="E16" s="41">
        <v>3.2</v>
      </c>
      <c r="F16" s="41">
        <f>E16/E13*100</f>
        <v>9.27536231884058</v>
      </c>
      <c r="G16" s="41">
        <v>0.3</v>
      </c>
      <c r="H16" s="41">
        <f>G16/G13*100</f>
        <v>3.8961038961038961</v>
      </c>
      <c r="I16" s="41">
        <v>0.1</v>
      </c>
      <c r="J16" s="41">
        <f>I16/I13*100</f>
        <v>14.285714285714288</v>
      </c>
    </row>
    <row r="17" spans="1:10" ht="36" x14ac:dyDescent="0.25">
      <c r="A17" s="96"/>
      <c r="B17" s="38" t="s">
        <v>17</v>
      </c>
      <c r="C17" s="9">
        <v>6.2</v>
      </c>
      <c r="D17" s="10">
        <f>C17/C6*100</f>
        <v>6.6882416396979503</v>
      </c>
      <c r="E17" s="9">
        <v>3.8</v>
      </c>
      <c r="F17" s="10">
        <f>E17/E6*100</f>
        <v>6.1688311688311686</v>
      </c>
      <c r="G17" s="9">
        <v>2.1</v>
      </c>
      <c r="H17" s="10">
        <f>G17/G6*100</f>
        <v>7.5</v>
      </c>
      <c r="I17" s="9">
        <v>0.2</v>
      </c>
      <c r="J17" s="10">
        <f>I17/I6*100</f>
        <v>6.25</v>
      </c>
    </row>
    <row r="18" spans="1:10" x14ac:dyDescent="0.25">
      <c r="A18" s="88" t="s">
        <v>8</v>
      </c>
      <c r="B18" s="89"/>
      <c r="C18" s="11">
        <f>C5+C6</f>
        <v>99.9</v>
      </c>
      <c r="D18" s="10">
        <f>SUM(D7,D10,D13,D17)</f>
        <v>99.999999999999986</v>
      </c>
      <c r="E18" s="11">
        <f>E5+E6</f>
        <v>63.399999999999991</v>
      </c>
      <c r="F18" s="10">
        <f>SUM(F7,F10,F13,F17)</f>
        <v>100</v>
      </c>
      <c r="G18" s="11">
        <f>G5+G6</f>
        <v>32.6</v>
      </c>
      <c r="H18" s="10">
        <f>SUM(H7,H10,H13,H17)</f>
        <v>100</v>
      </c>
      <c r="I18" s="11">
        <f>I5+I6</f>
        <v>3.9000000000000004</v>
      </c>
      <c r="J18" s="10">
        <f>SUM(J7,J10,J13,J17)</f>
        <v>100</v>
      </c>
    </row>
    <row r="19" spans="1:10" x14ac:dyDescent="0.25">
      <c r="A19" s="109" t="s">
        <v>50</v>
      </c>
      <c r="B19" s="109"/>
      <c r="C19" s="107">
        <f>C6/C18*100</f>
        <v>92.792792792792795</v>
      </c>
      <c r="D19" s="108"/>
      <c r="E19" s="107">
        <f>E6/E18*100</f>
        <v>97.160883280757105</v>
      </c>
      <c r="F19" s="108"/>
      <c r="G19" s="107">
        <f>G6/G18*100</f>
        <v>85.889570552147234</v>
      </c>
      <c r="H19" s="108"/>
      <c r="I19" s="107">
        <f>I6/I18*100</f>
        <v>82.051282051282044</v>
      </c>
      <c r="J19" s="108"/>
    </row>
    <row r="21" spans="1:10" x14ac:dyDescent="0.25">
      <c r="A21" s="7" t="s">
        <v>136</v>
      </c>
    </row>
    <row r="22" spans="1:10" x14ac:dyDescent="0.25">
      <c r="A22" s="3" t="s">
        <v>142</v>
      </c>
    </row>
    <row r="23" spans="1:10" x14ac:dyDescent="0.25">
      <c r="A23" s="3" t="s">
        <v>9</v>
      </c>
    </row>
    <row r="24" spans="1:10" x14ac:dyDescent="0.25">
      <c r="A24" s="3"/>
    </row>
  </sheetData>
  <mergeCells count="14">
    <mergeCell ref="I4:J4"/>
    <mergeCell ref="G19:H19"/>
    <mergeCell ref="I19:J19"/>
    <mergeCell ref="A6:B6"/>
    <mergeCell ref="A7:A17"/>
    <mergeCell ref="A18:B18"/>
    <mergeCell ref="A19:B19"/>
    <mergeCell ref="C19:D19"/>
    <mergeCell ref="E19:F19"/>
    <mergeCell ref="A5:B5"/>
    <mergeCell ref="A4:B4"/>
    <mergeCell ref="C4:D4"/>
    <mergeCell ref="E4:F4"/>
    <mergeCell ref="G4:H4"/>
  </mergeCells>
  <hyperlinks>
    <hyperlink ref="A2" location="Sommaire!A1" display="retour au sommair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baseColWidth="10" defaultRowHeight="15" x14ac:dyDescent="0.25"/>
  <cols>
    <col min="1" max="1" width="13.7109375" customWidth="1"/>
    <col min="2" max="2" width="17.5703125" bestFit="1" customWidth="1"/>
    <col min="3" max="3" width="22.85546875" customWidth="1"/>
    <col min="4" max="4" width="23" customWidth="1"/>
  </cols>
  <sheetData>
    <row r="1" spans="1:4" x14ac:dyDescent="0.25">
      <c r="A1" s="5" t="s">
        <v>95</v>
      </c>
    </row>
    <row r="2" spans="1:4" x14ac:dyDescent="0.25">
      <c r="A2" s="12" t="s">
        <v>22</v>
      </c>
    </row>
    <row r="4" spans="1:4" ht="45" x14ac:dyDescent="0.25">
      <c r="A4" s="86"/>
      <c r="B4" s="87"/>
      <c r="C4" s="30" t="s">
        <v>54</v>
      </c>
      <c r="D4" s="30" t="s">
        <v>55</v>
      </c>
    </row>
    <row r="5" spans="1:4" x14ac:dyDescent="0.25">
      <c r="A5" s="84" t="s">
        <v>10</v>
      </c>
      <c r="B5" s="85"/>
      <c r="C5" s="9">
        <v>20</v>
      </c>
      <c r="D5" s="6" t="s">
        <v>18</v>
      </c>
    </row>
    <row r="6" spans="1:4" x14ac:dyDescent="0.25">
      <c r="A6" s="83" t="s">
        <v>12</v>
      </c>
      <c r="B6" s="32" t="s">
        <v>56</v>
      </c>
      <c r="C6" s="9">
        <v>10.4</v>
      </c>
      <c r="D6" s="9">
        <v>12.14</v>
      </c>
    </row>
    <row r="7" spans="1:4" x14ac:dyDescent="0.25">
      <c r="A7" s="83"/>
      <c r="B7" s="32" t="s">
        <v>57</v>
      </c>
      <c r="C7" s="9">
        <v>36.1</v>
      </c>
      <c r="D7" s="9">
        <v>28.66</v>
      </c>
    </row>
    <row r="8" spans="1:4" x14ac:dyDescent="0.25">
      <c r="A8" s="83"/>
      <c r="B8" s="32" t="s">
        <v>58</v>
      </c>
      <c r="C8" s="9">
        <v>21.6</v>
      </c>
      <c r="D8" s="9">
        <v>59.2</v>
      </c>
    </row>
    <row r="9" spans="1:4" ht="24" x14ac:dyDescent="0.25">
      <c r="A9" s="83"/>
      <c r="B9" s="32" t="s">
        <v>59</v>
      </c>
      <c r="C9" s="9">
        <v>11.9</v>
      </c>
      <c r="D9" s="9" t="s">
        <v>18</v>
      </c>
    </row>
    <row r="10" spans="1:4" x14ac:dyDescent="0.25">
      <c r="A10" s="36"/>
      <c r="B10" s="68"/>
      <c r="C10" s="69"/>
      <c r="D10" s="69"/>
    </row>
    <row r="11" spans="1:4" x14ac:dyDescent="0.25">
      <c r="A11" s="7" t="s">
        <v>60</v>
      </c>
      <c r="B11" s="68"/>
      <c r="C11" s="69"/>
      <c r="D11" s="69"/>
    </row>
    <row r="12" spans="1:4" x14ac:dyDescent="0.25">
      <c r="A12" s="7" t="s">
        <v>118</v>
      </c>
    </row>
    <row r="13" spans="1:4" x14ac:dyDescent="0.25">
      <c r="A13" s="7" t="s">
        <v>9</v>
      </c>
    </row>
  </sheetData>
  <mergeCells count="3">
    <mergeCell ref="A6:A9"/>
    <mergeCell ref="A5:B5"/>
    <mergeCell ref="A4:B4"/>
  </mergeCells>
  <hyperlinks>
    <hyperlink ref="A2" location="Sommaire!A1" display="retour au sommair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B15" sqref="B15"/>
    </sheetView>
  </sheetViews>
  <sheetFormatPr baseColWidth="10" defaultRowHeight="15" x14ac:dyDescent="0.25"/>
  <cols>
    <col min="2" max="2" width="20.7109375" customWidth="1"/>
  </cols>
  <sheetData>
    <row r="1" spans="1:9" x14ac:dyDescent="0.25">
      <c r="A1" s="5" t="s">
        <v>112</v>
      </c>
    </row>
    <row r="2" spans="1:9" x14ac:dyDescent="0.25">
      <c r="A2" s="12" t="s">
        <v>22</v>
      </c>
    </row>
    <row r="3" spans="1:9" x14ac:dyDescent="0.25">
      <c r="A3" s="5"/>
    </row>
    <row r="4" spans="1:9" x14ac:dyDescent="0.25">
      <c r="A4" s="86"/>
      <c r="B4" s="87"/>
      <c r="C4" s="90" t="s">
        <v>8</v>
      </c>
      <c r="D4" s="90"/>
      <c r="E4" s="90" t="s">
        <v>33</v>
      </c>
      <c r="F4" s="90"/>
      <c r="G4" s="90" t="s">
        <v>34</v>
      </c>
      <c r="H4" s="90"/>
    </row>
    <row r="5" spans="1:9" x14ac:dyDescent="0.25">
      <c r="A5" s="91" t="s">
        <v>10</v>
      </c>
      <c r="B5" s="91"/>
      <c r="C5" s="6">
        <v>22.1</v>
      </c>
      <c r="D5" s="6" t="s">
        <v>18</v>
      </c>
      <c r="E5" s="6">
        <v>8</v>
      </c>
      <c r="F5" s="6" t="s">
        <v>18</v>
      </c>
      <c r="G5" s="6">
        <v>14.1</v>
      </c>
      <c r="H5" s="21" t="s">
        <v>18</v>
      </c>
      <c r="I5" s="36"/>
    </row>
    <row r="6" spans="1:9" x14ac:dyDescent="0.25">
      <c r="A6" s="92" t="s">
        <v>12</v>
      </c>
      <c r="B6" s="93"/>
      <c r="C6" s="6">
        <f>SUM(C7,C10,C13,C17)</f>
        <v>77.8</v>
      </c>
      <c r="D6" s="10" t="s">
        <v>23</v>
      </c>
      <c r="E6" s="6">
        <f>SUM(E7,E10,E13,E17)</f>
        <v>39.699999999999996</v>
      </c>
      <c r="F6" s="10" t="s">
        <v>23</v>
      </c>
      <c r="G6" s="6">
        <f>SUM(G7,G10,G13,G17)</f>
        <v>38.1</v>
      </c>
      <c r="H6" s="10" t="s">
        <v>23</v>
      </c>
    </row>
    <row r="7" spans="1:9" x14ac:dyDescent="0.25">
      <c r="A7" s="94" t="s">
        <v>11</v>
      </c>
      <c r="B7" s="38" t="s">
        <v>40</v>
      </c>
      <c r="C7" s="9">
        <v>36.200000000000003</v>
      </c>
      <c r="D7" s="10">
        <f>C7/C6*100</f>
        <v>46.529562982005146</v>
      </c>
      <c r="E7" s="9">
        <v>17.5</v>
      </c>
      <c r="F7" s="10">
        <f>E7/E6*100</f>
        <v>44.08060453400504</v>
      </c>
      <c r="G7" s="9">
        <v>18.8</v>
      </c>
      <c r="H7" s="10">
        <f>G7/G6*100</f>
        <v>49.343832020997375</v>
      </c>
    </row>
    <row r="8" spans="1:9" ht="15" customHeight="1" x14ac:dyDescent="0.25">
      <c r="A8" s="95"/>
      <c r="B8" s="39" t="s">
        <v>13</v>
      </c>
      <c r="C8" s="41">
        <v>35.9</v>
      </c>
      <c r="D8" s="41">
        <f>C8/C7*100</f>
        <v>99.171270718232023</v>
      </c>
      <c r="E8" s="41">
        <v>17.399999999999999</v>
      </c>
      <c r="F8" s="41">
        <f>E8/E7*100</f>
        <v>99.428571428571416</v>
      </c>
      <c r="G8" s="41">
        <v>18.5</v>
      </c>
      <c r="H8" s="41">
        <f>G8/G7*100</f>
        <v>98.40425531914893</v>
      </c>
    </row>
    <row r="9" spans="1:9" x14ac:dyDescent="0.25">
      <c r="A9" s="95"/>
      <c r="B9" s="39" t="s">
        <v>14</v>
      </c>
      <c r="C9" s="41">
        <v>0.3</v>
      </c>
      <c r="D9" s="41">
        <f>C9/C7*100</f>
        <v>0.82872928176795579</v>
      </c>
      <c r="E9" s="41">
        <v>0.1</v>
      </c>
      <c r="F9" s="41">
        <f>E9/E7*100</f>
        <v>0.5714285714285714</v>
      </c>
      <c r="G9" s="41">
        <v>0.3</v>
      </c>
      <c r="H9" s="41">
        <f>G9/G7*100</f>
        <v>1.5957446808510638</v>
      </c>
    </row>
    <row r="10" spans="1:9" x14ac:dyDescent="0.25">
      <c r="A10" s="95"/>
      <c r="B10" s="38" t="s">
        <v>41</v>
      </c>
      <c r="C10" s="9">
        <v>20.399999999999999</v>
      </c>
      <c r="D10" s="10">
        <f>C10/C6*100</f>
        <v>26.221079691516707</v>
      </c>
      <c r="E10" s="9">
        <v>10.7</v>
      </c>
      <c r="F10" s="10">
        <f>E10/E6*100</f>
        <v>26.952141057934508</v>
      </c>
      <c r="G10" s="9">
        <v>9.6999999999999993</v>
      </c>
      <c r="H10" s="10">
        <f>G10/G6*100</f>
        <v>25.459317585301832</v>
      </c>
    </row>
    <row r="11" spans="1:9" x14ac:dyDescent="0.25">
      <c r="A11" s="95"/>
      <c r="B11" s="39" t="s">
        <v>15</v>
      </c>
      <c r="C11" s="41">
        <v>5.3</v>
      </c>
      <c r="D11" s="41">
        <f>C11/C10*100</f>
        <v>25.980392156862749</v>
      </c>
      <c r="E11" s="41">
        <v>3.1</v>
      </c>
      <c r="F11" s="41">
        <f>E11/E10*100</f>
        <v>28.971962616822434</v>
      </c>
      <c r="G11" s="41">
        <v>2.2999999999999998</v>
      </c>
      <c r="H11" s="41">
        <f>G11/G10*100</f>
        <v>23.711340206185564</v>
      </c>
    </row>
    <row r="12" spans="1:9" ht="22.5" x14ac:dyDescent="0.25">
      <c r="A12" s="95"/>
      <c r="B12" s="39" t="s">
        <v>16</v>
      </c>
      <c r="C12" s="41">
        <v>15.1</v>
      </c>
      <c r="D12" s="41">
        <f>C12/C10*100</f>
        <v>74.019607843137265</v>
      </c>
      <c r="E12" s="41">
        <v>7.6</v>
      </c>
      <c r="F12" s="41">
        <f>E12/E10*100</f>
        <v>71.028037383177562</v>
      </c>
      <c r="G12" s="41">
        <v>7.4</v>
      </c>
      <c r="H12" s="41">
        <f>G12/G10*100</f>
        <v>76.288659793814446</v>
      </c>
    </row>
    <row r="13" spans="1:9" x14ac:dyDescent="0.25">
      <c r="A13" s="95"/>
      <c r="B13" s="38" t="s">
        <v>42</v>
      </c>
      <c r="C13" s="9">
        <v>13.7</v>
      </c>
      <c r="D13" s="10">
        <f>C13/C6*100</f>
        <v>17.609254498714652</v>
      </c>
      <c r="E13" s="9">
        <v>7.2</v>
      </c>
      <c r="F13" s="10">
        <f>E13/E6*100</f>
        <v>18.136020151133504</v>
      </c>
      <c r="G13" s="9">
        <v>6.5</v>
      </c>
      <c r="H13" s="10">
        <f>G13/G6*100</f>
        <v>17.060367454068238</v>
      </c>
    </row>
    <row r="14" spans="1:9" x14ac:dyDescent="0.25">
      <c r="A14" s="95"/>
      <c r="B14" s="39" t="s">
        <v>71</v>
      </c>
      <c r="C14" s="41">
        <v>10</v>
      </c>
      <c r="D14" s="41">
        <f>C14/C13*100</f>
        <v>72.992700729927009</v>
      </c>
      <c r="E14" s="41">
        <v>5.7</v>
      </c>
      <c r="F14" s="41">
        <f>E14/E13*100</f>
        <v>79.166666666666657</v>
      </c>
      <c r="G14" s="41">
        <v>4.3</v>
      </c>
      <c r="H14" s="41">
        <f>G14/G13*100</f>
        <v>66.153846153846146</v>
      </c>
    </row>
    <row r="15" spans="1:9" ht="22.5" x14ac:dyDescent="0.25">
      <c r="A15" s="95"/>
      <c r="B15" s="39" t="s">
        <v>146</v>
      </c>
      <c r="C15" s="41">
        <v>2.6</v>
      </c>
      <c r="D15" s="41">
        <f>C15/C13*100</f>
        <v>18.978102189781023</v>
      </c>
      <c r="E15" s="41">
        <v>0.8</v>
      </c>
      <c r="F15" s="41">
        <f>E15/E13*100</f>
        <v>11.111111111111112</v>
      </c>
      <c r="G15" s="41">
        <v>1.8</v>
      </c>
      <c r="H15" s="41">
        <f>G15/G13*100</f>
        <v>27.692307692307693</v>
      </c>
    </row>
    <row r="16" spans="1:9" ht="22.5" x14ac:dyDescent="0.25">
      <c r="A16" s="95"/>
      <c r="B16" s="39" t="s">
        <v>35</v>
      </c>
      <c r="C16" s="41">
        <v>1.1000000000000001</v>
      </c>
      <c r="D16" s="41">
        <f>C16/C13*100</f>
        <v>8.0291970802919721</v>
      </c>
      <c r="E16" s="41">
        <v>0.7</v>
      </c>
      <c r="F16" s="41">
        <f>E16/E13*100</f>
        <v>9.7222222222222214</v>
      </c>
      <c r="G16" s="41">
        <v>0.4</v>
      </c>
      <c r="H16" s="41">
        <f>G16/G13*100</f>
        <v>6.1538461538461542</v>
      </c>
    </row>
    <row r="17" spans="1:8" ht="24" x14ac:dyDescent="0.25">
      <c r="A17" s="96"/>
      <c r="B17" s="38" t="s">
        <v>17</v>
      </c>
      <c r="C17" s="9">
        <v>7.5</v>
      </c>
      <c r="D17" s="10">
        <f>C17/C6*100</f>
        <v>9.6401028277634975</v>
      </c>
      <c r="E17" s="9">
        <v>4.3</v>
      </c>
      <c r="F17" s="10">
        <f>E17/E6*100</f>
        <v>10.831234256926953</v>
      </c>
      <c r="G17" s="9">
        <v>3.1</v>
      </c>
      <c r="H17" s="10">
        <f>G17/G6*100</f>
        <v>8.1364829396325451</v>
      </c>
    </row>
    <row r="18" spans="1:8" x14ac:dyDescent="0.25">
      <c r="A18" s="81" t="s">
        <v>8</v>
      </c>
      <c r="B18" s="81"/>
      <c r="C18" s="11">
        <f>C5+C6</f>
        <v>99.9</v>
      </c>
      <c r="D18" s="10">
        <f>SUM(D7,D10,D13,D17)</f>
        <v>100</v>
      </c>
      <c r="E18" s="11">
        <f>E5+E6</f>
        <v>47.699999999999996</v>
      </c>
      <c r="F18" s="10">
        <f>SUM(F7,F10,F13,F17)</f>
        <v>100</v>
      </c>
      <c r="G18" s="11">
        <f>G5+G6</f>
        <v>52.2</v>
      </c>
      <c r="H18" s="10">
        <f>SUM(H7,H10,H13,H17)</f>
        <v>99.999999999999986</v>
      </c>
    </row>
    <row r="19" spans="1:8" x14ac:dyDescent="0.25">
      <c r="A19" s="109" t="s">
        <v>50</v>
      </c>
      <c r="B19" s="109"/>
      <c r="C19" s="107">
        <f>C6/C18*100</f>
        <v>77.877877877877864</v>
      </c>
      <c r="D19" s="108"/>
      <c r="E19" s="107">
        <f t="shared" ref="E19" si="0">E6/E18*100</f>
        <v>83.228511530398322</v>
      </c>
      <c r="F19" s="108"/>
      <c r="G19" s="107">
        <f t="shared" ref="G19" si="1">G6/G18*100</f>
        <v>72.988505747126425</v>
      </c>
      <c r="H19" s="108"/>
    </row>
    <row r="21" spans="1:8" x14ac:dyDescent="0.25">
      <c r="A21" s="7" t="s">
        <v>137</v>
      </c>
    </row>
    <row r="22" spans="1:8" x14ac:dyDescent="0.25">
      <c r="A22" s="3" t="s">
        <v>126</v>
      </c>
    </row>
    <row r="23" spans="1:8" x14ac:dyDescent="0.25">
      <c r="A23" s="3" t="s">
        <v>9</v>
      </c>
    </row>
    <row r="24" spans="1:8" x14ac:dyDescent="0.25">
      <c r="A24" s="3"/>
    </row>
  </sheetData>
  <mergeCells count="12">
    <mergeCell ref="A19:B19"/>
    <mergeCell ref="C19:D19"/>
    <mergeCell ref="E19:F19"/>
    <mergeCell ref="G19:H19"/>
    <mergeCell ref="A18:B18"/>
    <mergeCell ref="A7:A17"/>
    <mergeCell ref="A4:B4"/>
    <mergeCell ref="C4:D4"/>
    <mergeCell ref="E4:F4"/>
    <mergeCell ref="G4:H4"/>
    <mergeCell ref="A5:B5"/>
    <mergeCell ref="A6:B6"/>
  </mergeCells>
  <hyperlinks>
    <hyperlink ref="A2" location="Sommaire!A1" display="retour au sommair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B15" sqref="B15"/>
    </sheetView>
  </sheetViews>
  <sheetFormatPr baseColWidth="10" defaultRowHeight="15" x14ac:dyDescent="0.25"/>
  <cols>
    <col min="2" max="2" width="17" customWidth="1"/>
  </cols>
  <sheetData>
    <row r="1" spans="1:10" x14ac:dyDescent="0.25">
      <c r="A1" s="5" t="s">
        <v>113</v>
      </c>
    </row>
    <row r="2" spans="1:10" x14ac:dyDescent="0.25">
      <c r="A2" s="12" t="s">
        <v>22</v>
      </c>
    </row>
    <row r="4" spans="1:10" x14ac:dyDescent="0.25">
      <c r="A4" s="86"/>
      <c r="B4" s="87"/>
      <c r="C4" s="90" t="s">
        <v>8</v>
      </c>
      <c r="D4" s="90"/>
      <c r="E4" s="90" t="s">
        <v>44</v>
      </c>
      <c r="F4" s="90"/>
      <c r="G4" s="90" t="s">
        <v>45</v>
      </c>
      <c r="H4" s="90"/>
      <c r="I4" s="97" t="s">
        <v>46</v>
      </c>
      <c r="J4" s="98"/>
    </row>
    <row r="5" spans="1:10" x14ac:dyDescent="0.25">
      <c r="A5" s="91" t="s">
        <v>10</v>
      </c>
      <c r="B5" s="91"/>
      <c r="C5" s="6">
        <v>22.1</v>
      </c>
      <c r="D5" s="6" t="s">
        <v>18</v>
      </c>
      <c r="E5" s="6">
        <v>1.4</v>
      </c>
      <c r="F5" s="6" t="s">
        <v>18</v>
      </c>
      <c r="G5" s="6">
        <v>5.9</v>
      </c>
      <c r="H5" s="21" t="s">
        <v>18</v>
      </c>
      <c r="I5" s="25">
        <v>14.8</v>
      </c>
      <c r="J5" s="26" t="s">
        <v>18</v>
      </c>
    </row>
    <row r="6" spans="1:10" x14ac:dyDescent="0.25">
      <c r="A6" s="92" t="s">
        <v>12</v>
      </c>
      <c r="B6" s="93"/>
      <c r="C6" s="6">
        <f>SUM(C7,C10,C13,C17)</f>
        <v>77.8</v>
      </c>
      <c r="D6" s="10" t="s">
        <v>23</v>
      </c>
      <c r="E6" s="6">
        <f>SUM(E7,E10,E13,E17)</f>
        <v>24.6</v>
      </c>
      <c r="F6" s="10" t="s">
        <v>23</v>
      </c>
      <c r="G6" s="6">
        <f>SUM(G7,G10,G13,G17)</f>
        <v>34.099999999999994</v>
      </c>
      <c r="H6" s="10" t="s">
        <v>23</v>
      </c>
      <c r="I6" s="6">
        <f>SUM(I7,I10,I13,I17)</f>
        <v>19.2</v>
      </c>
      <c r="J6" s="10" t="s">
        <v>23</v>
      </c>
    </row>
    <row r="7" spans="1:10" ht="15" customHeight="1" x14ac:dyDescent="0.25">
      <c r="A7" s="94" t="s">
        <v>11</v>
      </c>
      <c r="B7" s="38" t="s">
        <v>40</v>
      </c>
      <c r="C7" s="9">
        <v>36.200000000000003</v>
      </c>
      <c r="D7" s="10">
        <f>C7/C6*100</f>
        <v>46.529562982005146</v>
      </c>
      <c r="E7" s="9">
        <v>6.9</v>
      </c>
      <c r="F7" s="10">
        <f>E7/E6*100</f>
        <v>28.048780487804876</v>
      </c>
      <c r="G7" s="9">
        <v>16.899999999999999</v>
      </c>
      <c r="H7" s="10">
        <f>G7/G6*100</f>
        <v>49.560117302052795</v>
      </c>
      <c r="I7" s="9">
        <v>12.4</v>
      </c>
      <c r="J7" s="10">
        <f>I7/I6*100</f>
        <v>64.583333333333343</v>
      </c>
    </row>
    <row r="8" spans="1:10" x14ac:dyDescent="0.25">
      <c r="A8" s="95"/>
      <c r="B8" s="39" t="s">
        <v>13</v>
      </c>
      <c r="C8" s="41">
        <v>35.9</v>
      </c>
      <c r="D8" s="41">
        <f>C8/C7*100</f>
        <v>99.171270718232023</v>
      </c>
      <c r="E8" s="9">
        <v>6.9</v>
      </c>
      <c r="F8" s="41">
        <f>E8/E7*100</f>
        <v>100</v>
      </c>
      <c r="G8" s="9">
        <v>16.600000000000001</v>
      </c>
      <c r="H8" s="41">
        <f>G8/G7*100</f>
        <v>98.224852071005927</v>
      </c>
      <c r="I8" s="9">
        <v>12.3</v>
      </c>
      <c r="J8" s="41">
        <f>I8/I7*100</f>
        <v>99.193548387096769</v>
      </c>
    </row>
    <row r="9" spans="1:10" x14ac:dyDescent="0.25">
      <c r="A9" s="95"/>
      <c r="B9" s="39" t="s">
        <v>14</v>
      </c>
      <c r="C9" s="41">
        <v>0.3</v>
      </c>
      <c r="D9" s="41">
        <f>C9/C7*100</f>
        <v>0.82872928176795579</v>
      </c>
      <c r="E9" s="9" t="s">
        <v>18</v>
      </c>
      <c r="F9" s="41" t="s">
        <v>18</v>
      </c>
      <c r="G9" s="9">
        <v>0.3</v>
      </c>
      <c r="H9" s="41">
        <f>G9/G7*100</f>
        <v>1.7751479289940828</v>
      </c>
      <c r="I9" s="9">
        <v>0.1</v>
      </c>
      <c r="J9" s="41">
        <f>I9/I7*100</f>
        <v>0.80645161290322576</v>
      </c>
    </row>
    <row r="10" spans="1:10" x14ac:dyDescent="0.25">
      <c r="A10" s="95"/>
      <c r="B10" s="38" t="s">
        <v>41</v>
      </c>
      <c r="C10" s="9">
        <v>20.399999999999999</v>
      </c>
      <c r="D10" s="10">
        <f>C10/C6*100</f>
        <v>26.221079691516707</v>
      </c>
      <c r="E10" s="9">
        <v>8.1</v>
      </c>
      <c r="F10" s="10">
        <f>E10/E6*100</f>
        <v>32.926829268292678</v>
      </c>
      <c r="G10" s="9">
        <v>9</v>
      </c>
      <c r="H10" s="10">
        <f>G10/G6*100</f>
        <v>26.39296187683285</v>
      </c>
      <c r="I10" s="9">
        <v>3.3</v>
      </c>
      <c r="J10" s="10">
        <f>I10/I6*100</f>
        <v>17.1875</v>
      </c>
    </row>
    <row r="11" spans="1:10" x14ac:dyDescent="0.25">
      <c r="A11" s="95"/>
      <c r="B11" s="39" t="s">
        <v>15</v>
      </c>
      <c r="C11" s="41">
        <v>5.3</v>
      </c>
      <c r="D11" s="41">
        <f>C11/C10*100</f>
        <v>25.980392156862749</v>
      </c>
      <c r="E11" s="9">
        <v>2.5</v>
      </c>
      <c r="F11" s="41">
        <f>E11/E10*100</f>
        <v>30.864197530864203</v>
      </c>
      <c r="G11" s="9">
        <v>2</v>
      </c>
      <c r="H11" s="41">
        <f>G11/G10*100</f>
        <v>22.222222222222221</v>
      </c>
      <c r="I11" s="9">
        <v>0.8</v>
      </c>
      <c r="J11" s="41">
        <f>I11/I10*100</f>
        <v>24.242424242424246</v>
      </c>
    </row>
    <row r="12" spans="1:10" ht="22.5" x14ac:dyDescent="0.25">
      <c r="A12" s="95"/>
      <c r="B12" s="39" t="s">
        <v>16</v>
      </c>
      <c r="C12" s="41">
        <v>15.1</v>
      </c>
      <c r="D12" s="41">
        <f>C12/C10*100</f>
        <v>74.019607843137265</v>
      </c>
      <c r="E12" s="9">
        <v>5.6</v>
      </c>
      <c r="F12" s="41">
        <f>E12/E10*100</f>
        <v>69.135802469135797</v>
      </c>
      <c r="G12" s="9">
        <v>7</v>
      </c>
      <c r="H12" s="41">
        <f>G12/G10*100</f>
        <v>77.777777777777786</v>
      </c>
      <c r="I12" s="9">
        <v>2.5</v>
      </c>
      <c r="J12" s="41">
        <f>I12/I10*100</f>
        <v>75.757575757575751</v>
      </c>
    </row>
    <row r="13" spans="1:10" x14ac:dyDescent="0.25">
      <c r="A13" s="95"/>
      <c r="B13" s="38" t="s">
        <v>42</v>
      </c>
      <c r="C13" s="9">
        <v>13.7</v>
      </c>
      <c r="D13" s="10">
        <f>C13/C6*100</f>
        <v>17.609254498714652</v>
      </c>
      <c r="E13" s="9">
        <v>7.5</v>
      </c>
      <c r="F13" s="10">
        <f>E13/E6*100</f>
        <v>30.487804878048781</v>
      </c>
      <c r="G13" s="9">
        <v>4.9000000000000004</v>
      </c>
      <c r="H13" s="10">
        <f>G13/G6*100</f>
        <v>14.369501466275663</v>
      </c>
      <c r="I13" s="9">
        <v>1.5</v>
      </c>
      <c r="J13" s="10">
        <f>I13/I6*100</f>
        <v>7.8125</v>
      </c>
    </row>
    <row r="14" spans="1:10" ht="22.5" x14ac:dyDescent="0.25">
      <c r="A14" s="95"/>
      <c r="B14" s="39" t="s">
        <v>71</v>
      </c>
      <c r="C14" s="41">
        <v>10</v>
      </c>
      <c r="D14" s="41">
        <f>C14/C13*100</f>
        <v>72.992700729927009</v>
      </c>
      <c r="E14" s="9">
        <v>5.0999999999999996</v>
      </c>
      <c r="F14" s="41">
        <f>E14/E13*100</f>
        <v>68</v>
      </c>
      <c r="G14" s="9">
        <v>3.9</v>
      </c>
      <c r="H14" s="41">
        <f>G14/G13*100</f>
        <v>79.591836734693871</v>
      </c>
      <c r="I14" s="9">
        <v>1</v>
      </c>
      <c r="J14" s="41">
        <f>I14/I13*100</f>
        <v>66.666666666666657</v>
      </c>
    </row>
    <row r="15" spans="1:10" ht="22.5" x14ac:dyDescent="0.25">
      <c r="A15" s="95"/>
      <c r="B15" s="39" t="s">
        <v>146</v>
      </c>
      <c r="C15" s="41">
        <v>2.6</v>
      </c>
      <c r="D15" s="41">
        <f>C15/C13*100</f>
        <v>18.978102189781023</v>
      </c>
      <c r="E15" s="9">
        <v>1.7</v>
      </c>
      <c r="F15" s="41">
        <f>E15/E13*100</f>
        <v>22.666666666666664</v>
      </c>
      <c r="G15" s="9">
        <v>0.6</v>
      </c>
      <c r="H15" s="41">
        <f>G15/G13*100</f>
        <v>12.244897959183671</v>
      </c>
      <c r="I15" s="9">
        <v>0.3</v>
      </c>
      <c r="J15" s="41">
        <f>I15/I13*100</f>
        <v>20</v>
      </c>
    </row>
    <row r="16" spans="1:10" ht="22.5" x14ac:dyDescent="0.25">
      <c r="A16" s="95"/>
      <c r="B16" s="39" t="s">
        <v>35</v>
      </c>
      <c r="C16" s="41">
        <v>1.1000000000000001</v>
      </c>
      <c r="D16" s="41">
        <f>C16/C13*100</f>
        <v>8.0291970802919721</v>
      </c>
      <c r="E16" s="9">
        <v>0.7</v>
      </c>
      <c r="F16" s="41">
        <f>E16/E13*100</f>
        <v>9.3333333333333321</v>
      </c>
      <c r="G16" s="9">
        <v>0.4</v>
      </c>
      <c r="H16" s="41">
        <f>G16/G13*100</f>
        <v>8.1632653061224492</v>
      </c>
      <c r="I16" s="9">
        <v>0.2</v>
      </c>
      <c r="J16" s="41">
        <f>I16/I13*100</f>
        <v>13.333333333333334</v>
      </c>
    </row>
    <row r="17" spans="1:10" ht="36" x14ac:dyDescent="0.25">
      <c r="A17" s="96"/>
      <c r="B17" s="38" t="s">
        <v>17</v>
      </c>
      <c r="C17" s="9">
        <v>7.5</v>
      </c>
      <c r="D17" s="10">
        <f>C17/C6*100</f>
        <v>9.6401028277634975</v>
      </c>
      <c r="E17" s="9">
        <v>2.1</v>
      </c>
      <c r="F17" s="10">
        <f>E17/E6*100</f>
        <v>8.5365853658536572</v>
      </c>
      <c r="G17" s="9">
        <v>3.3</v>
      </c>
      <c r="H17" s="10">
        <f>G17/G6*100</f>
        <v>9.67741935483871</v>
      </c>
      <c r="I17" s="9">
        <v>2</v>
      </c>
      <c r="J17" s="10">
        <f>I17/I6*100</f>
        <v>10.416666666666668</v>
      </c>
    </row>
    <row r="18" spans="1:10" x14ac:dyDescent="0.25">
      <c r="A18" s="88" t="s">
        <v>8</v>
      </c>
      <c r="B18" s="89"/>
      <c r="C18" s="11">
        <f>C5+C6</f>
        <v>99.9</v>
      </c>
      <c r="D18" s="10">
        <f>SUM(D7,D10,D13,D17)</f>
        <v>100</v>
      </c>
      <c r="E18" s="11">
        <f>E5+E6</f>
        <v>26</v>
      </c>
      <c r="F18" s="10">
        <f>SUM(F7,F10,F13,F17)</f>
        <v>99.999999999999986</v>
      </c>
      <c r="G18" s="11">
        <f>G5+G6</f>
        <v>39.999999999999993</v>
      </c>
      <c r="H18" s="10">
        <f>SUM(H7,H10,H13,H17)</f>
        <v>100.00000000000001</v>
      </c>
      <c r="I18" s="11">
        <f>I5+I6</f>
        <v>34</v>
      </c>
      <c r="J18" s="10">
        <f>SUM(J7,J10,J13,J17)</f>
        <v>100.00000000000001</v>
      </c>
    </row>
    <row r="19" spans="1:10" x14ac:dyDescent="0.25">
      <c r="A19" s="109" t="s">
        <v>50</v>
      </c>
      <c r="B19" s="109"/>
      <c r="C19" s="107">
        <f>C6/C18*100</f>
        <v>77.877877877877864</v>
      </c>
      <c r="D19" s="108"/>
      <c r="E19" s="107">
        <f>E6/E18*100</f>
        <v>94.615384615384627</v>
      </c>
      <c r="F19" s="108"/>
      <c r="G19" s="107">
        <f>G6/G18*100</f>
        <v>85.25</v>
      </c>
      <c r="H19" s="108"/>
      <c r="I19" s="107">
        <f>I6/I18*100</f>
        <v>56.470588235294116</v>
      </c>
      <c r="J19" s="108"/>
    </row>
    <row r="21" spans="1:10" x14ac:dyDescent="0.25">
      <c r="A21" s="7" t="s">
        <v>138</v>
      </c>
    </row>
    <row r="22" spans="1:10" x14ac:dyDescent="0.25">
      <c r="A22" s="3" t="s">
        <v>126</v>
      </c>
    </row>
    <row r="23" spans="1:10" x14ac:dyDescent="0.25">
      <c r="A23" s="3" t="s">
        <v>9</v>
      </c>
    </row>
    <row r="24" spans="1:10" x14ac:dyDescent="0.25">
      <c r="A24" s="3"/>
    </row>
  </sheetData>
  <mergeCells count="14">
    <mergeCell ref="I4:J4"/>
    <mergeCell ref="G19:H19"/>
    <mergeCell ref="I19:J19"/>
    <mergeCell ref="A6:B6"/>
    <mergeCell ref="A7:A17"/>
    <mergeCell ref="A18:B18"/>
    <mergeCell ref="A19:B19"/>
    <mergeCell ref="C19:D19"/>
    <mergeCell ref="E19:F19"/>
    <mergeCell ref="A5:B5"/>
    <mergeCell ref="A4:B4"/>
    <mergeCell ref="C4:D4"/>
    <mergeCell ref="E4:F4"/>
    <mergeCell ref="G4:H4"/>
  </mergeCells>
  <hyperlinks>
    <hyperlink ref="A2" location="Sommaire!A1" display="retour au sommair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15" sqref="B15"/>
    </sheetView>
  </sheetViews>
  <sheetFormatPr baseColWidth="10" defaultRowHeight="15" x14ac:dyDescent="0.25"/>
  <cols>
    <col min="2" max="2" width="22.85546875" customWidth="1"/>
  </cols>
  <sheetData>
    <row r="1" spans="1:8" x14ac:dyDescent="0.25">
      <c r="A1" s="5" t="s">
        <v>114</v>
      </c>
    </row>
    <row r="2" spans="1:8" x14ac:dyDescent="0.25">
      <c r="A2" s="12" t="s">
        <v>22</v>
      </c>
    </row>
    <row r="3" spans="1:8" x14ac:dyDescent="0.25">
      <c r="A3" s="5"/>
    </row>
    <row r="4" spans="1:8" x14ac:dyDescent="0.25">
      <c r="A4" s="86"/>
      <c r="B4" s="87"/>
      <c r="C4" s="90" t="s">
        <v>8</v>
      </c>
      <c r="D4" s="90"/>
      <c r="E4" s="90" t="s">
        <v>33</v>
      </c>
      <c r="F4" s="90"/>
      <c r="G4" s="90" t="s">
        <v>34</v>
      </c>
      <c r="H4" s="90"/>
    </row>
    <row r="5" spans="1:8" ht="15" customHeight="1" x14ac:dyDescent="0.25">
      <c r="A5" s="91" t="s">
        <v>10</v>
      </c>
      <c r="B5" s="91"/>
      <c r="C5" s="6">
        <v>28.5</v>
      </c>
      <c r="D5" s="6" t="s">
        <v>18</v>
      </c>
      <c r="E5" s="6">
        <v>8.1999999999999993</v>
      </c>
      <c r="F5" s="6" t="s">
        <v>18</v>
      </c>
      <c r="G5" s="6">
        <v>20.2</v>
      </c>
      <c r="H5" s="21" t="s">
        <v>18</v>
      </c>
    </row>
    <row r="6" spans="1:8" x14ac:dyDescent="0.25">
      <c r="A6" s="92" t="s">
        <v>12</v>
      </c>
      <c r="B6" s="93"/>
      <c r="C6" s="6">
        <v>71</v>
      </c>
      <c r="D6" s="10" t="s">
        <v>23</v>
      </c>
      <c r="E6" s="6">
        <f>SUM(E7,E10,E13,E17)</f>
        <v>30.099999999999998</v>
      </c>
      <c r="F6" s="10" t="s">
        <v>23</v>
      </c>
      <c r="G6" s="6">
        <f>SUM(G7,G10,G13,G17)</f>
        <v>41.300000000000004</v>
      </c>
      <c r="H6" s="10" t="s">
        <v>23</v>
      </c>
    </row>
    <row r="7" spans="1:8" ht="15" customHeight="1" x14ac:dyDescent="0.25">
      <c r="A7" s="94" t="s">
        <v>11</v>
      </c>
      <c r="B7" s="38" t="s">
        <v>40</v>
      </c>
      <c r="C7" s="9">
        <v>42.5</v>
      </c>
      <c r="D7" s="10">
        <f>C7/C6*100</f>
        <v>59.859154929577464</v>
      </c>
      <c r="E7" s="9">
        <v>16.8</v>
      </c>
      <c r="F7" s="10">
        <f>E7/E6*100</f>
        <v>55.813953488372107</v>
      </c>
      <c r="G7" s="9">
        <v>25.6</v>
      </c>
      <c r="H7" s="10">
        <f>G7/G6*100</f>
        <v>61.985472154963674</v>
      </c>
    </row>
    <row r="8" spans="1:8" ht="15" customHeight="1" x14ac:dyDescent="0.25">
      <c r="A8" s="95"/>
      <c r="B8" s="39" t="s">
        <v>13</v>
      </c>
      <c r="C8" s="41">
        <v>42.2</v>
      </c>
      <c r="D8" s="41">
        <f>C8/C7*100</f>
        <v>99.294117647058826</v>
      </c>
      <c r="E8" s="41">
        <v>16.8</v>
      </c>
      <c r="F8" s="41">
        <f>E8/E7*100</f>
        <v>100</v>
      </c>
      <c r="G8" s="41">
        <v>25.3</v>
      </c>
      <c r="H8" s="41">
        <f>G8/G7*100</f>
        <v>98.828125</v>
      </c>
    </row>
    <row r="9" spans="1:8" x14ac:dyDescent="0.25">
      <c r="A9" s="95"/>
      <c r="B9" s="39" t="s">
        <v>14</v>
      </c>
      <c r="C9" s="41">
        <v>0.3</v>
      </c>
      <c r="D9" s="41">
        <f>C9/C7*100</f>
        <v>0.70588235294117641</v>
      </c>
      <c r="E9" s="41" t="s">
        <v>18</v>
      </c>
      <c r="F9" s="41" t="s">
        <v>18</v>
      </c>
      <c r="G9" s="41">
        <v>0.3</v>
      </c>
      <c r="H9" s="41">
        <f>G9/G7*100</f>
        <v>1.1718749999999998</v>
      </c>
    </row>
    <row r="10" spans="1:8" x14ac:dyDescent="0.25">
      <c r="A10" s="95"/>
      <c r="B10" s="38" t="s">
        <v>41</v>
      </c>
      <c r="C10" s="9">
        <v>14.7</v>
      </c>
      <c r="D10" s="10">
        <f>C10/C6*100</f>
        <v>20.704225352112676</v>
      </c>
      <c r="E10" s="9">
        <v>7.5</v>
      </c>
      <c r="F10" s="10">
        <f>E10/E6*100</f>
        <v>24.916943521594686</v>
      </c>
      <c r="G10" s="9">
        <v>7.2</v>
      </c>
      <c r="H10" s="10">
        <f>G10/G6*100</f>
        <v>17.433414043583532</v>
      </c>
    </row>
    <row r="11" spans="1:8" x14ac:dyDescent="0.25">
      <c r="A11" s="95"/>
      <c r="B11" s="39" t="s">
        <v>15</v>
      </c>
      <c r="C11" s="41">
        <v>3.7</v>
      </c>
      <c r="D11" s="41">
        <f>C11/C10*100</f>
        <v>25.170068027210885</v>
      </c>
      <c r="E11" s="41">
        <v>2.7</v>
      </c>
      <c r="F11" s="41">
        <f>E11/E10*100</f>
        <v>36.000000000000007</v>
      </c>
      <c r="G11" s="41">
        <v>1</v>
      </c>
      <c r="H11" s="41">
        <f>G11/G10*100</f>
        <v>13.888888888888889</v>
      </c>
    </row>
    <row r="12" spans="1:8" x14ac:dyDescent="0.25">
      <c r="A12" s="95"/>
      <c r="B12" s="39" t="s">
        <v>16</v>
      </c>
      <c r="C12" s="41">
        <v>11</v>
      </c>
      <c r="D12" s="41">
        <f>C12/C10*100</f>
        <v>74.829931972789126</v>
      </c>
      <c r="E12" s="41">
        <v>4.8</v>
      </c>
      <c r="F12" s="41">
        <f>E12/E10*100</f>
        <v>64</v>
      </c>
      <c r="G12" s="41">
        <v>6.2</v>
      </c>
      <c r="H12" s="41">
        <f>G12/G10*100</f>
        <v>86.111111111111114</v>
      </c>
    </row>
    <row r="13" spans="1:8" x14ac:dyDescent="0.25">
      <c r="A13" s="95"/>
      <c r="B13" s="38" t="s">
        <v>42</v>
      </c>
      <c r="C13" s="79">
        <v>7.9</v>
      </c>
      <c r="D13" s="80">
        <f>C13/C6*100</f>
        <v>11.126760563380282</v>
      </c>
      <c r="E13" s="79">
        <v>3.4</v>
      </c>
      <c r="F13" s="80">
        <f>E13/E6*100</f>
        <v>11.295681063122924</v>
      </c>
      <c r="G13" s="79">
        <v>4.4000000000000004</v>
      </c>
      <c r="H13" s="80">
        <f>G13/G6*100</f>
        <v>10.653753026634384</v>
      </c>
    </row>
    <row r="14" spans="1:8" x14ac:dyDescent="0.25">
      <c r="A14" s="95"/>
      <c r="B14" s="39" t="s">
        <v>71</v>
      </c>
      <c r="C14" s="41">
        <v>5.5</v>
      </c>
      <c r="D14" s="41">
        <f>C14/C13*100</f>
        <v>69.620253164556956</v>
      </c>
      <c r="E14" s="41">
        <v>1.7</v>
      </c>
      <c r="F14" s="41">
        <f>E14/E13*100</f>
        <v>50</v>
      </c>
      <c r="G14" s="41">
        <v>3.8</v>
      </c>
      <c r="H14" s="41">
        <f>G14/G13*100</f>
        <v>86.36363636363636</v>
      </c>
    </row>
    <row r="15" spans="1:8" ht="22.5" x14ac:dyDescent="0.25">
      <c r="A15" s="95"/>
      <c r="B15" s="39" t="s">
        <v>146</v>
      </c>
      <c r="C15" s="41">
        <v>1.4</v>
      </c>
      <c r="D15" s="41">
        <f>C15/C13*100</f>
        <v>17.721518987341771</v>
      </c>
      <c r="E15" s="41">
        <v>1</v>
      </c>
      <c r="F15" s="41">
        <f>E15/E13*100</f>
        <v>29.411764705882355</v>
      </c>
      <c r="G15" s="41">
        <v>0.3</v>
      </c>
      <c r="H15" s="41">
        <f>G15/G13*100</f>
        <v>6.8181818181818175</v>
      </c>
    </row>
    <row r="16" spans="1:8" ht="22.5" x14ac:dyDescent="0.25">
      <c r="A16" s="95"/>
      <c r="B16" s="39" t="s">
        <v>35</v>
      </c>
      <c r="C16" s="41">
        <v>1</v>
      </c>
      <c r="D16" s="41">
        <f>C16/C13*100</f>
        <v>12.658227848101264</v>
      </c>
      <c r="E16" s="41">
        <v>0.7</v>
      </c>
      <c r="F16" s="41">
        <f>E16/E13*100</f>
        <v>20.588235294117645</v>
      </c>
      <c r="G16" s="41">
        <v>0.3</v>
      </c>
      <c r="H16" s="41">
        <f>G16/G13*100</f>
        <v>6.8181818181818175</v>
      </c>
    </row>
    <row r="17" spans="1:8" ht="24" x14ac:dyDescent="0.25">
      <c r="A17" s="96"/>
      <c r="B17" s="38" t="s">
        <v>17</v>
      </c>
      <c r="C17" s="9">
        <v>6.5</v>
      </c>
      <c r="D17" s="10">
        <f>C17/C6*100</f>
        <v>9.1549295774647899</v>
      </c>
      <c r="E17" s="9">
        <v>2.4</v>
      </c>
      <c r="F17" s="10">
        <f>E17/E6*100</f>
        <v>7.9734219269102997</v>
      </c>
      <c r="G17" s="9">
        <v>4.0999999999999996</v>
      </c>
      <c r="H17" s="10">
        <f>G17/G6*100</f>
        <v>9.9273607748183998</v>
      </c>
    </row>
    <row r="18" spans="1:8" x14ac:dyDescent="0.25">
      <c r="A18" s="81" t="s">
        <v>8</v>
      </c>
      <c r="B18" s="81"/>
      <c r="C18" s="11">
        <f>C5+C6</f>
        <v>99.5</v>
      </c>
      <c r="D18" s="10">
        <v>100</v>
      </c>
      <c r="E18" s="11">
        <f>E5+E6</f>
        <v>38.299999999999997</v>
      </c>
      <c r="F18" s="10">
        <v>100</v>
      </c>
      <c r="G18" s="11">
        <f>G5+G6</f>
        <v>61.5</v>
      </c>
      <c r="H18" s="10">
        <v>100</v>
      </c>
    </row>
    <row r="19" spans="1:8" x14ac:dyDescent="0.25">
      <c r="A19" s="109" t="s">
        <v>50</v>
      </c>
      <c r="B19" s="109"/>
      <c r="C19" s="107">
        <f t="shared" ref="C19" si="0">C6/C18*100</f>
        <v>71.356783919597987</v>
      </c>
      <c r="D19" s="108"/>
      <c r="E19" s="107">
        <f>E6/E18*100</f>
        <v>78.590078328981733</v>
      </c>
      <c r="F19" s="108"/>
      <c r="G19" s="107">
        <f>G6/G18*100</f>
        <v>67.154471544715449</v>
      </c>
      <c r="H19" s="108"/>
    </row>
    <row r="20" spans="1:8" x14ac:dyDescent="0.25">
      <c r="A20" s="7"/>
    </row>
    <row r="21" spans="1:8" x14ac:dyDescent="0.25">
      <c r="A21" s="7" t="s">
        <v>139</v>
      </c>
    </row>
    <row r="22" spans="1:8" x14ac:dyDescent="0.25">
      <c r="A22" s="3" t="s">
        <v>143</v>
      </c>
    </row>
    <row r="23" spans="1:8" x14ac:dyDescent="0.25">
      <c r="A23" s="3" t="s">
        <v>9</v>
      </c>
    </row>
    <row r="24" spans="1:8" x14ac:dyDescent="0.25">
      <c r="A24" s="3"/>
    </row>
  </sheetData>
  <mergeCells count="12">
    <mergeCell ref="A19:B19"/>
    <mergeCell ref="C19:D19"/>
    <mergeCell ref="E19:F19"/>
    <mergeCell ref="G19:H19"/>
    <mergeCell ref="G4:H4"/>
    <mergeCell ref="A5:B5"/>
    <mergeCell ref="A6:B6"/>
    <mergeCell ref="A18:B18"/>
    <mergeCell ref="A4:B4"/>
    <mergeCell ref="C4:D4"/>
    <mergeCell ref="E4:F4"/>
    <mergeCell ref="A7:A17"/>
  </mergeCells>
  <hyperlinks>
    <hyperlink ref="A2" location="Sommaire!A1" display="retour au sommaire"/>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15" sqref="B15"/>
    </sheetView>
  </sheetViews>
  <sheetFormatPr baseColWidth="10" defaultRowHeight="15" x14ac:dyDescent="0.25"/>
  <cols>
    <col min="2" max="2" width="16" customWidth="1"/>
  </cols>
  <sheetData>
    <row r="1" spans="1:8" x14ac:dyDescent="0.25">
      <c r="A1" s="5" t="s">
        <v>115</v>
      </c>
    </row>
    <row r="2" spans="1:8" x14ac:dyDescent="0.25">
      <c r="A2" s="12" t="s">
        <v>22</v>
      </c>
    </row>
    <row r="3" spans="1:8" x14ac:dyDescent="0.25">
      <c r="A3" s="5"/>
    </row>
    <row r="4" spans="1:8" x14ac:dyDescent="0.25">
      <c r="A4" s="86"/>
      <c r="B4" s="87"/>
      <c r="C4" s="90" t="s">
        <v>8</v>
      </c>
      <c r="D4" s="90"/>
      <c r="E4" s="90" t="s">
        <v>33</v>
      </c>
      <c r="F4" s="90"/>
      <c r="G4" s="90" t="s">
        <v>34</v>
      </c>
      <c r="H4" s="90"/>
    </row>
    <row r="5" spans="1:8" x14ac:dyDescent="0.25">
      <c r="A5" s="91" t="s">
        <v>10</v>
      </c>
      <c r="B5" s="91"/>
      <c r="C5" s="6">
        <v>17.7</v>
      </c>
      <c r="D5" s="6" t="s">
        <v>18</v>
      </c>
      <c r="E5" s="6">
        <v>7.2</v>
      </c>
      <c r="F5" s="6" t="s">
        <v>18</v>
      </c>
      <c r="G5" s="6">
        <v>10.5</v>
      </c>
      <c r="H5" s="21" t="s">
        <v>18</v>
      </c>
    </row>
    <row r="6" spans="1:8" x14ac:dyDescent="0.25">
      <c r="A6" s="92" t="s">
        <v>12</v>
      </c>
      <c r="B6" s="93"/>
      <c r="C6" s="6">
        <f>SUM(C7,C10,C13,C17)</f>
        <v>82.399999999999991</v>
      </c>
      <c r="D6" s="10" t="s">
        <v>23</v>
      </c>
      <c r="E6" s="6">
        <f>SUM(E7,E10,E13,E17)</f>
        <v>43.5</v>
      </c>
      <c r="F6" s="10" t="s">
        <v>23</v>
      </c>
      <c r="G6" s="6">
        <f>SUM(G7,G10,G13,G17)</f>
        <v>38.699999999999996</v>
      </c>
      <c r="H6" s="10" t="s">
        <v>23</v>
      </c>
    </row>
    <row r="7" spans="1:8" x14ac:dyDescent="0.25">
      <c r="A7" s="94" t="s">
        <v>11</v>
      </c>
      <c r="B7" s="38" t="s">
        <v>40</v>
      </c>
      <c r="C7" s="9">
        <v>36.299999999999997</v>
      </c>
      <c r="D7" s="10">
        <f>C7/C6*100</f>
        <v>44.053398058252426</v>
      </c>
      <c r="E7" s="9">
        <v>18.3</v>
      </c>
      <c r="F7" s="10">
        <f>E7/E6*100</f>
        <v>42.068965517241381</v>
      </c>
      <c r="G7" s="9">
        <v>17.899999999999999</v>
      </c>
      <c r="H7" s="10">
        <f>G7/G6*100</f>
        <v>46.253229974160206</v>
      </c>
    </row>
    <row r="8" spans="1:8" ht="15" customHeight="1" x14ac:dyDescent="0.25">
      <c r="A8" s="95"/>
      <c r="B8" s="39" t="s">
        <v>13</v>
      </c>
      <c r="C8" s="41">
        <v>35.9</v>
      </c>
      <c r="D8" s="41">
        <f>C8/C7*100</f>
        <v>98.898071625344357</v>
      </c>
      <c r="E8" s="41">
        <v>18.3</v>
      </c>
      <c r="F8" s="41">
        <f>E8/E7*100</f>
        <v>100</v>
      </c>
      <c r="G8" s="41">
        <v>17.7</v>
      </c>
      <c r="H8" s="41">
        <f>G8/G7*100</f>
        <v>98.882681564245814</v>
      </c>
    </row>
    <row r="9" spans="1:8" x14ac:dyDescent="0.25">
      <c r="A9" s="95"/>
      <c r="B9" s="39" t="s">
        <v>14</v>
      </c>
      <c r="C9" s="41">
        <v>0.3</v>
      </c>
      <c r="D9" s="41">
        <f>C9/C7*100</f>
        <v>0.82644628099173556</v>
      </c>
      <c r="E9" s="41">
        <v>0.1</v>
      </c>
      <c r="F9" s="41">
        <f>E9/E7*100</f>
        <v>0.54644808743169404</v>
      </c>
      <c r="G9" s="41">
        <v>0.3</v>
      </c>
      <c r="H9" s="41">
        <f>G9/G7*100</f>
        <v>1.6759776536312849</v>
      </c>
    </row>
    <row r="10" spans="1:8" x14ac:dyDescent="0.25">
      <c r="A10" s="95"/>
      <c r="B10" s="38" t="s">
        <v>41</v>
      </c>
      <c r="C10" s="9">
        <v>22.2</v>
      </c>
      <c r="D10" s="10">
        <f>C10/C6*100</f>
        <v>26.94174757281554</v>
      </c>
      <c r="E10" s="9">
        <v>11.7</v>
      </c>
      <c r="F10" s="10">
        <f>E10/E6*100</f>
        <v>26.896551724137929</v>
      </c>
      <c r="G10" s="9">
        <v>10.4</v>
      </c>
      <c r="H10" s="10">
        <f>G10/G6*100</f>
        <v>26.873385012919897</v>
      </c>
    </row>
    <row r="11" spans="1:8" x14ac:dyDescent="0.25">
      <c r="A11" s="95"/>
      <c r="B11" s="39" t="s">
        <v>15</v>
      </c>
      <c r="C11" s="41">
        <v>5.3</v>
      </c>
      <c r="D11" s="41">
        <f>C11/C10*100</f>
        <v>23.873873873873876</v>
      </c>
      <c r="E11" s="41">
        <v>3.1</v>
      </c>
      <c r="F11" s="41">
        <f>E11/E10*100</f>
        <v>26.495726495726498</v>
      </c>
      <c r="G11" s="41">
        <v>2.2000000000000002</v>
      </c>
      <c r="H11" s="41">
        <f>G11/G10*100</f>
        <v>21.153846153846153</v>
      </c>
    </row>
    <row r="12" spans="1:8" ht="22.5" x14ac:dyDescent="0.25">
      <c r="A12" s="95"/>
      <c r="B12" s="39" t="s">
        <v>16</v>
      </c>
      <c r="C12" s="41">
        <v>16.8</v>
      </c>
      <c r="D12" s="41">
        <f>C12/C10*100</f>
        <v>75.675675675675677</v>
      </c>
      <c r="E12" s="41">
        <v>8.6</v>
      </c>
      <c r="F12" s="41">
        <f>E12/E10*100</f>
        <v>73.504273504273513</v>
      </c>
      <c r="G12" s="41">
        <v>8.1999999999999993</v>
      </c>
      <c r="H12" s="41">
        <f>G12/G10*100</f>
        <v>78.84615384615384</v>
      </c>
    </row>
    <row r="13" spans="1:8" x14ac:dyDescent="0.25">
      <c r="A13" s="95"/>
      <c r="B13" s="38" t="s">
        <v>42</v>
      </c>
      <c r="C13" s="9">
        <v>16.100000000000001</v>
      </c>
      <c r="D13" s="10">
        <f>C13/C6*100</f>
        <v>19.538834951456312</v>
      </c>
      <c r="E13" s="9">
        <v>8.6</v>
      </c>
      <c r="F13" s="10">
        <f>E13/E6*100</f>
        <v>19.770114942528735</v>
      </c>
      <c r="G13" s="9">
        <v>7.5</v>
      </c>
      <c r="H13" s="10">
        <f>G13/G6*100</f>
        <v>19.379844961240313</v>
      </c>
    </row>
    <row r="14" spans="1:8" ht="22.5" x14ac:dyDescent="0.25">
      <c r="A14" s="95"/>
      <c r="B14" s="39" t="s">
        <v>71</v>
      </c>
      <c r="C14" s="41">
        <v>11.7</v>
      </c>
      <c r="D14" s="41">
        <f>C14/C13*100</f>
        <v>72.670807453416145</v>
      </c>
      <c r="E14" s="41">
        <v>7.1</v>
      </c>
      <c r="F14" s="41">
        <f>E14/E13*100</f>
        <v>82.558139534883722</v>
      </c>
      <c r="G14" s="41">
        <v>4.5999999999999996</v>
      </c>
      <c r="H14" s="41">
        <f>G14/G13*100</f>
        <v>61.333333333333329</v>
      </c>
    </row>
    <row r="15" spans="1:8" ht="22.5" x14ac:dyDescent="0.25">
      <c r="A15" s="95"/>
      <c r="B15" s="39" t="s">
        <v>146</v>
      </c>
      <c r="C15" s="41">
        <v>3.2</v>
      </c>
      <c r="D15" s="41">
        <f>C15/C13*100</f>
        <v>19.875776397515526</v>
      </c>
      <c r="E15" s="41">
        <v>0.8</v>
      </c>
      <c r="F15" s="41">
        <f>E15/E13*100</f>
        <v>9.3023255813953494</v>
      </c>
      <c r="G15" s="41">
        <v>2.4</v>
      </c>
      <c r="H15" s="41">
        <f>G15/G13*100</f>
        <v>32</v>
      </c>
    </row>
    <row r="16" spans="1:8" ht="22.5" x14ac:dyDescent="0.25">
      <c r="A16" s="95"/>
      <c r="B16" s="39" t="s">
        <v>35</v>
      </c>
      <c r="C16" s="41">
        <v>1.2</v>
      </c>
      <c r="D16" s="41">
        <f>C16/C13*100</f>
        <v>7.4534161490683219</v>
      </c>
      <c r="E16" s="41">
        <v>0.7</v>
      </c>
      <c r="F16" s="41">
        <f>E16/E13*100</f>
        <v>8.1395348837209287</v>
      </c>
      <c r="G16" s="41">
        <v>0.5</v>
      </c>
      <c r="H16" s="41">
        <f>G16/G13*100</f>
        <v>6.666666666666667</v>
      </c>
    </row>
    <row r="17" spans="1:8" ht="36" x14ac:dyDescent="0.25">
      <c r="A17" s="96"/>
      <c r="B17" s="38" t="s">
        <v>17</v>
      </c>
      <c r="C17" s="9">
        <v>7.8</v>
      </c>
      <c r="D17" s="10">
        <f>C17/C6*100</f>
        <v>9.4660194174757297</v>
      </c>
      <c r="E17" s="9">
        <v>4.9000000000000004</v>
      </c>
      <c r="F17" s="10">
        <f>E17/E6*100</f>
        <v>11.264367816091955</v>
      </c>
      <c r="G17" s="9">
        <v>2.9</v>
      </c>
      <c r="H17" s="10">
        <f>G17/G6*100</f>
        <v>7.4935400516795871</v>
      </c>
    </row>
    <row r="18" spans="1:8" x14ac:dyDescent="0.25">
      <c r="A18" s="81" t="s">
        <v>8</v>
      </c>
      <c r="B18" s="81"/>
      <c r="C18" s="11">
        <f>C5+C6</f>
        <v>100.1</v>
      </c>
      <c r="D18" s="10">
        <v>100</v>
      </c>
      <c r="E18" s="11">
        <f>E5+E6</f>
        <v>50.7</v>
      </c>
      <c r="F18" s="10">
        <v>100</v>
      </c>
      <c r="G18" s="11">
        <f>G5+G6</f>
        <v>49.199999999999996</v>
      </c>
      <c r="H18" s="10">
        <v>100</v>
      </c>
    </row>
    <row r="19" spans="1:8" x14ac:dyDescent="0.25">
      <c r="A19" s="109" t="s">
        <v>50</v>
      </c>
      <c r="B19" s="109"/>
      <c r="C19" s="107">
        <f t="shared" ref="C19" si="0">C6/C18*100</f>
        <v>82.317682317682312</v>
      </c>
      <c r="D19" s="108"/>
      <c r="E19" s="107">
        <f>E6/E18*100</f>
        <v>85.798816568047329</v>
      </c>
      <c r="F19" s="108"/>
      <c r="G19" s="107">
        <f>G6/G18*100</f>
        <v>78.658536585365852</v>
      </c>
      <c r="H19" s="108"/>
    </row>
    <row r="20" spans="1:8" x14ac:dyDescent="0.25">
      <c r="A20" s="7"/>
    </row>
    <row r="21" spans="1:8" x14ac:dyDescent="0.25">
      <c r="A21" s="7" t="s">
        <v>140</v>
      </c>
    </row>
    <row r="22" spans="1:8" x14ac:dyDescent="0.25">
      <c r="A22" s="3" t="s">
        <v>144</v>
      </c>
    </row>
    <row r="23" spans="1:8" x14ac:dyDescent="0.25">
      <c r="A23" s="3" t="s">
        <v>9</v>
      </c>
    </row>
    <row r="24" spans="1:8" x14ac:dyDescent="0.25">
      <c r="A24" s="3"/>
    </row>
  </sheetData>
  <mergeCells count="12">
    <mergeCell ref="G19:H19"/>
    <mergeCell ref="A4:B4"/>
    <mergeCell ref="C4:D4"/>
    <mergeCell ref="E4:F4"/>
    <mergeCell ref="G4:H4"/>
    <mergeCell ref="A5:B5"/>
    <mergeCell ref="A6:B6"/>
    <mergeCell ref="A7:A17"/>
    <mergeCell ref="A18:B18"/>
    <mergeCell ref="A19:B19"/>
    <mergeCell ref="C19:D19"/>
    <mergeCell ref="E19:F19"/>
  </mergeCells>
  <hyperlinks>
    <hyperlink ref="A2" location="Sommaire!A1" display="retour au sommaire"/>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B15" sqref="B15"/>
    </sheetView>
  </sheetViews>
  <sheetFormatPr baseColWidth="10" defaultRowHeight="15" x14ac:dyDescent="0.25"/>
  <cols>
    <col min="2" max="2" width="17.85546875" customWidth="1"/>
  </cols>
  <sheetData>
    <row r="1" spans="1:10" x14ac:dyDescent="0.25">
      <c r="A1" s="5" t="s">
        <v>116</v>
      </c>
    </row>
    <row r="2" spans="1:10" x14ac:dyDescent="0.25">
      <c r="A2" s="12" t="s">
        <v>22</v>
      </c>
    </row>
    <row r="3" spans="1:10" x14ac:dyDescent="0.25">
      <c r="A3" s="5"/>
    </row>
    <row r="4" spans="1:10" x14ac:dyDescent="0.25">
      <c r="A4" s="86"/>
      <c r="B4" s="87"/>
      <c r="C4" s="90" t="s">
        <v>8</v>
      </c>
      <c r="D4" s="90"/>
      <c r="E4" s="90" t="s">
        <v>44</v>
      </c>
      <c r="F4" s="90"/>
      <c r="G4" s="90" t="s">
        <v>45</v>
      </c>
      <c r="H4" s="90"/>
      <c r="I4" s="97" t="s">
        <v>46</v>
      </c>
      <c r="J4" s="98"/>
    </row>
    <row r="5" spans="1:10" x14ac:dyDescent="0.25">
      <c r="A5" s="91" t="s">
        <v>10</v>
      </c>
      <c r="B5" s="91"/>
      <c r="C5" s="6">
        <v>28.5</v>
      </c>
      <c r="D5" s="6" t="s">
        <v>18</v>
      </c>
      <c r="E5" s="6">
        <v>0.7</v>
      </c>
      <c r="F5" s="6" t="s">
        <v>18</v>
      </c>
      <c r="G5" s="6">
        <v>5.5</v>
      </c>
      <c r="H5" s="21" t="s">
        <v>18</v>
      </c>
      <c r="I5" s="25">
        <v>22.2</v>
      </c>
      <c r="J5" s="26" t="s">
        <v>18</v>
      </c>
    </row>
    <row r="6" spans="1:10" x14ac:dyDescent="0.25">
      <c r="A6" s="92" t="s">
        <v>12</v>
      </c>
      <c r="B6" s="93"/>
      <c r="C6" s="6">
        <v>71</v>
      </c>
      <c r="D6" s="10" t="s">
        <v>23</v>
      </c>
      <c r="E6" s="6">
        <f>SUM(E7,E10,E13,E17)</f>
        <v>15.600000000000001</v>
      </c>
      <c r="F6" s="10" t="s">
        <v>23</v>
      </c>
      <c r="G6" s="6">
        <f>SUM(G7,G10,G13,G17)</f>
        <v>23.4</v>
      </c>
      <c r="H6" s="10" t="s">
        <v>23</v>
      </c>
      <c r="I6" s="6">
        <f>SUM(I7,I10,I13,I17)</f>
        <v>32.699999999999996</v>
      </c>
      <c r="J6" s="10" t="s">
        <v>23</v>
      </c>
    </row>
    <row r="7" spans="1:10" x14ac:dyDescent="0.25">
      <c r="A7" s="94" t="s">
        <v>11</v>
      </c>
      <c r="B7" s="38" t="s">
        <v>40</v>
      </c>
      <c r="C7" s="9">
        <v>42.5</v>
      </c>
      <c r="D7" s="10">
        <f>C7/C6*100</f>
        <v>59.859154929577464</v>
      </c>
      <c r="E7" s="9">
        <v>5.7</v>
      </c>
      <c r="F7" s="10">
        <f>E7/E6*100</f>
        <v>36.538461538461533</v>
      </c>
      <c r="G7" s="9">
        <v>13.3</v>
      </c>
      <c r="H7" s="10">
        <f>G7/G6*100</f>
        <v>56.837606837606849</v>
      </c>
      <c r="I7" s="9">
        <v>23.6</v>
      </c>
      <c r="J7" s="10">
        <f>I7/I6*100</f>
        <v>72.171253822629993</v>
      </c>
    </row>
    <row r="8" spans="1:10" ht="15" customHeight="1" x14ac:dyDescent="0.25">
      <c r="A8" s="95"/>
      <c r="B8" s="39" t="s">
        <v>13</v>
      </c>
      <c r="C8" s="41">
        <v>42.2</v>
      </c>
      <c r="D8" s="41">
        <f>C8/C7*100</f>
        <v>99.294117647058826</v>
      </c>
      <c r="E8" s="40">
        <v>5.7</v>
      </c>
      <c r="F8" s="41">
        <f>E8/E7*100</f>
        <v>100</v>
      </c>
      <c r="G8" s="40">
        <v>13.3</v>
      </c>
      <c r="H8" s="41">
        <f>G8/G7*100</f>
        <v>100</v>
      </c>
      <c r="I8" s="40">
        <v>23.2</v>
      </c>
      <c r="J8" s="41">
        <f>I8/I7*100</f>
        <v>98.305084745762699</v>
      </c>
    </row>
    <row r="9" spans="1:10" x14ac:dyDescent="0.25">
      <c r="A9" s="95"/>
      <c r="B9" s="39" t="s">
        <v>14</v>
      </c>
      <c r="C9" s="41">
        <v>0.3</v>
      </c>
      <c r="D9" s="41">
        <f>C9/C7*100</f>
        <v>0.70588235294117641</v>
      </c>
      <c r="E9" s="40" t="s">
        <v>18</v>
      </c>
      <c r="F9" s="41" t="s">
        <v>18</v>
      </c>
      <c r="G9" s="40" t="s">
        <v>18</v>
      </c>
      <c r="H9" s="41" t="s">
        <v>18</v>
      </c>
      <c r="I9" s="40">
        <v>0.3</v>
      </c>
      <c r="J9" s="41">
        <f>I9/I7*100</f>
        <v>1.271186440677966</v>
      </c>
    </row>
    <row r="10" spans="1:10" x14ac:dyDescent="0.25">
      <c r="A10" s="95"/>
      <c r="B10" s="38" t="s">
        <v>41</v>
      </c>
      <c r="C10" s="9">
        <v>14.7</v>
      </c>
      <c r="D10" s="10">
        <f>C10/C6*100</f>
        <v>20.704225352112676</v>
      </c>
      <c r="E10" s="9">
        <v>4.2</v>
      </c>
      <c r="F10" s="10">
        <f>E10/E6*100</f>
        <v>26.923076923076923</v>
      </c>
      <c r="G10" s="9">
        <v>5.6</v>
      </c>
      <c r="H10" s="10">
        <f>G10/G6*100</f>
        <v>23.931623931623932</v>
      </c>
      <c r="I10" s="9">
        <v>4.9000000000000004</v>
      </c>
      <c r="J10" s="10">
        <f>I10/I6*100</f>
        <v>14.984709480122326</v>
      </c>
    </row>
    <row r="11" spans="1:10" x14ac:dyDescent="0.25">
      <c r="A11" s="95"/>
      <c r="B11" s="39" t="s">
        <v>15</v>
      </c>
      <c r="C11" s="41">
        <v>3.7</v>
      </c>
      <c r="D11" s="41">
        <f>C11/C10*100</f>
        <v>25.170068027210885</v>
      </c>
      <c r="E11" s="40">
        <v>0.9</v>
      </c>
      <c r="F11" s="41">
        <f>E11/E10*100</f>
        <v>21.428571428571427</v>
      </c>
      <c r="G11" s="40">
        <v>1.1000000000000001</v>
      </c>
      <c r="H11" s="41">
        <f>G11/G10*100</f>
        <v>19.642857142857146</v>
      </c>
      <c r="I11" s="40">
        <v>1.7</v>
      </c>
      <c r="J11" s="41">
        <f>I11/I10*100</f>
        <v>34.6938775510204</v>
      </c>
    </row>
    <row r="12" spans="1:10" ht="22.5" x14ac:dyDescent="0.25">
      <c r="A12" s="95"/>
      <c r="B12" s="39" t="s">
        <v>16</v>
      </c>
      <c r="C12" s="41">
        <v>11</v>
      </c>
      <c r="D12" s="41">
        <f>C12/C10*100</f>
        <v>74.829931972789126</v>
      </c>
      <c r="E12" s="40">
        <v>3.3</v>
      </c>
      <c r="F12" s="41">
        <f>E12/E10*100</f>
        <v>78.571428571428555</v>
      </c>
      <c r="G12" s="40">
        <v>4.5</v>
      </c>
      <c r="H12" s="41">
        <f>G12/G10*100</f>
        <v>80.357142857142861</v>
      </c>
      <c r="I12" s="40">
        <v>3.2</v>
      </c>
      <c r="J12" s="41">
        <f>I12/I10*100</f>
        <v>65.306122448979593</v>
      </c>
    </row>
    <row r="13" spans="1:10" x14ac:dyDescent="0.25">
      <c r="A13" s="95"/>
      <c r="B13" s="38" t="s">
        <v>42</v>
      </c>
      <c r="C13" s="9">
        <v>7.9</v>
      </c>
      <c r="D13" s="10">
        <f>C13/C6*100</f>
        <v>11.126760563380282</v>
      </c>
      <c r="E13" s="9">
        <v>3.5</v>
      </c>
      <c r="F13" s="10">
        <f>E13/E6*100</f>
        <v>22.435897435897434</v>
      </c>
      <c r="G13" s="9">
        <v>3.5</v>
      </c>
      <c r="H13" s="10">
        <f>G13/G6*100</f>
        <v>14.957264957264957</v>
      </c>
      <c r="I13" s="9">
        <v>0.9</v>
      </c>
      <c r="J13" s="10">
        <f>I13/I6*100</f>
        <v>2.7522935779816518</v>
      </c>
    </row>
    <row r="14" spans="1:10" ht="22.5" x14ac:dyDescent="0.25">
      <c r="A14" s="95"/>
      <c r="B14" s="39" t="s">
        <v>71</v>
      </c>
      <c r="C14" s="41">
        <v>5.5</v>
      </c>
      <c r="D14" s="41">
        <f>C14/C13*100</f>
        <v>69.620253164556956</v>
      </c>
      <c r="E14" s="40">
        <v>2</v>
      </c>
      <c r="F14" s="41">
        <f>E14/E13*100</f>
        <v>57.142857142857139</v>
      </c>
      <c r="G14" s="40">
        <v>2.7</v>
      </c>
      <c r="H14" s="41">
        <f>G14/G13*100</f>
        <v>77.142857142857153</v>
      </c>
      <c r="I14" s="40">
        <v>0.8</v>
      </c>
      <c r="J14" s="41">
        <f>I14/I13*100</f>
        <v>88.8888888888889</v>
      </c>
    </row>
    <row r="15" spans="1:10" ht="22.5" customHeight="1" x14ac:dyDescent="0.25">
      <c r="A15" s="95"/>
      <c r="B15" s="39" t="s">
        <v>146</v>
      </c>
      <c r="C15" s="41">
        <v>1.4</v>
      </c>
      <c r="D15" s="41">
        <f>C15/C13*100</f>
        <v>17.721518987341771</v>
      </c>
      <c r="E15" s="40">
        <v>1.2</v>
      </c>
      <c r="F15" s="41">
        <f>E15/E13*100</f>
        <v>34.285714285714285</v>
      </c>
      <c r="G15" s="40">
        <v>0.1</v>
      </c>
      <c r="H15" s="41">
        <f>G15/G13*100</f>
        <v>2.8571428571428572</v>
      </c>
      <c r="I15" s="40">
        <v>0.1</v>
      </c>
      <c r="J15" s="41">
        <f>I15/I13*100</f>
        <v>11.111111111111112</v>
      </c>
    </row>
    <row r="16" spans="1:10" ht="22.5" customHeight="1" x14ac:dyDescent="0.25">
      <c r="A16" s="95"/>
      <c r="B16" s="39" t="s">
        <v>35</v>
      </c>
      <c r="C16" s="41">
        <v>1</v>
      </c>
      <c r="D16" s="41">
        <f>C16/C13*100</f>
        <v>12.658227848101264</v>
      </c>
      <c r="E16" s="40">
        <v>0.4</v>
      </c>
      <c r="F16" s="41">
        <f>E16/E13*100</f>
        <v>11.428571428571429</v>
      </c>
      <c r="G16" s="40">
        <v>0.7</v>
      </c>
      <c r="H16" s="41">
        <f>G16/G13*100</f>
        <v>20</v>
      </c>
      <c r="I16" s="40" t="s">
        <v>18</v>
      </c>
      <c r="J16" s="41" t="s">
        <v>18</v>
      </c>
    </row>
    <row r="17" spans="1:10" ht="24" customHeight="1" x14ac:dyDescent="0.25">
      <c r="A17" s="96"/>
      <c r="B17" s="38" t="s">
        <v>17</v>
      </c>
      <c r="C17" s="9">
        <v>6.5</v>
      </c>
      <c r="D17" s="10">
        <f>C17/C6*100</f>
        <v>9.1549295774647899</v>
      </c>
      <c r="E17" s="9">
        <v>2.2000000000000002</v>
      </c>
      <c r="F17" s="10">
        <f>E17/E6*100</f>
        <v>14.102564102564102</v>
      </c>
      <c r="G17" s="9">
        <v>1</v>
      </c>
      <c r="H17" s="10">
        <f>G17/G6*100</f>
        <v>4.2735042735042734</v>
      </c>
      <c r="I17" s="9">
        <v>3.3</v>
      </c>
      <c r="J17" s="10">
        <f>I17/I6*100</f>
        <v>10.091743119266056</v>
      </c>
    </row>
    <row r="18" spans="1:10" x14ac:dyDescent="0.25">
      <c r="A18" s="81" t="s">
        <v>8</v>
      </c>
      <c r="B18" s="81"/>
      <c r="C18" s="11">
        <f>C5+C6</f>
        <v>99.5</v>
      </c>
      <c r="D18" s="10">
        <v>100</v>
      </c>
      <c r="E18" s="11">
        <f>E5+E6</f>
        <v>16.3</v>
      </c>
      <c r="F18" s="10">
        <f>SUM(F7,F10,F13,F17)</f>
        <v>99.999999999999986</v>
      </c>
      <c r="G18" s="11">
        <f>G5+G6</f>
        <v>28.9</v>
      </c>
      <c r="H18" s="10">
        <f>SUM(H7,H10,H13,H17)</f>
        <v>100</v>
      </c>
      <c r="I18" s="11">
        <f>I5+I6</f>
        <v>54.899999999999991</v>
      </c>
      <c r="J18" s="10">
        <f>SUM(J7,J10,J13,J17)</f>
        <v>100.00000000000003</v>
      </c>
    </row>
    <row r="19" spans="1:10" x14ac:dyDescent="0.25">
      <c r="A19" s="109" t="s">
        <v>50</v>
      </c>
      <c r="B19" s="109"/>
      <c r="C19" s="107">
        <f t="shared" ref="C19" si="0">C6/C18*100</f>
        <v>71.356783919597987</v>
      </c>
      <c r="D19" s="108"/>
      <c r="E19" s="107">
        <f>E6/E18*100</f>
        <v>95.705521472392647</v>
      </c>
      <c r="F19" s="108"/>
      <c r="G19" s="107">
        <f>G6/G18*100</f>
        <v>80.968858131487892</v>
      </c>
      <c r="H19" s="108"/>
      <c r="I19" s="107">
        <f>I6/I18*100</f>
        <v>59.562841530054641</v>
      </c>
      <c r="J19" s="108"/>
    </row>
    <row r="20" spans="1:10" x14ac:dyDescent="0.25">
      <c r="A20" s="7"/>
    </row>
    <row r="21" spans="1:10" x14ac:dyDescent="0.25">
      <c r="A21" s="7" t="s">
        <v>139</v>
      </c>
    </row>
    <row r="22" spans="1:10" x14ac:dyDescent="0.25">
      <c r="A22" s="3" t="s">
        <v>143</v>
      </c>
    </row>
    <row r="23" spans="1:10" x14ac:dyDescent="0.25">
      <c r="A23" s="3" t="s">
        <v>9</v>
      </c>
    </row>
    <row r="24" spans="1:10" x14ac:dyDescent="0.25">
      <c r="A24" s="3"/>
    </row>
  </sheetData>
  <mergeCells count="14">
    <mergeCell ref="I4:J4"/>
    <mergeCell ref="I19:J19"/>
    <mergeCell ref="A7:A17"/>
    <mergeCell ref="A18:B18"/>
    <mergeCell ref="A19:B19"/>
    <mergeCell ref="C19:D19"/>
    <mergeCell ref="E19:F19"/>
    <mergeCell ref="G19:H19"/>
    <mergeCell ref="A4:B4"/>
    <mergeCell ref="C4:D4"/>
    <mergeCell ref="E4:F4"/>
    <mergeCell ref="G4:H4"/>
    <mergeCell ref="A5:B5"/>
    <mergeCell ref="A6:B6"/>
  </mergeCells>
  <hyperlinks>
    <hyperlink ref="A2" location="Sommaire!A1" display="retour au sommaire"/>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A2" sqref="A2"/>
    </sheetView>
  </sheetViews>
  <sheetFormatPr baseColWidth="10" defaultRowHeight="15" x14ac:dyDescent="0.25"/>
  <cols>
    <col min="2" max="2" width="17.7109375" customWidth="1"/>
  </cols>
  <sheetData>
    <row r="1" spans="1:10" x14ac:dyDescent="0.25">
      <c r="A1" s="5" t="s">
        <v>117</v>
      </c>
    </row>
    <row r="2" spans="1:10" x14ac:dyDescent="0.25">
      <c r="A2" s="12" t="s">
        <v>22</v>
      </c>
    </row>
    <row r="3" spans="1:10" x14ac:dyDescent="0.25">
      <c r="A3" s="5"/>
    </row>
    <row r="4" spans="1:10" x14ac:dyDescent="0.25">
      <c r="A4" s="86"/>
      <c r="B4" s="87"/>
      <c r="C4" s="90" t="s">
        <v>8</v>
      </c>
      <c r="D4" s="90"/>
      <c r="E4" s="90" t="s">
        <v>44</v>
      </c>
      <c r="F4" s="90"/>
      <c r="G4" s="90" t="s">
        <v>45</v>
      </c>
      <c r="H4" s="90"/>
      <c r="I4" s="97" t="s">
        <v>46</v>
      </c>
      <c r="J4" s="98"/>
    </row>
    <row r="5" spans="1:10" x14ac:dyDescent="0.25">
      <c r="A5" s="91" t="s">
        <v>10</v>
      </c>
      <c r="B5" s="91"/>
      <c r="C5" s="6">
        <v>17.7</v>
      </c>
      <c r="D5" s="6" t="s">
        <v>18</v>
      </c>
      <c r="E5" s="6">
        <v>1.4</v>
      </c>
      <c r="F5" s="6" t="s">
        <v>18</v>
      </c>
      <c r="G5" s="6">
        <v>5.3</v>
      </c>
      <c r="H5" s="21" t="s">
        <v>18</v>
      </c>
      <c r="I5" s="25">
        <v>11</v>
      </c>
      <c r="J5" s="26" t="s">
        <v>18</v>
      </c>
    </row>
    <row r="6" spans="1:10" x14ac:dyDescent="0.25">
      <c r="A6" s="92" t="s">
        <v>12</v>
      </c>
      <c r="B6" s="93"/>
      <c r="C6" s="6">
        <f>SUM(C7,C10,C13,C17)</f>
        <v>82.399999999999991</v>
      </c>
      <c r="D6" s="10" t="s">
        <v>23</v>
      </c>
      <c r="E6" s="6">
        <f>SUM(E7,E10,E13,E17)</f>
        <v>28.4</v>
      </c>
      <c r="F6" s="10" t="s">
        <v>23</v>
      </c>
      <c r="G6" s="6">
        <f>SUM(G7,G10,G13,G17)</f>
        <v>37.699999999999996</v>
      </c>
      <c r="H6" s="10" t="s">
        <v>23</v>
      </c>
      <c r="I6" s="6">
        <f>SUM(I7,I10,I13,I17)</f>
        <v>16.3</v>
      </c>
      <c r="J6" s="10" t="s">
        <v>23</v>
      </c>
    </row>
    <row r="7" spans="1:10" x14ac:dyDescent="0.25">
      <c r="A7" s="94" t="s">
        <v>11</v>
      </c>
      <c r="B7" s="38" t="s">
        <v>40</v>
      </c>
      <c r="C7" s="9">
        <v>36.299999999999997</v>
      </c>
      <c r="D7" s="10">
        <f>C7/C6*100</f>
        <v>44.053398058252426</v>
      </c>
      <c r="E7" s="9">
        <v>7.5</v>
      </c>
      <c r="F7" s="10">
        <f>E7/E6*100</f>
        <v>26.408450704225356</v>
      </c>
      <c r="G7" s="9">
        <v>18.7</v>
      </c>
      <c r="H7" s="10">
        <f>G7/G6*100</f>
        <v>49.602122015915121</v>
      </c>
      <c r="I7" s="9">
        <v>10.1</v>
      </c>
      <c r="J7" s="10">
        <f>I7/I6*100</f>
        <v>61.963190184049076</v>
      </c>
    </row>
    <row r="8" spans="1:10" ht="15" customHeight="1" x14ac:dyDescent="0.25">
      <c r="A8" s="95"/>
      <c r="B8" s="39" t="s">
        <v>13</v>
      </c>
      <c r="C8" s="41">
        <v>35.9</v>
      </c>
      <c r="D8" s="41">
        <f>C8/C7*100</f>
        <v>98.898071625344357</v>
      </c>
      <c r="E8" s="40">
        <v>7.5</v>
      </c>
      <c r="F8" s="41">
        <f>E8/E7*100</f>
        <v>100</v>
      </c>
      <c r="G8" s="40">
        <v>18.3</v>
      </c>
      <c r="H8" s="41">
        <f>G8/G7*100</f>
        <v>97.860962566844918</v>
      </c>
      <c r="I8" s="40">
        <v>10.1</v>
      </c>
      <c r="J8" s="41">
        <f>I8/I7*100</f>
        <v>100</v>
      </c>
    </row>
    <row r="9" spans="1:10" x14ac:dyDescent="0.25">
      <c r="A9" s="95"/>
      <c r="B9" s="39" t="s">
        <v>14</v>
      </c>
      <c r="C9" s="41">
        <v>0.3</v>
      </c>
      <c r="D9" s="41">
        <f>C9/C7*100</f>
        <v>0.82644628099173556</v>
      </c>
      <c r="E9" s="40" t="s">
        <v>18</v>
      </c>
      <c r="F9" s="41" t="s">
        <v>18</v>
      </c>
      <c r="G9" s="40">
        <v>0.3</v>
      </c>
      <c r="H9" s="41">
        <f>G9/G7*100</f>
        <v>1.6042780748663104</v>
      </c>
      <c r="I9" s="40" t="s">
        <v>18</v>
      </c>
      <c r="J9" s="41" t="s">
        <v>18</v>
      </c>
    </row>
    <row r="10" spans="1:10" x14ac:dyDescent="0.25">
      <c r="A10" s="95"/>
      <c r="B10" s="38" t="s">
        <v>41</v>
      </c>
      <c r="C10" s="9">
        <v>22.2</v>
      </c>
      <c r="D10" s="10">
        <f>C10/C6*100</f>
        <v>26.94174757281554</v>
      </c>
      <c r="E10" s="9">
        <v>9.5</v>
      </c>
      <c r="F10" s="10">
        <f>E10/E6*100</f>
        <v>33.450704225352112</v>
      </c>
      <c r="G10" s="9">
        <v>9.6</v>
      </c>
      <c r="H10" s="10">
        <f>G10/G6*100</f>
        <v>25.46419098143236</v>
      </c>
      <c r="I10" s="9">
        <v>3</v>
      </c>
      <c r="J10" s="10">
        <f>I10/I6*100</f>
        <v>18.404907975460123</v>
      </c>
    </row>
    <row r="11" spans="1:10" x14ac:dyDescent="0.25">
      <c r="A11" s="95"/>
      <c r="B11" s="39" t="s">
        <v>15</v>
      </c>
      <c r="C11" s="41">
        <v>5.3</v>
      </c>
      <c r="D11" s="41">
        <f>C11/C10*100</f>
        <v>23.873873873873876</v>
      </c>
      <c r="E11" s="40">
        <v>2.9</v>
      </c>
      <c r="F11" s="41">
        <f>E11/E10*100</f>
        <v>30.526315789473685</v>
      </c>
      <c r="G11" s="40">
        <v>1.9</v>
      </c>
      <c r="H11" s="41">
        <f>G11/G10*100</f>
        <v>19.791666666666664</v>
      </c>
      <c r="I11" s="40">
        <v>0.5</v>
      </c>
      <c r="J11" s="41">
        <f>I11/I10*100</f>
        <v>16.666666666666664</v>
      </c>
    </row>
    <row r="12" spans="1:10" ht="22.5" x14ac:dyDescent="0.25">
      <c r="A12" s="95"/>
      <c r="B12" s="39" t="s">
        <v>16</v>
      </c>
      <c r="C12" s="41">
        <v>16.8</v>
      </c>
      <c r="D12" s="41">
        <f>C12/C10*100</f>
        <v>75.675675675675677</v>
      </c>
      <c r="E12" s="40">
        <v>6.6</v>
      </c>
      <c r="F12" s="41">
        <f>E12/E10*100</f>
        <v>69.473684210526315</v>
      </c>
      <c r="G12" s="40">
        <v>7.7</v>
      </c>
      <c r="H12" s="41">
        <f>G12/G10*100</f>
        <v>80.208333333333343</v>
      </c>
      <c r="I12" s="40">
        <v>2.5</v>
      </c>
      <c r="J12" s="41">
        <f>I12/I10*100</f>
        <v>83.333333333333343</v>
      </c>
    </row>
    <row r="13" spans="1:10" x14ac:dyDescent="0.25">
      <c r="A13" s="95"/>
      <c r="B13" s="38" t="s">
        <v>42</v>
      </c>
      <c r="C13" s="9">
        <v>16.100000000000001</v>
      </c>
      <c r="D13" s="10">
        <f>C13/C6*100</f>
        <v>19.538834951456312</v>
      </c>
      <c r="E13" s="9">
        <v>9</v>
      </c>
      <c r="F13" s="10">
        <f>E13/E6*100</f>
        <v>31.690140845070424</v>
      </c>
      <c r="G13" s="9">
        <v>5.5</v>
      </c>
      <c r="H13" s="10">
        <f>G13/G6*100</f>
        <v>14.588859416445624</v>
      </c>
      <c r="I13" s="9">
        <v>1.6</v>
      </c>
      <c r="J13" s="10">
        <f>I13/I6*100</f>
        <v>9.8159509202453989</v>
      </c>
    </row>
    <row r="14" spans="1:10" ht="22.5" x14ac:dyDescent="0.25">
      <c r="A14" s="95"/>
      <c r="B14" s="39" t="s">
        <v>71</v>
      </c>
      <c r="C14" s="41">
        <v>11.7</v>
      </c>
      <c r="D14" s="41">
        <f>C14/C13*100</f>
        <v>72.670807453416145</v>
      </c>
      <c r="E14" s="40">
        <v>6.2</v>
      </c>
      <c r="F14" s="41">
        <f>E14/E13*100</f>
        <v>68.888888888888886</v>
      </c>
      <c r="G14" s="40">
        <v>4.5</v>
      </c>
      <c r="H14" s="41">
        <f>G14/G13*100</f>
        <v>81.818181818181827</v>
      </c>
      <c r="I14" s="40">
        <v>1</v>
      </c>
      <c r="J14" s="41">
        <f>I14/I13*100</f>
        <v>62.5</v>
      </c>
    </row>
    <row r="15" spans="1:10" ht="22.5" customHeight="1" x14ac:dyDescent="0.25">
      <c r="A15" s="95"/>
      <c r="B15" s="39" t="s">
        <v>146</v>
      </c>
      <c r="C15" s="41">
        <v>3.2</v>
      </c>
      <c r="D15" s="41">
        <f>C15/C13*100</f>
        <v>19.875776397515526</v>
      </c>
      <c r="E15" s="40">
        <v>1.9</v>
      </c>
      <c r="F15" s="41">
        <f>E15/E13*100</f>
        <v>21.111111111111111</v>
      </c>
      <c r="G15" s="40">
        <v>0.8</v>
      </c>
      <c r="H15" s="41">
        <f>G15/G13*100</f>
        <v>14.545454545454547</v>
      </c>
      <c r="I15" s="40">
        <v>0.4</v>
      </c>
      <c r="J15" s="41">
        <f>I15/I13*100</f>
        <v>25</v>
      </c>
    </row>
    <row r="16" spans="1:10" ht="22.5" customHeight="1" x14ac:dyDescent="0.25">
      <c r="A16" s="95"/>
      <c r="B16" s="39" t="s">
        <v>35</v>
      </c>
      <c r="C16" s="41">
        <v>1.2</v>
      </c>
      <c r="D16" s="41">
        <f>C16/C13*100</f>
        <v>7.4534161490683219</v>
      </c>
      <c r="E16" s="40">
        <v>0.8</v>
      </c>
      <c r="F16" s="41">
        <f>E16/E13*100</f>
        <v>8.8888888888888893</v>
      </c>
      <c r="G16" s="40">
        <v>0.2</v>
      </c>
      <c r="H16" s="41">
        <f>G16/G13*100</f>
        <v>3.6363636363636367</v>
      </c>
      <c r="I16" s="40">
        <v>0.2</v>
      </c>
      <c r="J16" s="41">
        <f>I16/I13*100</f>
        <v>12.5</v>
      </c>
    </row>
    <row r="17" spans="1:10" ht="24" customHeight="1" x14ac:dyDescent="0.25">
      <c r="A17" s="96"/>
      <c r="B17" s="38" t="s">
        <v>17</v>
      </c>
      <c r="C17" s="9">
        <v>7.8</v>
      </c>
      <c r="D17" s="10">
        <f>C17/C6*100</f>
        <v>9.4660194174757297</v>
      </c>
      <c r="E17" s="9">
        <v>2.4</v>
      </c>
      <c r="F17" s="10">
        <f>E17/E6*100</f>
        <v>8.4507042253521121</v>
      </c>
      <c r="G17" s="9">
        <v>3.9</v>
      </c>
      <c r="H17" s="10">
        <f>G17/G6*100</f>
        <v>10.344827586206899</v>
      </c>
      <c r="I17" s="9">
        <v>1.6</v>
      </c>
      <c r="J17" s="10">
        <f>I17/I6*100</f>
        <v>9.8159509202453989</v>
      </c>
    </row>
    <row r="18" spans="1:10" x14ac:dyDescent="0.25">
      <c r="A18" s="81" t="s">
        <v>8</v>
      </c>
      <c r="B18" s="81"/>
      <c r="C18" s="11">
        <f>C5+C6</f>
        <v>100.1</v>
      </c>
      <c r="D18" s="10">
        <v>100</v>
      </c>
      <c r="E18" s="11">
        <f>E5+E6</f>
        <v>29.799999999999997</v>
      </c>
      <c r="F18" s="10">
        <f>SUM(F7,F10,F13,F17)</f>
        <v>100.00000000000001</v>
      </c>
      <c r="G18" s="11">
        <f>G5+G6</f>
        <v>42.999999999999993</v>
      </c>
      <c r="H18" s="10">
        <f>SUM(H7,H10,H13,H17)</f>
        <v>100.00000000000001</v>
      </c>
      <c r="I18" s="11">
        <f>I5+I6</f>
        <v>27.3</v>
      </c>
      <c r="J18" s="10">
        <f>SUM(J7,J10,J13,J17)</f>
        <v>100</v>
      </c>
    </row>
    <row r="19" spans="1:10" x14ac:dyDescent="0.25">
      <c r="A19" s="109" t="s">
        <v>50</v>
      </c>
      <c r="B19" s="109"/>
      <c r="C19" s="107">
        <f t="shared" ref="C19" si="0">C6/C18*100</f>
        <v>82.317682317682312</v>
      </c>
      <c r="D19" s="108"/>
      <c r="E19" s="107">
        <f>E6/E18*100</f>
        <v>95.302013422818803</v>
      </c>
      <c r="F19" s="108"/>
      <c r="G19" s="107">
        <f>G6/G18*100</f>
        <v>87.674418604651166</v>
      </c>
      <c r="H19" s="108"/>
      <c r="I19" s="107">
        <f>I6/I18*100</f>
        <v>59.706959706959708</v>
      </c>
      <c r="J19" s="108"/>
    </row>
    <row r="20" spans="1:10" x14ac:dyDescent="0.25">
      <c r="A20" s="7"/>
    </row>
    <row r="21" spans="1:10" x14ac:dyDescent="0.25">
      <c r="A21" s="7" t="s">
        <v>140</v>
      </c>
    </row>
    <row r="22" spans="1:10" x14ac:dyDescent="0.25">
      <c r="A22" s="3" t="s">
        <v>144</v>
      </c>
    </row>
    <row r="23" spans="1:10" x14ac:dyDescent="0.25">
      <c r="A23" s="3" t="s">
        <v>9</v>
      </c>
    </row>
    <row r="24" spans="1:10" x14ac:dyDescent="0.25">
      <c r="A24" s="3"/>
    </row>
  </sheetData>
  <mergeCells count="14">
    <mergeCell ref="I4:J4"/>
    <mergeCell ref="I19:J19"/>
    <mergeCell ref="A7:A17"/>
    <mergeCell ref="A18:B18"/>
    <mergeCell ref="A19:B19"/>
    <mergeCell ref="C19:D19"/>
    <mergeCell ref="E19:F19"/>
    <mergeCell ref="G19:H19"/>
    <mergeCell ref="A4:B4"/>
    <mergeCell ref="C4:D4"/>
    <mergeCell ref="E4:F4"/>
    <mergeCell ref="G4:H4"/>
    <mergeCell ref="A5:B5"/>
    <mergeCell ref="A6:B6"/>
  </mergeCells>
  <hyperlinks>
    <hyperlink ref="A2" location="Sommaire!A1" display="retour au sommair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baseColWidth="10" defaultRowHeight="15" x14ac:dyDescent="0.25"/>
  <cols>
    <col min="2" max="2" width="16.140625" customWidth="1"/>
    <col min="3" max="3" width="22.85546875" customWidth="1"/>
    <col min="4" max="4" width="23.140625" customWidth="1"/>
  </cols>
  <sheetData>
    <row r="1" spans="1:4" x14ac:dyDescent="0.25">
      <c r="A1" s="5" t="s">
        <v>96</v>
      </c>
    </row>
    <row r="2" spans="1:4" x14ac:dyDescent="0.25">
      <c r="A2" s="12" t="s">
        <v>22</v>
      </c>
    </row>
    <row r="4" spans="1:4" ht="45" x14ac:dyDescent="0.25">
      <c r="A4" s="86"/>
      <c r="B4" s="87"/>
      <c r="C4" s="30" t="s">
        <v>70</v>
      </c>
      <c r="D4" s="30" t="s">
        <v>55</v>
      </c>
    </row>
    <row r="5" spans="1:4" x14ac:dyDescent="0.25">
      <c r="A5" s="84" t="s">
        <v>10</v>
      </c>
      <c r="B5" s="85"/>
      <c r="C5" s="9">
        <v>20</v>
      </c>
      <c r="D5" s="6" t="s">
        <v>18</v>
      </c>
    </row>
    <row r="6" spans="1:4" x14ac:dyDescent="0.25">
      <c r="A6" s="83" t="s">
        <v>12</v>
      </c>
      <c r="B6" s="32" t="s">
        <v>56</v>
      </c>
      <c r="C6" s="9">
        <v>18.399999999999999</v>
      </c>
      <c r="D6" s="9">
        <v>19.38</v>
      </c>
    </row>
    <row r="7" spans="1:4" x14ac:dyDescent="0.25">
      <c r="A7" s="83"/>
      <c r="B7" s="32" t="s">
        <v>57</v>
      </c>
      <c r="C7" s="9">
        <v>20.6</v>
      </c>
      <c r="D7" s="9">
        <v>35.29</v>
      </c>
    </row>
    <row r="8" spans="1:4" x14ac:dyDescent="0.25">
      <c r="A8" s="83"/>
      <c r="B8" s="32" t="s">
        <v>58</v>
      </c>
      <c r="C8" s="9">
        <v>29.1</v>
      </c>
      <c r="D8" s="9">
        <v>45.33</v>
      </c>
    </row>
    <row r="9" spans="1:4" ht="24" x14ac:dyDescent="0.25">
      <c r="A9" s="83"/>
      <c r="B9" s="32" t="s">
        <v>59</v>
      </c>
      <c r="C9" s="9">
        <v>12.1</v>
      </c>
      <c r="D9" s="9" t="s">
        <v>18</v>
      </c>
    </row>
    <row r="10" spans="1:4" x14ac:dyDescent="0.25">
      <c r="A10" s="36"/>
      <c r="B10" s="68"/>
      <c r="C10" s="69"/>
      <c r="D10" s="69"/>
    </row>
    <row r="11" spans="1:4" x14ac:dyDescent="0.25">
      <c r="A11" s="70" t="s">
        <v>119</v>
      </c>
      <c r="B11" s="68"/>
      <c r="C11" s="69"/>
      <c r="D11" s="69"/>
    </row>
    <row r="12" spans="1:4" x14ac:dyDescent="0.25">
      <c r="A12" s="7" t="s">
        <v>120</v>
      </c>
    </row>
    <row r="13" spans="1:4" x14ac:dyDescent="0.25">
      <c r="A13" s="7" t="s">
        <v>9</v>
      </c>
    </row>
  </sheetData>
  <mergeCells count="3">
    <mergeCell ref="A6:A9"/>
    <mergeCell ref="A5:B5"/>
    <mergeCell ref="A4:B4"/>
  </mergeCells>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baseColWidth="10" defaultRowHeight="15" x14ac:dyDescent="0.25"/>
  <cols>
    <col min="1" max="1" width="13.42578125" customWidth="1"/>
    <col min="2" max="2" width="20.7109375" customWidth="1"/>
  </cols>
  <sheetData>
    <row r="1" spans="1:8" x14ac:dyDescent="0.25">
      <c r="A1" s="5" t="s">
        <v>97</v>
      </c>
    </row>
    <row r="2" spans="1:8" x14ac:dyDescent="0.25">
      <c r="A2" s="12" t="s">
        <v>22</v>
      </c>
    </row>
    <row r="3" spans="1:8" x14ac:dyDescent="0.25">
      <c r="A3" s="5"/>
    </row>
    <row r="4" spans="1:8" x14ac:dyDescent="0.25">
      <c r="A4" s="86"/>
      <c r="B4" s="87"/>
      <c r="C4" s="90" t="s">
        <v>8</v>
      </c>
      <c r="D4" s="90"/>
      <c r="E4" s="90" t="s">
        <v>33</v>
      </c>
      <c r="F4" s="90"/>
      <c r="G4" s="90" t="s">
        <v>34</v>
      </c>
      <c r="H4" s="90"/>
    </row>
    <row r="5" spans="1:8" ht="15" customHeight="1" x14ac:dyDescent="0.25">
      <c r="A5" s="91" t="s">
        <v>10</v>
      </c>
      <c r="B5" s="91"/>
      <c r="C5" s="6">
        <v>19.7</v>
      </c>
      <c r="D5" s="6" t="s">
        <v>18</v>
      </c>
      <c r="E5" s="57">
        <v>16.266173752310539</v>
      </c>
      <c r="F5" s="6" t="s">
        <v>18</v>
      </c>
      <c r="G5" s="57">
        <v>23.799126637554583</v>
      </c>
      <c r="H5" s="21" t="s">
        <v>18</v>
      </c>
    </row>
    <row r="6" spans="1:8" x14ac:dyDescent="0.25">
      <c r="A6" s="92" t="s">
        <v>12</v>
      </c>
      <c r="B6" s="93"/>
      <c r="C6" s="6">
        <f>SUM(C7:C10)</f>
        <v>80.199999999999989</v>
      </c>
      <c r="D6" s="10" t="s">
        <v>23</v>
      </c>
      <c r="E6" s="6">
        <f>SUM(E7:E10)</f>
        <v>83.733826247689478</v>
      </c>
      <c r="F6" s="10" t="s">
        <v>23</v>
      </c>
      <c r="G6" s="6">
        <f>SUM(G7:G10)</f>
        <v>76.200873362445407</v>
      </c>
      <c r="H6" s="10" t="s">
        <v>23</v>
      </c>
    </row>
    <row r="7" spans="1:8" ht="15" customHeight="1" x14ac:dyDescent="0.25">
      <c r="A7" s="94" t="s">
        <v>11</v>
      </c>
      <c r="B7" s="8" t="s">
        <v>40</v>
      </c>
      <c r="C7" s="9">
        <v>18.399999999999999</v>
      </c>
      <c r="D7" s="10">
        <f>C7/C6*100</f>
        <v>22.942643391521198</v>
      </c>
      <c r="E7" s="57">
        <v>16.820702402957487</v>
      </c>
      <c r="F7" s="10">
        <f>E7/E6*100</f>
        <v>20.088300220750551</v>
      </c>
      <c r="G7" s="57">
        <v>20.524017467248907</v>
      </c>
      <c r="H7" s="10">
        <f>G7/G6*100</f>
        <v>26.93409742120344</v>
      </c>
    </row>
    <row r="8" spans="1:8" x14ac:dyDescent="0.25">
      <c r="A8" s="95"/>
      <c r="B8" s="8" t="s">
        <v>41</v>
      </c>
      <c r="C8" s="9">
        <v>20.6</v>
      </c>
      <c r="D8" s="10">
        <f>C8/C6*100</f>
        <v>25.685785536159607</v>
      </c>
      <c r="E8" s="57">
        <v>21.996303142329023</v>
      </c>
      <c r="F8" s="10">
        <f>E8/E6*100</f>
        <v>26.269315673289178</v>
      </c>
      <c r="G8" s="57">
        <v>18.995633187772921</v>
      </c>
      <c r="H8" s="10">
        <f>G8/G6*100</f>
        <v>24.928366762177646</v>
      </c>
    </row>
    <row r="9" spans="1:8" x14ac:dyDescent="0.25">
      <c r="A9" s="95"/>
      <c r="B9" s="8" t="s">
        <v>42</v>
      </c>
      <c r="C9" s="9">
        <v>29.1</v>
      </c>
      <c r="D9" s="10">
        <f>C9/C6*100</f>
        <v>36.284289276807982</v>
      </c>
      <c r="E9" s="57">
        <v>29.574861367837343</v>
      </c>
      <c r="F9" s="10">
        <f>E9/E6*100</f>
        <v>35.320088300220746</v>
      </c>
      <c r="G9" s="57">
        <v>28.602620087336241</v>
      </c>
      <c r="H9" s="10">
        <f>G9/G6*100</f>
        <v>37.53581661891117</v>
      </c>
    </row>
    <row r="10" spans="1:8" ht="24" x14ac:dyDescent="0.25">
      <c r="A10" s="96"/>
      <c r="B10" s="8" t="s">
        <v>17</v>
      </c>
      <c r="C10" s="9">
        <v>12.1</v>
      </c>
      <c r="D10" s="10">
        <f>C10/C6*100</f>
        <v>15.087281795511224</v>
      </c>
      <c r="E10" s="57">
        <v>15.341959334565622</v>
      </c>
      <c r="F10" s="10">
        <f>E10/E6*100</f>
        <v>18.322295805739515</v>
      </c>
      <c r="G10" s="57">
        <v>8.0786026200873362</v>
      </c>
      <c r="H10" s="10">
        <f>G10/G6*100</f>
        <v>10.601719197707737</v>
      </c>
    </row>
    <row r="11" spans="1:8" x14ac:dyDescent="0.25">
      <c r="A11" s="88" t="s">
        <v>8</v>
      </c>
      <c r="B11" s="89"/>
      <c r="C11" s="11">
        <f>C5+C6</f>
        <v>99.899999999999991</v>
      </c>
      <c r="D11" s="10">
        <f>SUM(D7:D10)</f>
        <v>100</v>
      </c>
      <c r="E11" s="11">
        <f>E5+E6</f>
        <v>100.00000000000001</v>
      </c>
      <c r="F11" s="10">
        <f>SUM(F7:F10)</f>
        <v>99.999999999999986</v>
      </c>
      <c r="G11" s="11">
        <f>G5+G6</f>
        <v>99.999999999999986</v>
      </c>
      <c r="H11" s="10">
        <f>SUM(H7:H10)</f>
        <v>99.999999999999986</v>
      </c>
    </row>
    <row r="12" spans="1:8" x14ac:dyDescent="0.25">
      <c r="A12" s="63"/>
      <c r="B12" s="63"/>
      <c r="C12" s="64"/>
      <c r="D12" s="65"/>
      <c r="E12" s="64"/>
      <c r="F12" s="65"/>
      <c r="G12" s="64"/>
      <c r="H12" s="65"/>
    </row>
    <row r="13" spans="1:8" x14ac:dyDescent="0.25">
      <c r="A13" s="71" t="s">
        <v>121</v>
      </c>
      <c r="B13" s="63"/>
      <c r="C13" s="64"/>
      <c r="D13" s="65"/>
      <c r="E13" s="64"/>
      <c r="F13" s="65"/>
      <c r="G13" s="64"/>
      <c r="H13" s="65"/>
    </row>
    <row r="14" spans="1:8" x14ac:dyDescent="0.25">
      <c r="A14" s="71" t="s">
        <v>120</v>
      </c>
      <c r="B14" s="63"/>
      <c r="C14" s="64"/>
      <c r="D14" s="65"/>
      <c r="E14" s="64"/>
      <c r="F14" s="65"/>
      <c r="G14" s="64"/>
      <c r="H14" s="65"/>
    </row>
    <row r="15" spans="1:8" x14ac:dyDescent="0.25">
      <c r="A15" s="3" t="s">
        <v>9</v>
      </c>
    </row>
    <row r="17" spans="1:8" x14ac:dyDescent="0.25">
      <c r="A17" s="31"/>
      <c r="B17" s="61" t="s">
        <v>8</v>
      </c>
      <c r="C17" s="61" t="s">
        <v>33</v>
      </c>
      <c r="D17" s="61" t="s">
        <v>34</v>
      </c>
      <c r="F17" s="37"/>
      <c r="G17" s="37"/>
      <c r="H17" s="37"/>
    </row>
    <row r="18" spans="1:8" x14ac:dyDescent="0.25">
      <c r="A18" s="59" t="s">
        <v>10</v>
      </c>
      <c r="B18" s="57">
        <v>19.7</v>
      </c>
      <c r="C18" s="57">
        <v>16.266173752310539</v>
      </c>
      <c r="D18" s="57">
        <v>23.799126637554583</v>
      </c>
      <c r="F18" s="37"/>
      <c r="G18" s="37"/>
    </row>
    <row r="19" spans="1:8" x14ac:dyDescent="0.25">
      <c r="A19" s="59" t="s">
        <v>56</v>
      </c>
      <c r="B19" s="57">
        <v>18.399999999999999</v>
      </c>
      <c r="C19" s="57">
        <v>16.820702402957487</v>
      </c>
      <c r="D19" s="57">
        <v>20.524017467248907</v>
      </c>
    </row>
    <row r="20" spans="1:8" x14ac:dyDescent="0.25">
      <c r="A20" s="59" t="s">
        <v>57</v>
      </c>
      <c r="B20" s="57">
        <v>20.6</v>
      </c>
      <c r="C20" s="57">
        <v>21.996303142329023</v>
      </c>
      <c r="D20" s="57">
        <v>18.995633187772921</v>
      </c>
    </row>
    <row r="21" spans="1:8" x14ac:dyDescent="0.25">
      <c r="A21" s="59" t="s">
        <v>58</v>
      </c>
      <c r="B21" s="57">
        <v>29.1</v>
      </c>
      <c r="C21" s="57">
        <v>29.574861367837343</v>
      </c>
      <c r="D21" s="57">
        <v>28.602620087336241</v>
      </c>
    </row>
    <row r="22" spans="1:8" ht="45" x14ac:dyDescent="0.25">
      <c r="A22" s="60" t="s">
        <v>59</v>
      </c>
      <c r="B22" s="57">
        <v>12.1</v>
      </c>
      <c r="C22" s="57">
        <v>15.341959334565622</v>
      </c>
      <c r="D22" s="57">
        <v>8.0786026200873362</v>
      </c>
    </row>
    <row r="23" spans="1:8" x14ac:dyDescent="0.25">
      <c r="A23" s="58" t="s">
        <v>8</v>
      </c>
      <c r="B23" s="57">
        <v>99.899999999999991</v>
      </c>
      <c r="C23" s="57">
        <v>100</v>
      </c>
      <c r="D23" s="57">
        <v>100</v>
      </c>
    </row>
  </sheetData>
  <mergeCells count="8">
    <mergeCell ref="A11:B11"/>
    <mergeCell ref="A4:B4"/>
    <mergeCell ref="C4:D4"/>
    <mergeCell ref="E4:F4"/>
    <mergeCell ref="G4:H4"/>
    <mergeCell ref="A5:B5"/>
    <mergeCell ref="A6:B6"/>
    <mergeCell ref="A7:A10"/>
  </mergeCells>
  <hyperlinks>
    <hyperlink ref="A2" location="Sommaire!A1" display="retour au sommaire"/>
  </hyperlinks>
  <pageMargins left="0.7" right="0.7" top="0.75" bottom="0.75" header="0.3" footer="0.3"/>
  <ignoredErrors>
    <ignoredError sqref="D11:G11" 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RowHeight="15" x14ac:dyDescent="0.25"/>
  <cols>
    <col min="1" max="1" width="14.140625" customWidth="1"/>
    <col min="2" max="2" width="11.42578125" customWidth="1"/>
    <col min="4" max="4" width="17.42578125" bestFit="1" customWidth="1"/>
    <col min="5" max="5" width="16.85546875" bestFit="1" customWidth="1"/>
  </cols>
  <sheetData>
    <row r="1" spans="1:10" x14ac:dyDescent="0.25">
      <c r="A1" s="5" t="s">
        <v>104</v>
      </c>
    </row>
    <row r="2" spans="1:10" x14ac:dyDescent="0.25">
      <c r="A2" s="12" t="s">
        <v>22</v>
      </c>
    </row>
    <row r="4" spans="1:10" x14ac:dyDescent="0.25">
      <c r="A4" s="86"/>
      <c r="B4" s="87"/>
      <c r="C4" s="90" t="s">
        <v>8</v>
      </c>
      <c r="D4" s="90"/>
      <c r="E4" s="90" t="s">
        <v>44</v>
      </c>
      <c r="F4" s="90"/>
      <c r="G4" s="90" t="s">
        <v>45</v>
      </c>
      <c r="H4" s="90"/>
      <c r="I4" s="97" t="s">
        <v>46</v>
      </c>
      <c r="J4" s="98"/>
    </row>
    <row r="5" spans="1:10" x14ac:dyDescent="0.25">
      <c r="A5" s="91" t="s">
        <v>10</v>
      </c>
      <c r="B5" s="91"/>
      <c r="C5" s="6">
        <v>19.7</v>
      </c>
      <c r="D5" s="6" t="s">
        <v>18</v>
      </c>
      <c r="E5" s="57">
        <v>10.564663023679417</v>
      </c>
      <c r="F5" s="6" t="s">
        <v>18</v>
      </c>
      <c r="G5" s="57">
        <v>19.771863117870723</v>
      </c>
      <c r="H5" s="21" t="s">
        <v>18</v>
      </c>
      <c r="I5" s="57">
        <v>46.315789473684205</v>
      </c>
      <c r="J5" s="26" t="s">
        <v>18</v>
      </c>
    </row>
    <row r="6" spans="1:10" x14ac:dyDescent="0.25">
      <c r="A6" s="92" t="s">
        <v>12</v>
      </c>
      <c r="B6" s="93"/>
      <c r="C6" s="6">
        <f>SUM(C7,C8,C9,C10)</f>
        <v>80.199999999999989</v>
      </c>
      <c r="D6" s="10" t="s">
        <v>23</v>
      </c>
      <c r="E6" s="6">
        <f>SUM(E7,E8,E9,E10)</f>
        <v>89.435336976320571</v>
      </c>
      <c r="F6" s="10" t="s">
        <v>23</v>
      </c>
      <c r="G6" s="6">
        <f>SUM(G7,G8,G9,G10)</f>
        <v>80.228136882129277</v>
      </c>
      <c r="H6" s="10" t="s">
        <v>23</v>
      </c>
      <c r="I6" s="6">
        <f>SUM(I7,I8,I9,I10)</f>
        <v>53.68421052631578</v>
      </c>
      <c r="J6" s="10" t="s">
        <v>23</v>
      </c>
    </row>
    <row r="7" spans="1:10" ht="15" customHeight="1" x14ac:dyDescent="0.25">
      <c r="A7" s="94" t="s">
        <v>11</v>
      </c>
      <c r="B7" s="38" t="s">
        <v>40</v>
      </c>
      <c r="C7" s="9">
        <v>18.399999999999999</v>
      </c>
      <c r="D7" s="10">
        <f>C7/C6*100</f>
        <v>22.942643391521198</v>
      </c>
      <c r="E7" s="57">
        <v>9.8360655737704921</v>
      </c>
      <c r="F7" s="10">
        <f>E7/E6*100</f>
        <v>10.997963340122201</v>
      </c>
      <c r="G7" s="57">
        <v>29.277566539923953</v>
      </c>
      <c r="H7" s="10">
        <f>G7/G6*100</f>
        <v>36.492890995260666</v>
      </c>
      <c r="I7" s="57">
        <v>28.421052631578942</v>
      </c>
      <c r="J7" s="10">
        <f>I7/I6*100</f>
        <v>52.941176470588239</v>
      </c>
    </row>
    <row r="8" spans="1:10" x14ac:dyDescent="0.25">
      <c r="A8" s="95"/>
      <c r="B8" s="38" t="s">
        <v>41</v>
      </c>
      <c r="C8" s="9">
        <v>20.6</v>
      </c>
      <c r="D8" s="10">
        <f>C8/C6*100</f>
        <v>25.685785536159607</v>
      </c>
      <c r="E8" s="57">
        <v>22.950819672131146</v>
      </c>
      <c r="F8" s="10">
        <f>E8/E6*100</f>
        <v>25.661914460285136</v>
      </c>
      <c r="G8" s="57">
        <v>23.193916349809886</v>
      </c>
      <c r="H8" s="10">
        <f>G8/G6*100</f>
        <v>28.90995260663507</v>
      </c>
      <c r="I8" s="57">
        <v>10.526315789473681</v>
      </c>
      <c r="J8" s="10">
        <f>I8/I6*100</f>
        <v>19.6078431372549</v>
      </c>
    </row>
    <row r="9" spans="1:10" x14ac:dyDescent="0.25">
      <c r="A9" s="95"/>
      <c r="B9" s="38" t="s">
        <v>42</v>
      </c>
      <c r="C9" s="9">
        <v>29.1</v>
      </c>
      <c r="D9" s="10">
        <f>C9/C6*100</f>
        <v>36.284289276807982</v>
      </c>
      <c r="E9" s="57">
        <v>44.626593806921676</v>
      </c>
      <c r="F9" s="10">
        <f>E9/E6*100</f>
        <v>49.898167006109986</v>
      </c>
      <c r="G9" s="57">
        <v>14.448669201520913</v>
      </c>
      <c r="H9" s="10">
        <f>G9/G6*100</f>
        <v>18.009478672985782</v>
      </c>
      <c r="I9" s="57">
        <v>4.2105263157894726</v>
      </c>
      <c r="J9" s="10">
        <f>I9/I6*100</f>
        <v>7.8431372549019605</v>
      </c>
    </row>
    <row r="10" spans="1:10" ht="36" x14ac:dyDescent="0.25">
      <c r="A10" s="96"/>
      <c r="B10" s="38" t="s">
        <v>17</v>
      </c>
      <c r="C10" s="9">
        <v>12.1</v>
      </c>
      <c r="D10" s="10">
        <f>C10/C6*100</f>
        <v>15.087281795511224</v>
      </c>
      <c r="E10" s="57">
        <v>12.021857923497269</v>
      </c>
      <c r="F10" s="10">
        <f>E10/E6*100</f>
        <v>13.441955193482691</v>
      </c>
      <c r="G10" s="57">
        <v>13.307984790874524</v>
      </c>
      <c r="H10" s="10">
        <f>G10/G6*100</f>
        <v>16.587677725118482</v>
      </c>
      <c r="I10" s="57">
        <v>10.526315789473681</v>
      </c>
      <c r="J10" s="10">
        <f>I10/I6*100</f>
        <v>19.6078431372549</v>
      </c>
    </row>
    <row r="11" spans="1:10" x14ac:dyDescent="0.25">
      <c r="A11" s="88" t="s">
        <v>8</v>
      </c>
      <c r="B11" s="89"/>
      <c r="C11" s="11">
        <f>C5+C6</f>
        <v>99.899999999999991</v>
      </c>
      <c r="D11" s="10">
        <f>SUM(D7,D8,D9,D10)</f>
        <v>100</v>
      </c>
      <c r="E11" s="11">
        <f>E5+E6</f>
        <v>99.999999999999986</v>
      </c>
      <c r="F11" s="10">
        <f>SUM(F7,F8,F9,F10)</f>
        <v>100.00000000000003</v>
      </c>
      <c r="G11" s="11">
        <f>G5+G6</f>
        <v>100</v>
      </c>
      <c r="H11" s="10">
        <f>SUM(H7,H8,H9,H10)</f>
        <v>100</v>
      </c>
      <c r="I11" s="11">
        <f>I5+I6</f>
        <v>99.999999999999986</v>
      </c>
      <c r="J11" s="10">
        <f>SUM(J7,J8,J9,J10)</f>
        <v>100</v>
      </c>
    </row>
    <row r="13" spans="1:10" x14ac:dyDescent="0.25">
      <c r="A13" s="7" t="s">
        <v>123</v>
      </c>
    </row>
    <row r="14" spans="1:10" x14ac:dyDescent="0.25">
      <c r="A14" s="3" t="s">
        <v>120</v>
      </c>
    </row>
    <row r="15" spans="1:10" x14ac:dyDescent="0.25">
      <c r="A15" s="7" t="s">
        <v>9</v>
      </c>
    </row>
    <row r="17" spans="1:5" x14ac:dyDescent="0.25">
      <c r="A17" s="31"/>
      <c r="B17" s="62" t="s">
        <v>8</v>
      </c>
      <c r="C17" s="62" t="s">
        <v>44</v>
      </c>
      <c r="D17" s="62" t="s">
        <v>45</v>
      </c>
      <c r="E17" s="62" t="s">
        <v>46</v>
      </c>
    </row>
    <row r="18" spans="1:5" x14ac:dyDescent="0.25">
      <c r="A18" s="59" t="s">
        <v>10</v>
      </c>
      <c r="B18" s="57">
        <v>19.7</v>
      </c>
      <c r="C18" s="57">
        <v>10.564663023679417</v>
      </c>
      <c r="D18" s="57">
        <v>19.771863117870723</v>
      </c>
      <c r="E18" s="57">
        <v>46.315789473684205</v>
      </c>
    </row>
    <row r="19" spans="1:5" x14ac:dyDescent="0.25">
      <c r="A19" s="59" t="s">
        <v>56</v>
      </c>
      <c r="B19" s="57">
        <v>18.399999999999999</v>
      </c>
      <c r="C19" s="57">
        <v>9.8360655737704921</v>
      </c>
      <c r="D19" s="57">
        <v>29.277566539923953</v>
      </c>
      <c r="E19" s="57">
        <v>28.421052631578942</v>
      </c>
    </row>
    <row r="20" spans="1:5" x14ac:dyDescent="0.25">
      <c r="A20" s="59" t="s">
        <v>57</v>
      </c>
      <c r="B20" s="57">
        <v>20.6</v>
      </c>
      <c r="C20" s="57">
        <v>22.950819672131146</v>
      </c>
      <c r="D20" s="57">
        <v>23.193916349809886</v>
      </c>
      <c r="E20" s="57">
        <v>10.526315789473681</v>
      </c>
    </row>
    <row r="21" spans="1:5" x14ac:dyDescent="0.25">
      <c r="A21" s="59" t="s">
        <v>58</v>
      </c>
      <c r="B21" s="57">
        <v>29.1</v>
      </c>
      <c r="C21" s="57">
        <v>44.626593806921676</v>
      </c>
      <c r="D21" s="57">
        <v>14.448669201520913</v>
      </c>
      <c r="E21" s="57">
        <v>4.2105263157894726</v>
      </c>
    </row>
    <row r="22" spans="1:5" ht="45" x14ac:dyDescent="0.25">
      <c r="A22" s="60" t="s">
        <v>59</v>
      </c>
      <c r="B22" s="57">
        <v>12.1</v>
      </c>
      <c r="C22" s="57">
        <v>12.021857923497269</v>
      </c>
      <c r="D22" s="57">
        <v>13.307984790874524</v>
      </c>
      <c r="E22" s="57">
        <v>10.526315789473681</v>
      </c>
    </row>
    <row r="23" spans="1:5" x14ac:dyDescent="0.25">
      <c r="A23" s="58" t="s">
        <v>8</v>
      </c>
      <c r="B23" s="57">
        <v>99.899999999999991</v>
      </c>
      <c r="C23" s="57">
        <v>100</v>
      </c>
      <c r="D23" s="57">
        <v>100</v>
      </c>
      <c r="E23" s="57">
        <v>99.999999999999986</v>
      </c>
    </row>
  </sheetData>
  <mergeCells count="9">
    <mergeCell ref="I4:J4"/>
    <mergeCell ref="A6:B6"/>
    <mergeCell ref="A11:B11"/>
    <mergeCell ref="A7:A10"/>
    <mergeCell ref="A5:B5"/>
    <mergeCell ref="A4:B4"/>
    <mergeCell ref="C4:D4"/>
    <mergeCell ref="E4:F4"/>
    <mergeCell ref="G4:H4"/>
  </mergeCells>
  <hyperlinks>
    <hyperlink ref="A2" location="Sommaire!A1" display="retour au sommaire"/>
  </hyperlinks>
  <pageMargins left="0.7" right="0.7" top="0.75" bottom="0.75" header="0.3" footer="0.3"/>
  <ignoredErrors>
    <ignoredError sqref="F11:H11 D11" formula="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heetViews>
  <sheetFormatPr baseColWidth="10" defaultRowHeight="15" x14ac:dyDescent="0.25"/>
  <cols>
    <col min="1" max="1" width="24.7109375" customWidth="1"/>
  </cols>
  <sheetData>
    <row r="1" spans="1:5" x14ac:dyDescent="0.25">
      <c r="A1" s="5" t="s">
        <v>105</v>
      </c>
    </row>
    <row r="2" spans="1:5" x14ac:dyDescent="0.25">
      <c r="A2" s="12" t="s">
        <v>22</v>
      </c>
    </row>
    <row r="3" spans="1:5" x14ac:dyDescent="0.25">
      <c r="A3" s="5"/>
    </row>
    <row r="4" spans="1:5" ht="60.75" customHeight="1" x14ac:dyDescent="0.25">
      <c r="A4" s="42"/>
      <c r="B4" s="30" t="s">
        <v>72</v>
      </c>
      <c r="C4" s="30" t="s">
        <v>73</v>
      </c>
      <c r="D4" s="30" t="s">
        <v>74</v>
      </c>
      <c r="E4" s="30" t="s">
        <v>75</v>
      </c>
    </row>
    <row r="5" spans="1:5" x14ac:dyDescent="0.25">
      <c r="A5" s="34" t="s">
        <v>10</v>
      </c>
      <c r="B5" s="9">
        <v>19.7</v>
      </c>
      <c r="C5" s="9">
        <v>27.7</v>
      </c>
      <c r="D5" s="9">
        <v>7.2</v>
      </c>
      <c r="E5" s="9">
        <v>22.1</v>
      </c>
    </row>
    <row r="6" spans="1:5" x14ac:dyDescent="0.25">
      <c r="A6" s="54" t="s">
        <v>56</v>
      </c>
      <c r="B6" s="9">
        <v>18.399999999999999</v>
      </c>
      <c r="C6" s="9">
        <v>9.1999999999999993</v>
      </c>
      <c r="D6" s="9">
        <v>18.2</v>
      </c>
      <c r="E6" s="9">
        <v>36.200000000000003</v>
      </c>
    </row>
    <row r="7" spans="1:5" ht="15" customHeight="1" x14ac:dyDescent="0.25">
      <c r="A7" s="54" t="s">
        <v>57</v>
      </c>
      <c r="B7" s="9">
        <v>20.6</v>
      </c>
      <c r="C7" s="9">
        <v>21.6</v>
      </c>
      <c r="D7" s="9">
        <v>25.5</v>
      </c>
      <c r="E7" s="9">
        <v>20.399999999999999</v>
      </c>
    </row>
    <row r="8" spans="1:5" x14ac:dyDescent="0.25">
      <c r="A8" s="54" t="s">
        <v>58</v>
      </c>
      <c r="B8" s="9">
        <v>29.1</v>
      </c>
      <c r="C8" s="9">
        <v>30</v>
      </c>
      <c r="D8" s="9">
        <v>42.8</v>
      </c>
      <c r="E8" s="9">
        <v>13.7</v>
      </c>
    </row>
    <row r="9" spans="1:5" x14ac:dyDescent="0.25">
      <c r="A9" s="54" t="s">
        <v>59</v>
      </c>
      <c r="B9" s="9">
        <v>12.1</v>
      </c>
      <c r="C9" s="9">
        <v>11.3</v>
      </c>
      <c r="D9" s="9">
        <v>6.2</v>
      </c>
      <c r="E9" s="9">
        <v>7.5</v>
      </c>
    </row>
    <row r="10" spans="1:5" x14ac:dyDescent="0.25">
      <c r="A10" s="53" t="s">
        <v>50</v>
      </c>
      <c r="B10" s="52">
        <f>100-B5</f>
        <v>80.3</v>
      </c>
      <c r="C10" s="52">
        <f t="shared" ref="C10:E10" si="0">100-C5</f>
        <v>72.3</v>
      </c>
      <c r="D10" s="52">
        <f t="shared" si="0"/>
        <v>92.8</v>
      </c>
      <c r="E10" s="52">
        <f t="shared" si="0"/>
        <v>77.900000000000006</v>
      </c>
    </row>
    <row r="11" spans="1:5" x14ac:dyDescent="0.25">
      <c r="A11" s="72"/>
      <c r="B11" s="73"/>
      <c r="C11" s="73"/>
      <c r="D11" s="73"/>
      <c r="E11" s="73"/>
    </row>
    <row r="12" spans="1:5" x14ac:dyDescent="0.25">
      <c r="A12" s="74" t="s">
        <v>122</v>
      </c>
      <c r="B12" s="73"/>
      <c r="C12" s="73"/>
      <c r="D12" s="73"/>
      <c r="E12" s="73"/>
    </row>
    <row r="13" spans="1:5" x14ac:dyDescent="0.25">
      <c r="A13" s="7" t="s">
        <v>120</v>
      </c>
    </row>
    <row r="14" spans="1:5" x14ac:dyDescent="0.25">
      <c r="A14" s="3" t="s">
        <v>9</v>
      </c>
    </row>
  </sheetData>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heetViews>
  <sheetFormatPr baseColWidth="10" defaultRowHeight="15" x14ac:dyDescent="0.25"/>
  <cols>
    <col min="2" max="2" width="33.7109375" bestFit="1" customWidth="1"/>
    <col min="6" max="6" width="14.5703125" customWidth="1"/>
  </cols>
  <sheetData>
    <row r="1" spans="1:6" x14ac:dyDescent="0.25">
      <c r="A1" s="5" t="s">
        <v>102</v>
      </c>
    </row>
    <row r="2" spans="1:6" x14ac:dyDescent="0.25">
      <c r="A2" s="12" t="s">
        <v>22</v>
      </c>
    </row>
    <row r="4" spans="1:6" ht="30.75" customHeight="1" x14ac:dyDescent="0.25">
      <c r="A4" s="99"/>
      <c r="B4" s="100"/>
      <c r="C4" s="103" t="s">
        <v>76</v>
      </c>
      <c r="D4" s="104"/>
      <c r="E4" s="104"/>
      <c r="F4" s="105"/>
    </row>
    <row r="5" spans="1:6" ht="45" x14ac:dyDescent="0.25">
      <c r="A5" s="101"/>
      <c r="B5" s="102"/>
      <c r="C5" s="21" t="s">
        <v>56</v>
      </c>
      <c r="D5" s="21" t="s">
        <v>57</v>
      </c>
      <c r="E5" s="21" t="s">
        <v>58</v>
      </c>
      <c r="F5" s="43" t="s">
        <v>59</v>
      </c>
    </row>
    <row r="6" spans="1:6" ht="15" customHeight="1" x14ac:dyDescent="0.25">
      <c r="A6" s="106" t="s">
        <v>66</v>
      </c>
      <c r="B6" s="31" t="s">
        <v>0</v>
      </c>
      <c r="C6" s="47">
        <v>15.15</v>
      </c>
      <c r="D6" s="47">
        <v>31.62</v>
      </c>
      <c r="E6" s="47">
        <v>31.03</v>
      </c>
      <c r="F6" s="47">
        <v>28.18</v>
      </c>
    </row>
    <row r="7" spans="1:6" x14ac:dyDescent="0.25">
      <c r="A7" s="106"/>
      <c r="B7" s="31" t="s">
        <v>4</v>
      </c>
      <c r="C7" s="47">
        <v>11.29</v>
      </c>
      <c r="D7" s="47">
        <v>14.11</v>
      </c>
      <c r="E7" s="47">
        <v>16.75</v>
      </c>
      <c r="F7" s="47">
        <v>5.83</v>
      </c>
    </row>
    <row r="8" spans="1:6" x14ac:dyDescent="0.25">
      <c r="A8" s="106"/>
      <c r="B8" s="31" t="s">
        <v>5</v>
      </c>
      <c r="C8" s="47">
        <v>65.650000000000006</v>
      </c>
      <c r="D8" s="47">
        <v>32.99</v>
      </c>
      <c r="E8" s="47">
        <v>15.8</v>
      </c>
      <c r="F8" s="47">
        <v>20.38</v>
      </c>
    </row>
    <row r="9" spans="1:6" x14ac:dyDescent="0.25">
      <c r="A9" s="106"/>
      <c r="B9" s="31" t="s">
        <v>77</v>
      </c>
      <c r="C9" s="47">
        <v>0.8</v>
      </c>
      <c r="D9" s="47">
        <v>2.46</v>
      </c>
      <c r="E9" s="47">
        <v>19.16</v>
      </c>
      <c r="F9" s="47">
        <v>2.82</v>
      </c>
    </row>
    <row r="10" spans="1:6" x14ac:dyDescent="0.25">
      <c r="A10" s="106"/>
      <c r="B10" s="31" t="s">
        <v>78</v>
      </c>
      <c r="C10" s="47">
        <v>1.1000000000000001</v>
      </c>
      <c r="D10" s="47">
        <v>4.03</v>
      </c>
      <c r="E10" s="47">
        <v>3.24</v>
      </c>
      <c r="F10" s="47">
        <v>8.7899999999999991</v>
      </c>
    </row>
    <row r="11" spans="1:6" x14ac:dyDescent="0.25">
      <c r="A11" s="106"/>
      <c r="B11" s="31" t="s">
        <v>79</v>
      </c>
      <c r="C11" s="47">
        <v>2.96</v>
      </c>
      <c r="D11" s="47">
        <v>8.91</v>
      </c>
      <c r="E11" s="47">
        <v>1.41</v>
      </c>
      <c r="F11" s="47">
        <v>24.39</v>
      </c>
    </row>
    <row r="12" spans="1:6" x14ac:dyDescent="0.25">
      <c r="A12" s="106"/>
      <c r="B12" s="31" t="s">
        <v>145</v>
      </c>
      <c r="C12" s="44">
        <v>0.32</v>
      </c>
      <c r="D12" s="44">
        <v>0.16</v>
      </c>
      <c r="E12" s="44">
        <v>4.24</v>
      </c>
      <c r="F12" s="44">
        <v>0.3</v>
      </c>
    </row>
    <row r="13" spans="1:6" x14ac:dyDescent="0.25">
      <c r="A13" s="106"/>
      <c r="B13" s="31" t="s">
        <v>6</v>
      </c>
      <c r="C13" s="44" t="s">
        <v>18</v>
      </c>
      <c r="D13" s="44">
        <v>0.36</v>
      </c>
      <c r="E13" s="44">
        <v>1.78</v>
      </c>
      <c r="F13" s="44">
        <v>0.72</v>
      </c>
    </row>
    <row r="14" spans="1:6" x14ac:dyDescent="0.25">
      <c r="A14" s="106"/>
      <c r="B14" s="31" t="s">
        <v>80</v>
      </c>
      <c r="C14" s="44">
        <v>2.73</v>
      </c>
      <c r="D14" s="44">
        <v>5.35</v>
      </c>
      <c r="E14" s="44">
        <v>6.57</v>
      </c>
      <c r="F14" s="44">
        <v>8.61</v>
      </c>
    </row>
    <row r="15" spans="1:6" x14ac:dyDescent="0.25">
      <c r="A15" s="106"/>
      <c r="B15" s="45" t="s">
        <v>92</v>
      </c>
      <c r="C15" s="46">
        <v>22.9</v>
      </c>
      <c r="D15" s="46">
        <v>25.7</v>
      </c>
      <c r="E15" s="46">
        <v>36.299999999999997</v>
      </c>
      <c r="F15" s="46">
        <v>15.1</v>
      </c>
    </row>
    <row r="16" spans="1:6" x14ac:dyDescent="0.25">
      <c r="A16" s="48"/>
      <c r="B16" s="49"/>
      <c r="C16" s="50"/>
      <c r="D16" s="50"/>
      <c r="E16" s="50"/>
      <c r="F16" s="50"/>
    </row>
    <row r="17" spans="1:6" x14ac:dyDescent="0.25">
      <c r="A17" s="70" t="s">
        <v>124</v>
      </c>
      <c r="B17" s="49"/>
      <c r="C17" s="50"/>
      <c r="D17" s="50"/>
      <c r="E17" s="50"/>
      <c r="F17" s="50"/>
    </row>
    <row r="18" spans="1:6" x14ac:dyDescent="0.25">
      <c r="A18" s="70" t="s">
        <v>120</v>
      </c>
      <c r="B18" s="49"/>
      <c r="C18" s="50"/>
      <c r="D18" s="50"/>
      <c r="E18" s="50"/>
      <c r="F18" s="50"/>
    </row>
    <row r="19" spans="1:6" x14ac:dyDescent="0.25">
      <c r="A19" s="3" t="s">
        <v>9</v>
      </c>
    </row>
  </sheetData>
  <mergeCells count="3">
    <mergeCell ref="A4:B5"/>
    <mergeCell ref="C4:F4"/>
    <mergeCell ref="A6:A15"/>
  </mergeCells>
  <hyperlinks>
    <hyperlink ref="A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heetViews>
  <sheetFormatPr baseColWidth="10" defaultRowHeight="15" x14ac:dyDescent="0.25"/>
  <cols>
    <col min="2" max="2" width="20.7109375" customWidth="1"/>
  </cols>
  <sheetData>
    <row r="1" spans="1:8" x14ac:dyDescent="0.25">
      <c r="A1" s="5" t="s">
        <v>103</v>
      </c>
    </row>
    <row r="2" spans="1:8" x14ac:dyDescent="0.25">
      <c r="A2" s="12" t="s">
        <v>22</v>
      </c>
    </row>
    <row r="3" spans="1:8" x14ac:dyDescent="0.25">
      <c r="A3" s="5"/>
    </row>
    <row r="4" spans="1:8" x14ac:dyDescent="0.25">
      <c r="A4" s="86"/>
      <c r="B4" s="87"/>
      <c r="C4" s="90" t="s">
        <v>53</v>
      </c>
      <c r="D4" s="90"/>
      <c r="E4" s="90" t="s">
        <v>51</v>
      </c>
      <c r="F4" s="90"/>
      <c r="G4" s="90" t="s">
        <v>52</v>
      </c>
      <c r="H4" s="90"/>
    </row>
    <row r="5" spans="1:8" ht="15" customHeight="1" x14ac:dyDescent="0.25">
      <c r="A5" s="91" t="s">
        <v>10</v>
      </c>
      <c r="B5" s="91"/>
      <c r="C5" s="6">
        <v>22.1</v>
      </c>
      <c r="D5" s="6" t="s">
        <v>18</v>
      </c>
      <c r="E5" s="6">
        <v>14.2</v>
      </c>
      <c r="F5" s="6" t="s">
        <v>18</v>
      </c>
      <c r="G5" s="6">
        <v>5.6</v>
      </c>
      <c r="H5" s="21" t="s">
        <v>18</v>
      </c>
    </row>
    <row r="6" spans="1:8" x14ac:dyDescent="0.25">
      <c r="A6" s="92" t="s">
        <v>12</v>
      </c>
      <c r="B6" s="93"/>
      <c r="C6" s="6">
        <f>SUM(C7:C10)</f>
        <v>77.8</v>
      </c>
      <c r="D6" s="10" t="s">
        <v>23</v>
      </c>
      <c r="E6" s="6">
        <f>SUM(E7:E10)</f>
        <v>66.100000000000009</v>
      </c>
      <c r="F6" s="10" t="s">
        <v>23</v>
      </c>
      <c r="G6" s="6">
        <f>SUM(G7:G10)</f>
        <v>14.1</v>
      </c>
      <c r="H6" s="10" t="s">
        <v>23</v>
      </c>
    </row>
    <row r="7" spans="1:8" ht="15" customHeight="1" x14ac:dyDescent="0.25">
      <c r="A7" s="94" t="s">
        <v>11</v>
      </c>
      <c r="B7" s="8" t="s">
        <v>40</v>
      </c>
      <c r="C7" s="9">
        <v>36.200000000000003</v>
      </c>
      <c r="D7" s="10">
        <f>C7/C6*100</f>
        <v>46.529562982005146</v>
      </c>
      <c r="E7" s="9">
        <v>29.1</v>
      </c>
      <c r="F7" s="10">
        <f>E7/E6*100</f>
        <v>44.024205748865356</v>
      </c>
      <c r="G7" s="9">
        <v>8.4</v>
      </c>
      <c r="H7" s="10">
        <f>G7/G6*100</f>
        <v>59.574468085106389</v>
      </c>
    </row>
    <row r="8" spans="1:8" x14ac:dyDescent="0.25">
      <c r="A8" s="95"/>
      <c r="B8" s="8" t="s">
        <v>41</v>
      </c>
      <c r="C8" s="9">
        <v>20.399999999999999</v>
      </c>
      <c r="D8" s="10">
        <f>C8/C6*100</f>
        <v>26.221079691516707</v>
      </c>
      <c r="E8" s="9">
        <v>17.8</v>
      </c>
      <c r="F8" s="10">
        <f>E8/E6*100</f>
        <v>26.928895612708015</v>
      </c>
      <c r="G8" s="9">
        <v>2.9</v>
      </c>
      <c r="H8" s="10">
        <f>G8/G6*100</f>
        <v>20.567375886524822</v>
      </c>
    </row>
    <row r="9" spans="1:8" x14ac:dyDescent="0.25">
      <c r="A9" s="95"/>
      <c r="B9" s="8" t="s">
        <v>42</v>
      </c>
      <c r="C9" s="9">
        <v>13.7</v>
      </c>
      <c r="D9" s="10">
        <f>C9/C6*100</f>
        <v>17.609254498714652</v>
      </c>
      <c r="E9" s="9">
        <v>12.9</v>
      </c>
      <c r="F9" s="10">
        <f>E9/E6*100</f>
        <v>19.515885022692888</v>
      </c>
      <c r="G9" s="9">
        <v>1.6</v>
      </c>
      <c r="H9" s="10">
        <f>G9/G6*100</f>
        <v>11.347517730496454</v>
      </c>
    </row>
    <row r="10" spans="1:8" ht="24" x14ac:dyDescent="0.25">
      <c r="A10" s="96"/>
      <c r="B10" s="8" t="s">
        <v>17</v>
      </c>
      <c r="C10" s="9">
        <v>7.5</v>
      </c>
      <c r="D10" s="10">
        <f>C10/C6*100</f>
        <v>9.6401028277634975</v>
      </c>
      <c r="E10" s="9">
        <v>6.3</v>
      </c>
      <c r="F10" s="10">
        <f>E10/E6*100</f>
        <v>9.5310136157337357</v>
      </c>
      <c r="G10" s="9">
        <v>1.2</v>
      </c>
      <c r="H10" s="10">
        <f>G10/G6*100</f>
        <v>8.5106382978723403</v>
      </c>
    </row>
    <row r="11" spans="1:8" x14ac:dyDescent="0.25">
      <c r="A11" s="88" t="s">
        <v>8</v>
      </c>
      <c r="B11" s="89"/>
      <c r="C11" s="11">
        <f>C5+C6</f>
        <v>99.9</v>
      </c>
      <c r="D11" s="10">
        <f>SUM(D7:D10)</f>
        <v>100</v>
      </c>
      <c r="E11" s="11">
        <f>E5+E6</f>
        <v>80.300000000000011</v>
      </c>
      <c r="F11" s="10">
        <f>SUM(F7:F10)</f>
        <v>100</v>
      </c>
      <c r="G11" s="11">
        <f>G5+G6</f>
        <v>19.7</v>
      </c>
      <c r="H11" s="10">
        <f>SUM(H7:H10)</f>
        <v>100</v>
      </c>
    </row>
    <row r="12" spans="1:8" x14ac:dyDescent="0.25">
      <c r="A12" s="109" t="s">
        <v>50</v>
      </c>
      <c r="B12" s="109"/>
      <c r="C12" s="107">
        <f>C6/C11*100</f>
        <v>77.877877877877864</v>
      </c>
      <c r="D12" s="108"/>
      <c r="E12" s="107">
        <v>82</v>
      </c>
      <c r="F12" s="108"/>
      <c r="G12" s="107">
        <v>71</v>
      </c>
      <c r="H12" s="108"/>
    </row>
    <row r="13" spans="1:8" x14ac:dyDescent="0.25">
      <c r="A13" s="75"/>
      <c r="B13" s="75"/>
      <c r="C13" s="73"/>
      <c r="D13" s="73"/>
      <c r="E13" s="73"/>
      <c r="F13" s="73"/>
      <c r="G13" s="73"/>
      <c r="H13" s="73"/>
    </row>
    <row r="14" spans="1:8" x14ac:dyDescent="0.25">
      <c r="A14" s="71" t="s">
        <v>125</v>
      </c>
      <c r="B14" s="75"/>
      <c r="C14" s="73"/>
      <c r="D14" s="73"/>
      <c r="E14" s="73"/>
      <c r="F14" s="73"/>
      <c r="G14" s="73"/>
      <c r="H14" s="73"/>
    </row>
    <row r="15" spans="1:8" x14ac:dyDescent="0.25">
      <c r="A15" s="7" t="s">
        <v>126</v>
      </c>
    </row>
    <row r="16" spans="1:8" x14ac:dyDescent="0.25">
      <c r="A16" s="3" t="s">
        <v>9</v>
      </c>
    </row>
  </sheetData>
  <mergeCells count="12">
    <mergeCell ref="A12:B12"/>
    <mergeCell ref="A5:B5"/>
    <mergeCell ref="A6:B6"/>
    <mergeCell ref="A4:B4"/>
    <mergeCell ref="A7:A10"/>
    <mergeCell ref="A11:B11"/>
    <mergeCell ref="C12:D12"/>
    <mergeCell ref="E12:F12"/>
    <mergeCell ref="G12:H12"/>
    <mergeCell ref="C4:D4"/>
    <mergeCell ref="E4:F4"/>
    <mergeCell ref="G4:H4"/>
  </mergeCells>
  <hyperlinks>
    <hyperlink ref="A2" location="Sommaire!A1" display="retour au sommaire"/>
  </hyperlinks>
  <pageMargins left="0.7" right="0.7" top="0.75" bottom="0.75" header="0.3" footer="0.3"/>
  <ignoredErrors>
    <ignoredError sqref="D11 F11 E11 G1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35</vt:i4>
      </vt:variant>
    </vt:vector>
  </HeadingPairs>
  <TitlesOfParts>
    <vt:vector size="35" baseType="lpstr">
      <vt:lpstr>Sommaire</vt:lpstr>
      <vt:lpstr>Figure 1</vt:lpstr>
      <vt:lpstr>Figure 2</vt:lpstr>
      <vt:lpstr>Figure 3</vt:lpstr>
      <vt:lpstr>Figure 4</vt:lpstr>
      <vt:lpstr>Figure 5</vt:lpstr>
      <vt:lpstr>Figure 6</vt:lpstr>
      <vt:lpstr>Figure 7</vt:lpstr>
      <vt:lpstr>Figure A</vt:lpstr>
      <vt:lpstr>Annexe 1</vt:lpstr>
      <vt:lpstr>Annexe 2</vt:lpstr>
      <vt:lpstr>Annexe 3</vt:lpstr>
      <vt:lpstr>Annexe 4</vt:lpstr>
      <vt:lpstr>Annexe 5</vt:lpstr>
      <vt:lpstr>Annexe 6</vt:lpstr>
      <vt:lpstr>Annexe 7</vt:lpstr>
      <vt:lpstr>Annexe 8</vt:lpstr>
      <vt:lpstr>Annexe 9</vt:lpstr>
      <vt:lpstr>Annexe 10</vt:lpstr>
      <vt:lpstr>Annexe 11</vt:lpstr>
      <vt:lpstr>Annexe 12</vt:lpstr>
      <vt:lpstr>Annexe 13</vt:lpstr>
      <vt:lpstr>Annexe 14</vt:lpstr>
      <vt:lpstr>Annexe 15</vt:lpstr>
      <vt:lpstr>Annexe 16</vt:lpstr>
      <vt:lpstr>Annexe 17</vt:lpstr>
      <vt:lpstr>Annexe 18</vt:lpstr>
      <vt:lpstr>Annexe 19</vt:lpstr>
      <vt:lpstr>Annexe 20</vt:lpstr>
      <vt:lpstr>Annexe 21</vt:lpstr>
      <vt:lpstr>Annexe 22</vt:lpstr>
      <vt:lpstr>Annexe 23</vt:lpstr>
      <vt:lpstr>Annexe 24</vt:lpstr>
      <vt:lpstr>Annexe 25</vt:lpstr>
      <vt:lpstr>Annexe 26</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2021-10-06T14:52:18Z</cp:lastPrinted>
  <dcterms:created xsi:type="dcterms:W3CDTF">2019-10-15T06:06:51Z</dcterms:created>
  <dcterms:modified xsi:type="dcterms:W3CDTF">2022-01-26T10:28:22Z</dcterms:modified>
</cp:coreProperties>
</file>