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90" yWindow="735" windowWidth="14595" windowHeight="11760" tabRatio="820"/>
  </bookViews>
  <sheets>
    <sheet name="PG_0" sheetId="53" r:id="rId1"/>
    <sheet name="tabmat" sheetId="64" r:id="rId2"/>
    <sheet name="PG_1" sheetId="47" r:id="rId3"/>
    <sheet name="TAB_1" sheetId="17" r:id="rId4"/>
    <sheet name="TAB_2" sheetId="18" r:id="rId5"/>
    <sheet name="TAB_3" sheetId="45" r:id="rId6"/>
    <sheet name="PG_2" sheetId="48" r:id="rId7"/>
    <sheet name="TAB_4" sheetId="19" r:id="rId8"/>
    <sheet name="TAB_5" sheetId="1" r:id="rId9"/>
    <sheet name="TAB_6" sheetId="2" r:id="rId10"/>
    <sheet name="TAB_7" sheetId="57" r:id="rId11"/>
    <sheet name="TAB_8" sheetId="4" r:id="rId12"/>
    <sheet name="TAB_9" sheetId="5" r:id="rId13"/>
    <sheet name="TAB_10a" sheetId="6" r:id="rId14"/>
    <sheet name="TAB_10b" sheetId="12" r:id="rId15"/>
    <sheet name="TAB_11" sheetId="22" r:id="rId16"/>
    <sheet name="PG_3" sheetId="49" r:id="rId17"/>
    <sheet name="TAB_12" sheetId="23" r:id="rId18"/>
    <sheet name="TAB_13" sheetId="8" r:id="rId19"/>
    <sheet name="TAB_14" sheetId="24" r:id="rId20"/>
    <sheet name="TAB_15" sheetId="10" r:id="rId21"/>
    <sheet name="PG_4" sheetId="50" r:id="rId22"/>
    <sheet name="TAB_16" sheetId="25" r:id="rId23"/>
    <sheet name="TAB_17" sheetId="26" r:id="rId24"/>
    <sheet name="TAB_18" sheetId="27" r:id="rId25"/>
    <sheet name="TAB_19" sheetId="28" r:id="rId26"/>
    <sheet name="TAB_20" sheetId="34" r:id="rId27"/>
    <sheet name="TAB_21" sheetId="35" r:id="rId28"/>
    <sheet name="PG_5" sheetId="51" r:id="rId29"/>
    <sheet name="TAB_22" sheetId="43" r:id="rId30"/>
    <sheet name="PG_6" sheetId="52" r:id="rId31"/>
    <sheet name="TAB_23" sheetId="37" r:id="rId32"/>
    <sheet name="TAB_24" sheetId="38" r:id="rId33"/>
    <sheet name="TAB_25" sheetId="39" r:id="rId34"/>
    <sheet name="TAB_26" sheetId="41" r:id="rId35"/>
    <sheet name="TAB_27" sheetId="42" r:id="rId36"/>
    <sheet name="PG_7" sheetId="55" r:id="rId37"/>
    <sheet name="TAB_CNU" sheetId="65" r:id="rId38"/>
    <sheet name="PG_8" sheetId="59" r:id="rId39"/>
    <sheet name="A-1" sheetId="58" r:id="rId40"/>
    <sheet name="A-2 à A-3" sheetId="60" r:id="rId41"/>
    <sheet name="A-4 et A-5" sheetId="61"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_BD1" localSheetId="0">'[1]Intercalaire 1'!$A$1:$C$62</definedName>
    <definedName name="_BD1" localSheetId="2">'[1]Intercalaire 1'!$A$1:$C$62</definedName>
    <definedName name="_BD1" localSheetId="6">'[1]Intercalaire 1'!$A$1:$C$62</definedName>
    <definedName name="_BD1" localSheetId="16">'[1]Intercalaire 1'!$A$1:$C$62</definedName>
    <definedName name="_BD1" localSheetId="21">'[1]Intercalaire 1'!$A$1:$C$62</definedName>
    <definedName name="_BD1" localSheetId="28">'[2]Intercalaire 1'!$A$1:$C$62</definedName>
    <definedName name="_BD1" localSheetId="30">'[2]Intercalaire 1'!$A$1:$C$62</definedName>
    <definedName name="_BD1" localSheetId="36">'[2]Intercalaire 1'!$A$1:$C$62</definedName>
    <definedName name="_BD1" localSheetId="38">'[2]Intercalaire 1'!$A$1:$C$62</definedName>
    <definedName name="_BD1" localSheetId="31">[3]astra_digital!$A$1:$C$62</definedName>
    <definedName name="_BD1" localSheetId="34">[3]astra_digital!$A$1:$C$62</definedName>
    <definedName name="_BD1" localSheetId="5">[3]astra_digital!$A$1:$C$62</definedName>
    <definedName name="_BD1" localSheetId="1">[4]astra_digital!$A$1:$C$62</definedName>
    <definedName name="_BD1">[5]astra_digital!$A$1:$C$62</definedName>
    <definedName name="_CPT1" localSheetId="0">[6]CPT1!$A$1:$B$211</definedName>
    <definedName name="_CPT1" localSheetId="2">[6]CPT1!$A$1:$B$211</definedName>
    <definedName name="_CPT1" localSheetId="6">[6]CPT1!$A$1:$B$211</definedName>
    <definedName name="_CPT1" localSheetId="16">[6]CPT1!$A$1:$B$211</definedName>
    <definedName name="_CPT1" localSheetId="21">[6]CPT1!$A$1:$B$211</definedName>
    <definedName name="_CPT1" localSheetId="28">[7]CPT1!$A$1:$B$211</definedName>
    <definedName name="_CPT1" localSheetId="30">[7]CPT1!$A$1:$B$211</definedName>
    <definedName name="_CPT1" localSheetId="36">[7]CPT1!$A$1:$B$211</definedName>
    <definedName name="_CPT1" localSheetId="38">[7]CPT1!$A$1:$B$211</definedName>
    <definedName name="_CPT1" localSheetId="31">[8]CPT1!$A$1:$B$211</definedName>
    <definedName name="_CPT1" localSheetId="34">[8]CPT1!$A$1:$B$211</definedName>
    <definedName name="_CPT1" localSheetId="5">[8]CPT1!$A$1:$B$211</definedName>
    <definedName name="_CPT1" localSheetId="1">[8]CPT1!$A$1:$B$211</definedName>
    <definedName name="_CPT1">[9]CPT1!$A$1:$B$211</definedName>
    <definedName name="_xlnm._FilterDatabase" localSheetId="18" hidden="1">TAB_13!$A$9:$AN$38</definedName>
    <definedName name="_xlnm._FilterDatabase" localSheetId="22" hidden="1">TAB_16!$A$7:$G$8</definedName>
    <definedName name="_xlnm._FilterDatabase" localSheetId="31" hidden="1">TAB_23!$A$8:$AH$84</definedName>
    <definedName name="_xlnm._FilterDatabase" localSheetId="8" hidden="1">TAB_5!$A$9:$I$134</definedName>
    <definedName name="_xlnm._FilterDatabase" localSheetId="11" hidden="1">TAB_8!$A$7:$F$7</definedName>
    <definedName name="_xlnm._FilterDatabase" localSheetId="12" hidden="1">TAB_9!$A$9:$V$148</definedName>
    <definedName name="_FRM1" localSheetId="41">'[5]Tab 1'!#REF!</definedName>
    <definedName name="_FRM1" localSheetId="0">'[1]Intercalaire 1'!#REF!</definedName>
    <definedName name="_FRM1" localSheetId="2">'[1]Intercalaire 1'!#REF!</definedName>
    <definedName name="_FRM1" localSheetId="6">'[1]Intercalaire 1'!#REF!</definedName>
    <definedName name="_FRM1" localSheetId="16">'[1]Intercalaire 1'!#REF!</definedName>
    <definedName name="_FRM1" localSheetId="21">'[1]Intercalaire 1'!#REF!</definedName>
    <definedName name="_FRM1" localSheetId="28">'[2]Intercalaire 1'!#REF!</definedName>
    <definedName name="_FRM1" localSheetId="30">'[2]Intercalaire 1'!#REF!</definedName>
    <definedName name="_FRM1" localSheetId="36">'[2]Intercalaire 1'!#REF!</definedName>
    <definedName name="_FRM1" localSheetId="38">'[2]Intercalaire 1'!#REF!</definedName>
    <definedName name="_FRM1" localSheetId="31">'[3]Tab 1'!#REF!</definedName>
    <definedName name="_FRM1" localSheetId="34">'[3]Tab 1'!#REF!</definedName>
    <definedName name="_FRM1" localSheetId="5">'[3]Tab 1'!#REF!</definedName>
    <definedName name="_FRM1" localSheetId="10">'[5]Tab 1'!#REF!</definedName>
    <definedName name="_FRM1" localSheetId="1">'[4]Tab 1'!#REF!</definedName>
    <definedName name="_FRM1">'[5]Tab 1'!#REF!</definedName>
    <definedName name="_FRM2" localSheetId="41">[10]NBT7!#REF!</definedName>
    <definedName name="_FRM2" localSheetId="0">[11]NBT7!#REF!</definedName>
    <definedName name="_FRM2" localSheetId="2">[11]NBT7!#REF!</definedName>
    <definedName name="_FRM2" localSheetId="6">[11]NBT7!#REF!</definedName>
    <definedName name="_FRM2" localSheetId="16">[11]NBT7!#REF!</definedName>
    <definedName name="_FRM2" localSheetId="21">[11]NBT7!#REF!</definedName>
    <definedName name="_FRM2" localSheetId="28">[11]NBT7!#REF!</definedName>
    <definedName name="_FRM2" localSheetId="30">[11]NBT7!#REF!</definedName>
    <definedName name="_FRM2" localSheetId="36">[11]NBT7!#REF!</definedName>
    <definedName name="_FRM2" localSheetId="38">[11]NBT7!#REF!</definedName>
    <definedName name="_FRM2" localSheetId="31">[12]NBT7!#REF!</definedName>
    <definedName name="_FRM2" localSheetId="34">[12]NBT7!#REF!</definedName>
    <definedName name="_FRM2" localSheetId="5">[12]NBT7!#REF!</definedName>
    <definedName name="_FRM2" localSheetId="10">[10]NBT7!#REF!</definedName>
    <definedName name="_FRM2" localSheetId="1">[11]NBT7!#REF!</definedName>
    <definedName name="_FRM2">[10]NBT7!#REF!</definedName>
    <definedName name="_IMP1" localSheetId="0">'[13]NBT4 92-93'!$A$1:$V$33</definedName>
    <definedName name="_IMP1" localSheetId="2">'[13]NBT4 92-93'!$A$1:$V$33</definedName>
    <definedName name="_IMP1" localSheetId="6">'[13]NBT4 92-93'!$A$1:$V$33</definedName>
    <definedName name="_IMP1" localSheetId="16">'[13]NBT4 92-93'!$A$1:$V$33</definedName>
    <definedName name="_IMP1" localSheetId="21">'[13]NBT4 92-93'!$A$1:$V$33</definedName>
    <definedName name="_IMP1" localSheetId="28">'[13]NBT4 92-93'!$A$1:$V$33</definedName>
    <definedName name="_IMP1" localSheetId="30">'[13]NBT4 92-93'!$A$1:$V$33</definedName>
    <definedName name="_IMP1" localSheetId="36">'[13]NBT4 92-93'!$A$1:$V$33</definedName>
    <definedName name="_IMP1" localSheetId="38">'[13]NBT4 92-93'!$A$1:$V$33</definedName>
    <definedName name="_IMP1" localSheetId="31">'[14]NBT4 92-93'!$A$1:$V$33</definedName>
    <definedName name="_IMP1" localSheetId="34">'[14]NBT4 92-93'!$A$1:$V$33</definedName>
    <definedName name="_IMP1" localSheetId="5">'[14]NBT4 92-93'!$A$1:$V$33</definedName>
    <definedName name="_IMP1" localSheetId="1">'[13]NBT4 92-93'!$A$1:$V$33</definedName>
    <definedName name="_IMP1">'[15]NBT4 92-93'!$A$1:$V$33</definedName>
    <definedName name="_IMP2" localSheetId="0">'[13]NBT4 92-93'!$A$35:$V$85</definedName>
    <definedName name="_IMP2" localSheetId="2">'[13]NBT4 92-93'!$A$35:$V$85</definedName>
    <definedName name="_IMP2" localSheetId="6">'[13]NBT4 92-93'!$A$35:$V$85</definedName>
    <definedName name="_IMP2" localSheetId="16">'[13]NBT4 92-93'!$A$35:$V$85</definedName>
    <definedName name="_IMP2" localSheetId="21">'[13]NBT4 92-93'!$A$35:$V$85</definedName>
    <definedName name="_IMP2" localSheetId="28">'[13]NBT4 92-93'!$A$35:$V$85</definedName>
    <definedName name="_IMP2" localSheetId="30">'[13]NBT4 92-93'!$A$35:$V$85</definedName>
    <definedName name="_IMP2" localSheetId="36">'[13]NBT4 92-93'!$A$35:$V$85</definedName>
    <definedName name="_IMP2" localSheetId="38">'[13]NBT4 92-93'!$A$35:$V$85</definedName>
    <definedName name="_IMP2" localSheetId="31">'[14]NBT4 92-93'!$A$35:$V$85</definedName>
    <definedName name="_IMP2" localSheetId="34">'[14]NBT4 92-93'!$A$35:$V$85</definedName>
    <definedName name="_IMP2" localSheetId="5">'[14]NBT4 92-93'!$A$35:$V$85</definedName>
    <definedName name="_IMP2" localSheetId="1">'[13]NBT4 92-93'!$A$35:$V$85</definedName>
    <definedName name="_IMP2">'[15]NBT4 92-93'!$A$35:$V$85</definedName>
    <definedName name="_lib1" localSheetId="2">[16]libdisc!$A$2:$B$16</definedName>
    <definedName name="_lib1" localSheetId="6">[16]libdisc!$A$2:$B$16</definedName>
    <definedName name="_lib1" localSheetId="16">[16]libdisc!$A$2:$B$16</definedName>
    <definedName name="_lib1" localSheetId="21">[16]libdisc!$A$2:$B$16</definedName>
    <definedName name="_lib1" localSheetId="28">[16]libdisc!$A$2:$B$16</definedName>
    <definedName name="_lib1" localSheetId="30">[16]libdisc!$A$2:$B$16</definedName>
    <definedName name="_lib1" localSheetId="36">[16]libdisc!$A$2:$B$16</definedName>
    <definedName name="_lib1" localSheetId="38">[16]libdisc!$A$2:$B$16</definedName>
    <definedName name="_lib1" localSheetId="31">[16]libdisc!$A$2:$B$16</definedName>
    <definedName name="_lib1" localSheetId="5">[16]libdisc!$A$2:$B$16</definedName>
    <definedName name="_lib1">[16]libdisc!$A$2:$B$16</definedName>
    <definedName name="_mcf1" localSheetId="41">#REF!</definedName>
    <definedName name="_mcf1" localSheetId="0">#REF!</definedName>
    <definedName name="_mcf1" localSheetId="2">#REF!</definedName>
    <definedName name="_mcf1" localSheetId="6">#REF!</definedName>
    <definedName name="_mcf1" localSheetId="16">#REF!</definedName>
    <definedName name="_mcf1" localSheetId="21">#REF!</definedName>
    <definedName name="_mcf1" localSheetId="28">#REF!</definedName>
    <definedName name="_mcf1" localSheetId="30">#REF!</definedName>
    <definedName name="_mcf1" localSheetId="36">#REF!</definedName>
    <definedName name="_mcf1" localSheetId="38">#REF!</definedName>
    <definedName name="_mcf1" localSheetId="31">#REF!</definedName>
    <definedName name="_mcf1" localSheetId="34">#REF!</definedName>
    <definedName name="_mcf1" localSheetId="5">#REF!</definedName>
    <definedName name="_mcf1" localSheetId="10">#REF!</definedName>
    <definedName name="_mcf1" localSheetId="1">#REF!</definedName>
    <definedName name="_mcf1">#REF!</definedName>
    <definedName name="_mcf2" localSheetId="41">#REF!</definedName>
    <definedName name="_mcf2" localSheetId="0">#REF!</definedName>
    <definedName name="_mcf2" localSheetId="2">#REF!</definedName>
    <definedName name="_mcf2" localSheetId="6">#REF!</definedName>
    <definedName name="_mcf2" localSheetId="16">#REF!</definedName>
    <definedName name="_mcf2" localSheetId="21">#REF!</definedName>
    <definedName name="_mcf2" localSheetId="28">#REF!</definedName>
    <definedName name="_mcf2" localSheetId="30">#REF!</definedName>
    <definedName name="_mcf2" localSheetId="36">#REF!</definedName>
    <definedName name="_mcf2" localSheetId="38">#REF!</definedName>
    <definedName name="_mcf2" localSheetId="31">#REF!</definedName>
    <definedName name="_mcf2" localSheetId="34">#REF!</definedName>
    <definedName name="_mcf2" localSheetId="5">#REF!</definedName>
    <definedName name="_mcf2" localSheetId="10">#REF!</definedName>
    <definedName name="_mcf2" localSheetId="1">#REF!</definedName>
    <definedName name="_mcf2">#REF!</definedName>
    <definedName name="_mcf3" localSheetId="41">#REF!</definedName>
    <definedName name="_mcf3" localSheetId="0">#REF!</definedName>
    <definedName name="_mcf3" localSheetId="2">#REF!</definedName>
    <definedName name="_mcf3" localSheetId="6">#REF!</definedName>
    <definedName name="_mcf3" localSheetId="16">#REF!</definedName>
    <definedName name="_mcf3" localSheetId="21">#REF!</definedName>
    <definedName name="_mcf3" localSheetId="28">#REF!</definedName>
    <definedName name="_mcf3" localSheetId="30">#REF!</definedName>
    <definedName name="_mcf3" localSheetId="36">#REF!</definedName>
    <definedName name="_mcf3" localSheetId="38">#REF!</definedName>
    <definedName name="_mcf3" localSheetId="31">#REF!</definedName>
    <definedName name="_mcf3" localSheetId="34">#REF!</definedName>
    <definedName name="_mcf3" localSheetId="5">#REF!</definedName>
    <definedName name="_mcf3" localSheetId="10">#REF!</definedName>
    <definedName name="_mcf3" localSheetId="1">#REF!</definedName>
    <definedName name="_mcf3">#REF!</definedName>
    <definedName name="_pr92" localSheetId="41">[5]astra_digital!#REF!</definedName>
    <definedName name="_pr92" localSheetId="0">'[1]Intercalaire 1'!#REF!</definedName>
    <definedName name="_pr92" localSheetId="2">'[1]Intercalaire 1'!#REF!</definedName>
    <definedName name="_pr92" localSheetId="6">'[1]Intercalaire 1'!#REF!</definedName>
    <definedName name="_pr92" localSheetId="16">'[1]Intercalaire 1'!#REF!</definedName>
    <definedName name="_pr92" localSheetId="21">'[1]Intercalaire 1'!#REF!</definedName>
    <definedName name="_pr92" localSheetId="28">'[2]Intercalaire 1'!#REF!</definedName>
    <definedName name="_pr92" localSheetId="30">'[2]Intercalaire 1'!#REF!</definedName>
    <definedName name="_pr92" localSheetId="36">'[2]Intercalaire 1'!#REF!</definedName>
    <definedName name="_pr92" localSheetId="38">'[2]Intercalaire 1'!#REF!</definedName>
    <definedName name="_pr92" localSheetId="31">[3]astra_digital!#REF!</definedName>
    <definedName name="_pr92" localSheetId="34">[3]astra_digital!#REF!</definedName>
    <definedName name="_pr92" localSheetId="5">[3]astra_digital!#REF!</definedName>
    <definedName name="_pr92" localSheetId="10">[5]astra_digital!#REF!</definedName>
    <definedName name="_pr92" localSheetId="1">[4]astra_digital!#REF!</definedName>
    <definedName name="_pr92">[5]astra_digital!#REF!</definedName>
    <definedName name="_tab1" localSheetId="41">#REF!</definedName>
    <definedName name="_tab1" localSheetId="0">#REF!</definedName>
    <definedName name="_tab1" localSheetId="2">#REF!</definedName>
    <definedName name="_tab1" localSheetId="6">#REF!</definedName>
    <definedName name="_tab1" localSheetId="16">#REF!</definedName>
    <definedName name="_tab1" localSheetId="21">#REF!</definedName>
    <definedName name="_tab1" localSheetId="28">#REF!</definedName>
    <definedName name="_tab1" localSheetId="30">#REF!</definedName>
    <definedName name="_tab1" localSheetId="36">#REF!</definedName>
    <definedName name="_tab1" localSheetId="38">#REF!</definedName>
    <definedName name="_tab1" localSheetId="31">#REF!</definedName>
    <definedName name="_tab1" localSheetId="34">#REF!</definedName>
    <definedName name="_tab1" localSheetId="5">#REF!</definedName>
    <definedName name="_tab1" localSheetId="10">#REF!</definedName>
    <definedName name="_tab1" localSheetId="1">#REF!</definedName>
    <definedName name="_tab1">#REF!</definedName>
    <definedName name="_tab2" localSheetId="41">#REF!</definedName>
    <definedName name="_tab2" localSheetId="0">#REF!</definedName>
    <definedName name="_tab2" localSheetId="2">#REF!</definedName>
    <definedName name="_tab2" localSheetId="6">#REF!</definedName>
    <definedName name="_tab2" localSheetId="16">#REF!</definedName>
    <definedName name="_tab2" localSheetId="21">#REF!</definedName>
    <definedName name="_tab2" localSheetId="28">#REF!</definedName>
    <definedName name="_tab2" localSheetId="30">#REF!</definedName>
    <definedName name="_tab2" localSheetId="36">#REF!</definedName>
    <definedName name="_tab2" localSheetId="38">#REF!</definedName>
    <definedName name="_tab2" localSheetId="31">#REF!</definedName>
    <definedName name="_tab2" localSheetId="34">#REF!</definedName>
    <definedName name="_tab2" localSheetId="5">#REF!</definedName>
    <definedName name="_tab2" localSheetId="10">#REF!</definedName>
    <definedName name="_tab2" localSheetId="1">#REF!</definedName>
    <definedName name="_tab2">#REF!</definedName>
    <definedName name="_tab3" localSheetId="41">#REF!</definedName>
    <definedName name="_tab3" localSheetId="0">#REF!</definedName>
    <definedName name="_tab3" localSheetId="36">#REF!</definedName>
    <definedName name="_tab3" localSheetId="38">#REF!</definedName>
    <definedName name="_tab3" localSheetId="10">#REF!</definedName>
    <definedName name="_tab3" localSheetId="1">#REF!</definedName>
    <definedName name="_tab3">#REF!</definedName>
    <definedName name="_tab7" localSheetId="41">#REF!</definedName>
    <definedName name="_tab7" localSheetId="0">#REF!</definedName>
    <definedName name="_tab7" localSheetId="2">#REF!</definedName>
    <definedName name="_tab7" localSheetId="6">#REF!</definedName>
    <definedName name="_tab7" localSheetId="16">#REF!</definedName>
    <definedName name="_tab7" localSheetId="21">#REF!</definedName>
    <definedName name="_tab7" localSheetId="28">#REF!</definedName>
    <definedName name="_tab7" localSheetId="30">#REF!</definedName>
    <definedName name="_tab7" localSheetId="36">#REF!</definedName>
    <definedName name="_tab7" localSheetId="38">#REF!</definedName>
    <definedName name="_tab7" localSheetId="31">#REF!</definedName>
    <definedName name="_tab7" localSheetId="34">#REF!</definedName>
    <definedName name="_tab7" localSheetId="5">#REF!</definedName>
    <definedName name="_tab7" localSheetId="10">#REF!</definedName>
    <definedName name="_tab7" localSheetId="1">#REF!</definedName>
    <definedName name="_tab7">#REF!</definedName>
    <definedName name="_tab8" localSheetId="41">#REF!</definedName>
    <definedName name="_tab8" localSheetId="0">#REF!</definedName>
    <definedName name="_tab8" localSheetId="2">#REF!</definedName>
    <definedName name="_tab8" localSheetId="6">#REF!</definedName>
    <definedName name="_tab8" localSheetId="16">#REF!</definedName>
    <definedName name="_tab8" localSheetId="21">#REF!</definedName>
    <definedName name="_tab8" localSheetId="28">#REF!</definedName>
    <definedName name="_tab8" localSheetId="30">#REF!</definedName>
    <definedName name="_tab8" localSheetId="36">#REF!</definedName>
    <definedName name="_tab8" localSheetId="38">#REF!</definedName>
    <definedName name="_tab8" localSheetId="31">#REF!</definedName>
    <definedName name="_tab8" localSheetId="34">#REF!</definedName>
    <definedName name="_tab8" localSheetId="5">#REF!</definedName>
    <definedName name="_tab8" localSheetId="10">#REF!</definedName>
    <definedName name="_tab8" localSheetId="1">#REF!</definedName>
    <definedName name="_tab8">#REF!</definedName>
    <definedName name="_tab9" localSheetId="41">#REF!</definedName>
    <definedName name="_tab9" localSheetId="0">#REF!</definedName>
    <definedName name="_tab9" localSheetId="2">#REF!</definedName>
    <definedName name="_tab9" localSheetId="6">#REF!</definedName>
    <definedName name="_tab9" localSheetId="16">#REF!</definedName>
    <definedName name="_tab9" localSheetId="21">#REF!</definedName>
    <definedName name="_tab9" localSheetId="28">#REF!</definedName>
    <definedName name="_tab9" localSheetId="30">#REF!</definedName>
    <definedName name="_tab9" localSheetId="36">#REF!</definedName>
    <definedName name="_tab9" localSheetId="38">#REF!</definedName>
    <definedName name="_tab9" localSheetId="31">#REF!</definedName>
    <definedName name="_tab9" localSheetId="34">#REF!</definedName>
    <definedName name="_tab9" localSheetId="5">#REF!</definedName>
    <definedName name="_tab9" localSheetId="10">#REF!</definedName>
    <definedName name="_tab9" localSheetId="1">#REF!</definedName>
    <definedName name="_tab9">#REF!</definedName>
    <definedName name="aa" localSheetId="41">[5]astra_digital!#REF!</definedName>
    <definedName name="aa" localSheetId="0">'[1]Intercalaire 1'!#REF!</definedName>
    <definedName name="aa" localSheetId="2">'[1]Intercalaire 1'!#REF!</definedName>
    <definedName name="aa" localSheetId="6">'[1]Intercalaire 1'!#REF!</definedName>
    <definedName name="aa" localSheetId="16">'[1]Intercalaire 1'!#REF!</definedName>
    <definedName name="aa" localSheetId="21">'[1]Intercalaire 1'!#REF!</definedName>
    <definedName name="aa" localSheetId="28">'[2]Intercalaire 1'!#REF!</definedName>
    <definedName name="aa" localSheetId="30">'[2]Intercalaire 1'!#REF!</definedName>
    <definedName name="aa" localSheetId="36">'[2]Intercalaire 1'!#REF!</definedName>
    <definedName name="aa" localSheetId="38">'[2]Intercalaire 1'!#REF!</definedName>
    <definedName name="aa" localSheetId="31">[3]astra_digital!#REF!</definedName>
    <definedName name="aa" localSheetId="34">[3]astra_digital!#REF!</definedName>
    <definedName name="aa" localSheetId="5">[3]astra_digital!#REF!</definedName>
    <definedName name="aa" localSheetId="10">[5]astra_digital!#REF!</definedName>
    <definedName name="aa" localSheetId="1">[4]astra_digital!#REF!</definedName>
    <definedName name="aa">[5]astra_digital!#REF!</definedName>
    <definedName name="ab" localSheetId="41">[5]astra_digital!#REF!</definedName>
    <definedName name="ab" localSheetId="0">'[1]Intercalaire 1'!#REF!</definedName>
    <definedName name="ab" localSheetId="2">'[1]Intercalaire 1'!#REF!</definedName>
    <definedName name="ab" localSheetId="6">'[1]Intercalaire 1'!#REF!</definedName>
    <definedName name="ab" localSheetId="16">'[1]Intercalaire 1'!#REF!</definedName>
    <definedName name="ab" localSheetId="21">'[1]Intercalaire 1'!#REF!</definedName>
    <definedName name="ab" localSheetId="28">'[2]Intercalaire 1'!#REF!</definedName>
    <definedName name="ab" localSheetId="30">'[2]Intercalaire 1'!#REF!</definedName>
    <definedName name="ab" localSheetId="36">'[2]Intercalaire 1'!#REF!</definedName>
    <definedName name="ab" localSheetId="38">'[2]Intercalaire 1'!#REF!</definedName>
    <definedName name="ab" localSheetId="31">[3]astra_digital!#REF!</definedName>
    <definedName name="ab" localSheetId="34">[3]astra_digital!#REF!</definedName>
    <definedName name="ab" localSheetId="5">[3]astra_digital!#REF!</definedName>
    <definedName name="ab" localSheetId="10">[5]astra_digital!#REF!</definedName>
    <definedName name="ab" localSheetId="1">[4]astra_digital!#REF!</definedName>
    <definedName name="ab">[5]astra_digital!#REF!</definedName>
    <definedName name="an">"donnee99!$B$1"</definedName>
    <definedName name="an_27">"gd98!$B$1"</definedName>
    <definedName name="ASSOCIE_GD">'[17]4_NON_PERMANENTS'!$AD$15:$AE$18</definedName>
    <definedName name="ASSOCIE_GROUPE">'[17]4_NON_PERMANENTS'!$AD$1:$AE$12</definedName>
    <definedName name="ASSOCIE_SECTION">'[17]4_NON_PERMANENTS'!$AA$1:$AB$54</definedName>
    <definedName name="ATER_GD">'[17]4_NON_PERMANENTS'!$L$15:$M$18</definedName>
    <definedName name="ATER_GROUPE">'[17]4_NON_PERMANENTS'!$L$1:$M$13</definedName>
    <definedName name="ATER_SECTION">'[17]4_NON_PERMANENTS'!$I$1:$J$56</definedName>
    <definedName name="azdf" localSheetId="41">#REF!</definedName>
    <definedName name="azdf" localSheetId="0">#REF!</definedName>
    <definedName name="azdf" localSheetId="2">#REF!</definedName>
    <definedName name="azdf" localSheetId="6">#REF!</definedName>
    <definedName name="azdf" localSheetId="16">#REF!</definedName>
    <definedName name="azdf" localSheetId="21">#REF!</definedName>
    <definedName name="azdf" localSheetId="28">#REF!</definedName>
    <definedName name="azdf" localSheetId="30">#REF!</definedName>
    <definedName name="azdf" localSheetId="36">#REF!</definedName>
    <definedName name="azdf" localSheetId="38">#REF!</definedName>
    <definedName name="azdf" localSheetId="34">#REF!</definedName>
    <definedName name="azdf" localSheetId="5">#REF!</definedName>
    <definedName name="azdf" localSheetId="10">#REF!</definedName>
    <definedName name="azdf" localSheetId="1">#REF!</definedName>
    <definedName name="azdf">#REF!</definedName>
    <definedName name="_xlnm.Database" localSheetId="41">#REF!</definedName>
    <definedName name="_xlnm.Database" localSheetId="0">#REF!</definedName>
    <definedName name="_xlnm.Database" localSheetId="2">#REF!</definedName>
    <definedName name="_xlnm.Database" localSheetId="6">#REF!</definedName>
    <definedName name="_xlnm.Database" localSheetId="16">#REF!</definedName>
    <definedName name="_xlnm.Database" localSheetId="21">#REF!</definedName>
    <definedName name="_xlnm.Database" localSheetId="28">#REF!</definedName>
    <definedName name="_xlnm.Database" localSheetId="30">#REF!</definedName>
    <definedName name="_xlnm.Database" localSheetId="36">#REF!</definedName>
    <definedName name="_xlnm.Database" localSheetId="38">#REF!</definedName>
    <definedName name="_xlnm.Database" localSheetId="31">'[18]TAB I'!#REF!</definedName>
    <definedName name="_xlnm.Database" localSheetId="34">#REF!</definedName>
    <definedName name="_xlnm.Database" localSheetId="5">'[18]TAB I'!#REF!</definedName>
    <definedName name="_xlnm.Database" localSheetId="10">#REF!</definedName>
    <definedName name="_xlnm.Database" localSheetId="1">'[18]TAB I'!#REF!</definedName>
    <definedName name="_xlnm.Database">#REF!</definedName>
    <definedName name="bb" localSheetId="41">[5]astra_digital!#REF!</definedName>
    <definedName name="bb" localSheetId="0">'[1]Intercalaire 1'!#REF!</definedName>
    <definedName name="bb" localSheetId="2">'[1]Intercalaire 1'!#REF!</definedName>
    <definedName name="bb" localSheetId="6">'[1]Intercalaire 1'!#REF!</definedName>
    <definedName name="bb" localSheetId="16">'[1]Intercalaire 1'!#REF!</definedName>
    <definedName name="bb" localSheetId="21">'[1]Intercalaire 1'!#REF!</definedName>
    <definedName name="bb" localSheetId="28">'[2]Intercalaire 1'!#REF!</definedName>
    <definedName name="bb" localSheetId="30">'[2]Intercalaire 1'!#REF!</definedName>
    <definedName name="bb" localSheetId="36">'[2]Intercalaire 1'!#REF!</definedName>
    <definedName name="bb" localSheetId="38">'[2]Intercalaire 1'!#REF!</definedName>
    <definedName name="bb" localSheetId="31">[3]astra_digital!#REF!</definedName>
    <definedName name="bb" localSheetId="34">[3]astra_digital!#REF!</definedName>
    <definedName name="bb" localSheetId="5">[3]astra_digital!#REF!</definedName>
    <definedName name="bb" localSheetId="10">[5]astra_digital!#REF!</definedName>
    <definedName name="bb" localSheetId="1">[4]astra_digital!#REF!</definedName>
    <definedName name="bb">[5]astra_digital!#REF!</definedName>
    <definedName name="bbb" localSheetId="34">'[19]Tableau de données'!$A$2:$B$32</definedName>
    <definedName name="bbb" localSheetId="1">'[19]Tableau de données'!$A$2:$B$32</definedName>
    <definedName name="bbb">'[20]Tableau de données'!$A$2:$B$32</definedName>
    <definedName name="bbcc" localSheetId="34">[21]Feuil1!$A$2:$C$45</definedName>
    <definedName name="bbcc" localSheetId="1">[21]Feuil1!$A$2:$C$45</definedName>
    <definedName name="bbcc">[22]Feuil1!$A$2:$C$45</definedName>
    <definedName name="BCL_REC" localSheetId="41">'[5]Tab 1'!#REF!</definedName>
    <definedName name="BCL_REC" localSheetId="0">'[1]Intercalaire 1'!#REF!</definedName>
    <definedName name="BCL_REC" localSheetId="2">'[1]Intercalaire 1'!#REF!</definedName>
    <definedName name="BCL_REC" localSheetId="6">'[1]Intercalaire 1'!#REF!</definedName>
    <definedName name="BCL_REC" localSheetId="16">'[1]Intercalaire 1'!#REF!</definedName>
    <definedName name="BCL_REC" localSheetId="21">'[1]Intercalaire 1'!#REF!</definedName>
    <definedName name="BCL_REC" localSheetId="28">'[2]Intercalaire 1'!#REF!</definedName>
    <definedName name="BCL_REC" localSheetId="30">'[2]Intercalaire 1'!#REF!</definedName>
    <definedName name="BCL_REC" localSheetId="36">'[2]Intercalaire 1'!#REF!</definedName>
    <definedName name="BCL_REC" localSheetId="38">'[2]Intercalaire 1'!#REF!</definedName>
    <definedName name="BCL_REC" localSheetId="31">'[3]Tab 1'!#REF!</definedName>
    <definedName name="BCL_REC" localSheetId="34">'[3]Tab 1'!#REF!</definedName>
    <definedName name="BCL_REC" localSheetId="5">'[3]Tab 1'!#REF!</definedName>
    <definedName name="BCL_REC" localSheetId="10">'[5]Tab 1'!#REF!</definedName>
    <definedName name="BCL_REC" localSheetId="1">'[4]Tab 1'!#REF!</definedName>
    <definedName name="BCL_REC">'[5]Tab 1'!#REF!</definedName>
    <definedName name="bd" localSheetId="0">'[1]Intercalaire 1'!$A$1:$C$45</definedName>
    <definedName name="bd" localSheetId="2">'[1]Intercalaire 1'!$A$1:$C$45</definedName>
    <definedName name="bd" localSheetId="6">'[1]Intercalaire 1'!$A$1:$C$45</definedName>
    <definedName name="bd" localSheetId="16">'[1]Intercalaire 1'!$A$1:$C$45</definedName>
    <definedName name="bd" localSheetId="21">'[1]Intercalaire 1'!$A$1:$C$45</definedName>
    <definedName name="bd" localSheetId="28">'[2]Intercalaire 1'!$A$1:$C$45</definedName>
    <definedName name="bd" localSheetId="30">'[2]Intercalaire 1'!$A$1:$C$45</definedName>
    <definedName name="bd" localSheetId="36">'[2]Intercalaire 1'!$A$1:$C$45</definedName>
    <definedName name="bd" localSheetId="38">'[2]Intercalaire 1'!$A$1:$C$45</definedName>
    <definedName name="bd" localSheetId="31">'[3]#REF'!$A$1:$C$45</definedName>
    <definedName name="bd" localSheetId="34">'[3]#REF'!$A$1:$C$45</definedName>
    <definedName name="bd" localSheetId="5">'[3]#REF'!$A$1:$C$45</definedName>
    <definedName name="bd" localSheetId="1">'[4]#REF'!$A$1:$C$45</definedName>
    <definedName name="bd">'[5]#REF'!$A$1:$C$45</definedName>
    <definedName name="bdd" localSheetId="0">[23]GDISC98!$A$1:$N$191</definedName>
    <definedName name="bdd" localSheetId="2">[23]GDISC98!$A$1:$N$191</definedName>
    <definedName name="bdd" localSheetId="6">[23]GDISC98!$A$1:$N$191</definedName>
    <definedName name="bdd" localSheetId="16">[23]GDISC98!$A$1:$N$191</definedName>
    <definedName name="bdd" localSheetId="21">[23]GDISC98!$A$1:$N$191</definedName>
    <definedName name="bdd" localSheetId="28">[23]GDISC98!$A$1:$N$191</definedName>
    <definedName name="bdd" localSheetId="30">[23]GDISC98!$A$1:$N$191</definedName>
    <definedName name="bdd" localSheetId="36">[23]GDISC98!$A$1:$N$191</definedName>
    <definedName name="bdd" localSheetId="38">[23]GDISC98!$A$1:$N$191</definedName>
    <definedName name="bdd" localSheetId="31">#REF!</definedName>
    <definedName name="bdd" localSheetId="34">#REF!</definedName>
    <definedName name="bdd" localSheetId="5">#REF!</definedName>
    <definedName name="bdd" localSheetId="1">#REF!</definedName>
    <definedName name="bdd">[23]GDISC98!$A$1:$N$191</definedName>
    <definedName name="BOX_MCF_GD">'[17]2_2_BOXPLOT'!$B$96:$J$99</definedName>
    <definedName name="BOX_MCF_GROUPE">'[17]2_2_BOXPLOT'!$B$68:$J$80</definedName>
    <definedName name="BOX_PR_GD">'[17]2_2_BOXPLOT'!$B$100:$J$103</definedName>
    <definedName name="BOX_PR_GROUPE">'[17]2_2_BOXPLOT'!$B$81:$J$93</definedName>
    <definedName name="CANDIDATS_MCF_GD">'[17]3_2_CANDIDATS_MCF'!$A$84:$U$88</definedName>
    <definedName name="CANDIDATS_MCF_GROUPE">'[17]3_2_CANDIDATS_MCF'!$A$65:$U$78</definedName>
    <definedName name="CANDIDATS_MCF_SECTION">'[17]3_2_CANDIDATS_MCF'!$A$2:$U$59</definedName>
    <definedName name="CANDIDATS_PR_GD">'[17]3_2_CANDIDATS_PR'!$A$80:$U$85</definedName>
    <definedName name="CANDIDATS_PR_GROUPE">'[17]3_2_CANDIDATS_PR'!$A$63:$U$75</definedName>
    <definedName name="CANDIDATS_PR_SECTION">'[17]3_2_CANDIDATS_PR'!$A$1:$U$59</definedName>
    <definedName name="cb" localSheetId="41">[5]astra_digital!#REF!</definedName>
    <definedName name="cb" localSheetId="0">'[1]Intercalaire 1'!#REF!</definedName>
    <definedName name="cb" localSheetId="2">'[1]Intercalaire 1'!#REF!</definedName>
    <definedName name="cb" localSheetId="6">'[1]Intercalaire 1'!#REF!</definedName>
    <definedName name="cb" localSheetId="16">'[1]Intercalaire 1'!#REF!</definedName>
    <definedName name="cb" localSheetId="21">'[1]Intercalaire 1'!#REF!</definedName>
    <definedName name="cb" localSheetId="28">'[2]Intercalaire 1'!#REF!</definedName>
    <definedName name="cb" localSheetId="30">'[2]Intercalaire 1'!#REF!</definedName>
    <definedName name="cb" localSheetId="36">'[2]Intercalaire 1'!#REF!</definedName>
    <definedName name="cb" localSheetId="38">'[2]Intercalaire 1'!#REF!</definedName>
    <definedName name="cb" localSheetId="31">[3]astra_digital!#REF!</definedName>
    <definedName name="cb" localSheetId="34">[3]astra_digital!#REF!</definedName>
    <definedName name="cb" localSheetId="5">[3]astra_digital!#REF!</definedName>
    <definedName name="cb" localSheetId="10">[5]astra_digital!#REF!</definedName>
    <definedName name="cb" localSheetId="1">[4]astra_digital!#REF!</definedName>
    <definedName name="cb">[5]astra_digital!#REF!</definedName>
    <definedName name="cc" localSheetId="41">#REF!</definedName>
    <definedName name="cc" localSheetId="0">#REF!</definedName>
    <definedName name="cc" localSheetId="2">#REF!</definedName>
    <definedName name="cc" localSheetId="6">#REF!</definedName>
    <definedName name="cc" localSheetId="16">#REF!</definedName>
    <definedName name="cc" localSheetId="21">#REF!</definedName>
    <definedName name="cc" localSheetId="28">#REF!</definedName>
    <definedName name="cc" localSheetId="30">#REF!</definedName>
    <definedName name="cc" localSheetId="36">#REF!</definedName>
    <definedName name="cc" localSheetId="38">#REF!</definedName>
    <definedName name="cc" localSheetId="31">#REF!</definedName>
    <definedName name="cc" localSheetId="34">#REF!</definedName>
    <definedName name="cc" localSheetId="5">#REF!</definedName>
    <definedName name="cc" localSheetId="10">#REF!</definedName>
    <definedName name="cc" localSheetId="1">#REF!</definedName>
    <definedName name="cc">#REF!</definedName>
    <definedName name="clecr" localSheetId="0">'[1]Intercalaire 1'!$A$36:$D$1883</definedName>
    <definedName name="clecr" localSheetId="2">'[1]Intercalaire 1'!$A$36:$D$1883</definedName>
    <definedName name="clecr" localSheetId="6">'[1]Intercalaire 1'!$A$36:$D$1883</definedName>
    <definedName name="clecr" localSheetId="16">'[1]Intercalaire 1'!$A$36:$D$1883</definedName>
    <definedName name="clecr" localSheetId="21">'[1]Intercalaire 1'!$A$36:$D$1883</definedName>
    <definedName name="clecr" localSheetId="28">'[2]Intercalaire 1'!$A$36:$D$1883</definedName>
    <definedName name="clecr" localSheetId="30">'[2]Intercalaire 1'!$A$36:$D$1883</definedName>
    <definedName name="clecr" localSheetId="36">'[2]Intercalaire 1'!$A$36:$D$1883</definedName>
    <definedName name="clecr" localSheetId="38">'[2]Intercalaire 1'!$A$36:$D$1883</definedName>
    <definedName name="clecr" localSheetId="31">[24]NAISCRDR!$A$36:$D$1883</definedName>
    <definedName name="clecr" localSheetId="34">[24]NAISCRDR!$A$36:$D$1883</definedName>
    <definedName name="clecr" localSheetId="5">[24]NAISCRDR!$A$36:$D$1883</definedName>
    <definedName name="clecr" localSheetId="1">[24]NAISCRDR!$A$36:$D$1883</definedName>
    <definedName name="clecr">[22]NAISCRDR!$A$36:$D$1883</definedName>
    <definedName name="clecr_27" localSheetId="41">#REF!</definedName>
    <definedName name="clecr_27" localSheetId="0">#REF!</definedName>
    <definedName name="clecr_27" localSheetId="36">#REF!</definedName>
    <definedName name="clecr_27" localSheetId="38">#REF!</definedName>
    <definedName name="clecr_27" localSheetId="10">#REF!</definedName>
    <definedName name="clecr_27" localSheetId="1">#REF!</definedName>
    <definedName name="clecr_27">#REF!</definedName>
    <definedName name="cledr" localSheetId="0">'[1]Intercalaire 1'!$A$36:$E$1883</definedName>
    <definedName name="cledr" localSheetId="2">'[1]Intercalaire 1'!$A$36:$E$1883</definedName>
    <definedName name="cledr" localSheetId="6">'[1]Intercalaire 1'!$A$36:$E$1883</definedName>
    <definedName name="cledr" localSheetId="16">'[1]Intercalaire 1'!$A$36:$E$1883</definedName>
    <definedName name="cledr" localSheetId="21">'[1]Intercalaire 1'!$A$36:$E$1883</definedName>
    <definedName name="cledr" localSheetId="28">'[2]Intercalaire 1'!$A$36:$E$1883</definedName>
    <definedName name="cledr" localSheetId="30">'[2]Intercalaire 1'!$A$36:$E$1883</definedName>
    <definedName name="cledr" localSheetId="36">'[2]Intercalaire 1'!$A$36:$E$1883</definedName>
    <definedName name="cledr" localSheetId="38">'[2]Intercalaire 1'!$A$36:$E$1883</definedName>
    <definedName name="cledr" localSheetId="31">[24]NAISCRDR!$A$36:$E$1883</definedName>
    <definedName name="cledr" localSheetId="34">[24]NAISCRDR!$A$36:$E$1883</definedName>
    <definedName name="cledr" localSheetId="5">[24]NAISCRDR!$A$36:$E$1883</definedName>
    <definedName name="cledr" localSheetId="1">[24]NAISCRDR!$A$36:$E$1883</definedName>
    <definedName name="cledr">[22]NAISCRDR!$A$36:$E$1883</definedName>
    <definedName name="cledr_27" localSheetId="41">#REF!</definedName>
    <definedName name="cledr_27" localSheetId="0">#REF!</definedName>
    <definedName name="cledr_27" localSheetId="36">#REF!</definedName>
    <definedName name="cledr_27" localSheetId="38">#REF!</definedName>
    <definedName name="cledr_27" localSheetId="10">#REF!</definedName>
    <definedName name="cledr_27" localSheetId="1">#REF!</definedName>
    <definedName name="cledr_27">#REF!</definedName>
    <definedName name="CPT1_25" localSheetId="41">#REF!</definedName>
    <definedName name="CPT1_25" localSheetId="0">#REF!</definedName>
    <definedName name="CPT1_25" localSheetId="36">#REF!</definedName>
    <definedName name="CPT1_25" localSheetId="38">#REF!</definedName>
    <definedName name="CPT1_25" localSheetId="10">#REF!</definedName>
    <definedName name="CPT1_25" localSheetId="1">#REF!</definedName>
    <definedName name="CPT1_25">#REF!</definedName>
    <definedName name="DATE" localSheetId="0">'[13]NBT4 92-93'!$V$3</definedName>
    <definedName name="DATE" localSheetId="2">'[13]NBT4 92-93'!$V$3</definedName>
    <definedName name="DATE" localSheetId="6">'[13]NBT4 92-93'!$V$3</definedName>
    <definedName name="DATE" localSheetId="16">'[13]NBT4 92-93'!$V$3</definedName>
    <definedName name="DATE" localSheetId="21">'[13]NBT4 92-93'!$V$3</definedName>
    <definedName name="DATE" localSheetId="28">'[13]NBT4 92-93'!$V$3</definedName>
    <definedName name="DATE" localSheetId="30">'[13]NBT4 92-93'!$V$3</definedName>
    <definedName name="DATE" localSheetId="36">'[13]NBT4 92-93'!$V$3</definedName>
    <definedName name="DATE" localSheetId="38">'[13]NBT4 92-93'!$V$3</definedName>
    <definedName name="DATE" localSheetId="31">'[14]NBT4 92-93'!$V$3</definedName>
    <definedName name="DATE" localSheetId="34">'[14]NBT4 92-93'!$V$3</definedName>
    <definedName name="DATE" localSheetId="5">'[14]NBT4 92-93'!$V$3</definedName>
    <definedName name="DATE" localSheetId="1">'[13]NBT4 92-93'!$V$3</definedName>
    <definedName name="DATE">'[15]NBT4 92-93'!$V$3</definedName>
    <definedName name="DC_GD">'[17]4_NON_PERMANENTS'!$E$19:$G$24</definedName>
    <definedName name="DC_GROUPE">'[17]4_NON_PERMANENTS'!$E$3:$G$17</definedName>
    <definedName name="DC_SECTION">'[17]4_NON_PERMANENTS'!$A$3:$C$60</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_PR_ETAB">'[17]5_EFFECTIF_PR'!$A$3:$EQ$61</definedName>
    <definedName name="EFFECTIF_MCF_ETAB">'[17]5_EFFECTIF_MCF'!$A$2:$EQ$61</definedName>
    <definedName name="Effectifs_en_Activité" localSheetId="41">#REF!</definedName>
    <definedName name="Effectifs_en_Activité" localSheetId="0">#REF!</definedName>
    <definedName name="Effectifs_en_Activité" localSheetId="2">#REF!</definedName>
    <definedName name="Effectifs_en_Activité" localSheetId="6">#REF!</definedName>
    <definedName name="Effectifs_en_Activité" localSheetId="16">#REF!</definedName>
    <definedName name="Effectifs_en_Activité" localSheetId="21">#REF!</definedName>
    <definedName name="Effectifs_en_Activité" localSheetId="28">#REF!</definedName>
    <definedName name="Effectifs_en_Activité" localSheetId="30">#REF!</definedName>
    <definedName name="Effectifs_en_Activité" localSheetId="36">#REF!</definedName>
    <definedName name="Effectifs_en_Activité" localSheetId="38">#REF!</definedName>
    <definedName name="Effectifs_en_Activité" localSheetId="31">#REF!</definedName>
    <definedName name="Effectifs_en_Activité" localSheetId="34">#REF!</definedName>
    <definedName name="Effectifs_en_Activité" localSheetId="5">#REF!</definedName>
    <definedName name="Effectifs_en_Activité" localSheetId="10">#REF!</definedName>
    <definedName name="Effectifs_en_Activité" localSheetId="1">#REF!</definedName>
    <definedName name="Effectifs_en_Activité">#REF!</definedName>
    <definedName name="Enseigndec2000" localSheetId="41">'[25]Intercalaire 1'!#REF!</definedName>
    <definedName name="Enseigndec2000" localSheetId="0">'[1]Intercalaire 1'!#REF!</definedName>
    <definedName name="Enseigndec2000" localSheetId="2">'[1]Intercalaire 1'!#REF!</definedName>
    <definedName name="Enseigndec2000" localSheetId="6">'[1]Intercalaire 1'!#REF!</definedName>
    <definedName name="Enseigndec2000" localSheetId="16">'[1]Intercalaire 1'!#REF!</definedName>
    <definedName name="Enseigndec2000" localSheetId="21">'[1]Intercalaire 1'!#REF!</definedName>
    <definedName name="Enseigndec2000" localSheetId="28">'[2]Intercalaire 1'!#REF!</definedName>
    <definedName name="Enseigndec2000" localSheetId="30">'[2]Intercalaire 1'!#REF!</definedName>
    <definedName name="Enseigndec2000" localSheetId="36">'[2]Intercalaire 1'!#REF!</definedName>
    <definedName name="Enseigndec2000" localSheetId="38">'[2]Intercalaire 1'!#REF!</definedName>
    <definedName name="Enseigndec2000" localSheetId="31">'[26]Intercalaire 1'!#REF!</definedName>
    <definedName name="Enseigndec2000" localSheetId="34">'[26]Intercalaire 1'!#REF!</definedName>
    <definedName name="Enseigndec2000" localSheetId="5">'[26]Intercalaire 1'!#REF!</definedName>
    <definedName name="Enseigndec2000" localSheetId="10">'[25]Intercalaire 1'!#REF!</definedName>
    <definedName name="Enseigndec2000" localSheetId="1">'[26]Intercalaire 1'!#REF!</definedName>
    <definedName name="Enseigndec2000">'[25]Intercalaire 1'!#REF!</definedName>
    <definedName name="enseigntotaldec2000" localSheetId="41">'[25]Intercalaire 1'!#REF!</definedName>
    <definedName name="enseigntotaldec2000" localSheetId="0">'[1]Intercalaire 1'!#REF!</definedName>
    <definedName name="enseigntotaldec2000" localSheetId="2">'[1]Intercalaire 1'!#REF!</definedName>
    <definedName name="enseigntotaldec2000" localSheetId="6">'[1]Intercalaire 1'!#REF!</definedName>
    <definedName name="enseigntotaldec2000" localSheetId="16">'[1]Intercalaire 1'!#REF!</definedName>
    <definedName name="enseigntotaldec2000" localSheetId="21">'[1]Intercalaire 1'!#REF!</definedName>
    <definedName name="enseigntotaldec2000" localSheetId="28">'[2]Intercalaire 1'!#REF!</definedName>
    <definedName name="enseigntotaldec2000" localSheetId="30">'[2]Intercalaire 1'!#REF!</definedName>
    <definedName name="enseigntotaldec2000" localSheetId="36">'[2]Intercalaire 1'!#REF!</definedName>
    <definedName name="enseigntotaldec2000" localSheetId="38">'[2]Intercalaire 1'!#REF!</definedName>
    <definedName name="enseigntotaldec2000" localSheetId="31">'[26]Intercalaire 1'!#REF!</definedName>
    <definedName name="enseigntotaldec2000" localSheetId="34">'[26]Intercalaire 1'!#REF!</definedName>
    <definedName name="enseigntotaldec2000" localSheetId="5">'[26]Intercalaire 1'!#REF!</definedName>
    <definedName name="enseigntotaldec2000" localSheetId="10">'[25]Intercalaire 1'!#REF!</definedName>
    <definedName name="enseigntotaldec2000" localSheetId="1">'[26]Intercalaire 1'!#REF!</definedName>
    <definedName name="enseigntotaldec2000">'[25]Intercalaire 1'!#REF!</definedName>
    <definedName name="erhgherh" localSheetId="41">#REF!</definedName>
    <definedName name="erhgherh" localSheetId="0">#REF!</definedName>
    <definedName name="erhgherh" localSheetId="36">#REF!</definedName>
    <definedName name="erhgherh" localSheetId="38">#REF!</definedName>
    <definedName name="erhgherh" localSheetId="10">#REF!</definedName>
    <definedName name="erhgherh" localSheetId="1">#REF!</definedName>
    <definedName name="erhgherh">#REF!</definedName>
    <definedName name="etudiants_etab">[27]EFF_ETUDIANTS!$G$2:$H$145</definedName>
    <definedName name="etudiants_typo">[27]EFF_ETUDIANTS!$A$1:$B$11</definedName>
    <definedName name="Excel_BuiltIn_Database">NA()</definedName>
    <definedName name="Excel_BuiltIn_Database_14" localSheetId="41">#REF!</definedName>
    <definedName name="Excel_BuiltIn_Database_14" localSheetId="0">#REF!</definedName>
    <definedName name="Excel_BuiltIn_Database_14" localSheetId="36">#REF!</definedName>
    <definedName name="Excel_BuiltIn_Database_14" localSheetId="38">#REF!</definedName>
    <definedName name="Excel_BuiltIn_Database_14" localSheetId="10">#REF!</definedName>
    <definedName name="Excel_BuiltIn_Database_14" localSheetId="1">#REF!</definedName>
    <definedName name="Excel_BuiltIn_Database_14">#REF!</definedName>
    <definedName name="Excel_BuiltIn_Database_15" localSheetId="41">#REF!</definedName>
    <definedName name="Excel_BuiltIn_Database_15" localSheetId="0">#REF!</definedName>
    <definedName name="Excel_BuiltIn_Database_15" localSheetId="36">#REF!</definedName>
    <definedName name="Excel_BuiltIn_Database_15" localSheetId="38">#REF!</definedName>
    <definedName name="Excel_BuiltIn_Database_15" localSheetId="10">#REF!</definedName>
    <definedName name="Excel_BuiltIn_Database_15" localSheetId="1">#REF!</definedName>
    <definedName name="Excel_BuiltIn_Database_15">#REF!</definedName>
    <definedName name="Excel_BuiltIn_Database_16" localSheetId="41">#REF!</definedName>
    <definedName name="Excel_BuiltIn_Database_16" localSheetId="0">#REF!</definedName>
    <definedName name="Excel_BuiltIn_Database_16" localSheetId="36">#REF!</definedName>
    <definedName name="Excel_BuiltIn_Database_16" localSheetId="38">#REF!</definedName>
    <definedName name="Excel_BuiltIn_Database_16" localSheetId="10">#REF!</definedName>
    <definedName name="Excel_BuiltIn_Database_16" localSheetId="1">#REF!</definedName>
    <definedName name="Excel_BuiltIn_Database_16">#REF!</definedName>
    <definedName name="Excel_BuiltIn_Database_17" localSheetId="41">#REF!</definedName>
    <definedName name="Excel_BuiltIn_Database_17" localSheetId="0">#REF!</definedName>
    <definedName name="Excel_BuiltIn_Database_17" localSheetId="36">#REF!</definedName>
    <definedName name="Excel_BuiltIn_Database_17" localSheetId="38">#REF!</definedName>
    <definedName name="Excel_BuiltIn_Database_17" localSheetId="10">#REF!</definedName>
    <definedName name="Excel_BuiltIn_Database_17" localSheetId="1">#REF!</definedName>
    <definedName name="Excel_BuiltIn_Database_17">#REF!</definedName>
    <definedName name="Excel_BuiltIn_Database_18" localSheetId="41">#REF!</definedName>
    <definedName name="Excel_BuiltIn_Database_18" localSheetId="0">#REF!</definedName>
    <definedName name="Excel_BuiltIn_Database_18" localSheetId="36">#REF!</definedName>
    <definedName name="Excel_BuiltIn_Database_18" localSheetId="38">#REF!</definedName>
    <definedName name="Excel_BuiltIn_Database_18" localSheetId="10">#REF!</definedName>
    <definedName name="Excel_BuiltIn_Database_18" localSheetId="1">#REF!</definedName>
    <definedName name="Excel_BuiltIn_Database_18">#REF!</definedName>
    <definedName name="Excel_BuiltIn_Database_19" localSheetId="41">#REF!</definedName>
    <definedName name="Excel_BuiltIn_Database_19" localSheetId="0">#REF!</definedName>
    <definedName name="Excel_BuiltIn_Database_19" localSheetId="36">#REF!</definedName>
    <definedName name="Excel_BuiltIn_Database_19" localSheetId="38">#REF!</definedName>
    <definedName name="Excel_BuiltIn_Database_19" localSheetId="10">#REF!</definedName>
    <definedName name="Excel_BuiltIn_Database_19" localSheetId="1">#REF!</definedName>
    <definedName name="Excel_BuiltIn_Database_19">#REF!</definedName>
    <definedName name="Excel_BuiltIn_Database_21" localSheetId="41">#REF!</definedName>
    <definedName name="Excel_BuiltIn_Database_21" localSheetId="0">#REF!</definedName>
    <definedName name="Excel_BuiltIn_Database_21" localSheetId="36">#REF!</definedName>
    <definedName name="Excel_BuiltIn_Database_21" localSheetId="38">#REF!</definedName>
    <definedName name="Excel_BuiltIn_Database_21" localSheetId="10">#REF!</definedName>
    <definedName name="Excel_BuiltIn_Database_21" localSheetId="1">#REF!</definedName>
    <definedName name="Excel_BuiltIn_Database_21">#REF!</definedName>
    <definedName name="Excel_BuiltIn_Database_23" localSheetId="41">'[28]non candidats'!#REF!</definedName>
    <definedName name="Excel_BuiltIn_Database_23" localSheetId="0">'[28]non candidats'!#REF!</definedName>
    <definedName name="Excel_BuiltIn_Database_23" localSheetId="36">'[28]non candidats'!#REF!</definedName>
    <definedName name="Excel_BuiltIn_Database_23" localSheetId="38">'[28]non candidats'!#REF!</definedName>
    <definedName name="Excel_BuiltIn_Database_23" localSheetId="10">'[28]non candidats'!#REF!</definedName>
    <definedName name="Excel_BuiltIn_Database_23" localSheetId="1">'[28]non candidats'!#REF!</definedName>
    <definedName name="Excel_BuiltIn_Database_23">'[28]non candidats'!#REF!</definedName>
    <definedName name="Excel_BuiltIn_Database_24" localSheetId="41">#REF!</definedName>
    <definedName name="Excel_BuiltIn_Database_24" localSheetId="0">#REF!</definedName>
    <definedName name="Excel_BuiltIn_Database_24" localSheetId="36">#REF!</definedName>
    <definedName name="Excel_BuiltIn_Database_24" localSheetId="38">#REF!</definedName>
    <definedName name="Excel_BuiltIn_Database_24" localSheetId="10">#REF!</definedName>
    <definedName name="Excel_BuiltIn_Database_24" localSheetId="1">#REF!</definedName>
    <definedName name="Excel_BuiltIn_Database_24">#REF!</definedName>
    <definedName name="Excel_BuiltIn_Database_25" localSheetId="41">#REF!</definedName>
    <definedName name="Excel_BuiltIn_Database_25" localSheetId="0">#REF!</definedName>
    <definedName name="Excel_BuiltIn_Database_25" localSheetId="36">#REF!</definedName>
    <definedName name="Excel_BuiltIn_Database_25" localSheetId="38">#REF!</definedName>
    <definedName name="Excel_BuiltIn_Database_25" localSheetId="10">#REF!</definedName>
    <definedName name="Excel_BuiltIn_Database_25" localSheetId="1">#REF!</definedName>
    <definedName name="Excel_BuiltIn_Database_25">#REF!</definedName>
    <definedName name="Excel_BuiltIn_Database_27" localSheetId="41">#REF!</definedName>
    <definedName name="Excel_BuiltIn_Database_27" localSheetId="0">#REF!</definedName>
    <definedName name="Excel_BuiltIn_Database_27" localSheetId="36">#REF!</definedName>
    <definedName name="Excel_BuiltIn_Database_27" localSheetId="38">#REF!</definedName>
    <definedName name="Excel_BuiltIn_Database_27" localSheetId="10">#REF!</definedName>
    <definedName name="Excel_BuiltIn_Database_27" localSheetId="1">#REF!</definedName>
    <definedName name="Excel_BuiltIn_Database_27">#REF!</definedName>
    <definedName name="Excel_BuiltIn_Database_6" localSheetId="41">'[28]tableau qualifications'!#REF!</definedName>
    <definedName name="Excel_BuiltIn_Database_6" localSheetId="0">'[28]tableau qualifications'!#REF!</definedName>
    <definedName name="Excel_BuiltIn_Database_6" localSheetId="36">'[28]tableau qualifications'!#REF!</definedName>
    <definedName name="Excel_BuiltIn_Database_6" localSheetId="38">'[28]tableau qualifications'!#REF!</definedName>
    <definedName name="Excel_BuiltIn_Database_6" localSheetId="10">'[28]tableau qualifications'!#REF!</definedName>
    <definedName name="Excel_BuiltIn_Database_6" localSheetId="1">'[28]tableau qualifications'!#REF!</definedName>
    <definedName name="Excel_BuiltIn_Database_6">'[28]tableau qualifications'!#REF!</definedName>
    <definedName name="Excel_BuiltIn_Database_7" localSheetId="41">#REF!</definedName>
    <definedName name="Excel_BuiltIn_Database_7" localSheetId="0">#REF!</definedName>
    <definedName name="Excel_BuiltIn_Database_7" localSheetId="36">#REF!</definedName>
    <definedName name="Excel_BuiltIn_Database_7" localSheetId="38">#REF!</definedName>
    <definedName name="Excel_BuiltIn_Database_7" localSheetId="10">#REF!</definedName>
    <definedName name="Excel_BuiltIn_Database_7" localSheetId="1">#REF!</definedName>
    <definedName name="Excel_BuiltIn_Database_7">#REF!</definedName>
    <definedName name="FORMAT" localSheetId="41">'[5]Tab 1'!#REF!</definedName>
    <definedName name="FORMAT" localSheetId="0">'[1]Intercalaire 1'!#REF!</definedName>
    <definedName name="FORMAT" localSheetId="2">'[1]Intercalaire 1'!#REF!</definedName>
    <definedName name="FORMAT" localSheetId="6">'[1]Intercalaire 1'!#REF!</definedName>
    <definedName name="FORMAT" localSheetId="16">'[1]Intercalaire 1'!#REF!</definedName>
    <definedName name="FORMAT" localSheetId="21">'[1]Intercalaire 1'!#REF!</definedName>
    <definedName name="FORMAT" localSheetId="28">'[2]Intercalaire 1'!#REF!</definedName>
    <definedName name="FORMAT" localSheetId="30">'[2]Intercalaire 1'!#REF!</definedName>
    <definedName name="FORMAT" localSheetId="36">'[2]Intercalaire 1'!#REF!</definedName>
    <definedName name="FORMAT" localSheetId="38">'[2]Intercalaire 1'!#REF!</definedName>
    <definedName name="FORMAT" localSheetId="31">'[3]Tab 1'!#REF!</definedName>
    <definedName name="FORMAT" localSheetId="34">'[3]Tab 1'!#REF!</definedName>
    <definedName name="FORMAT" localSheetId="5">'[3]Tab 1'!#REF!</definedName>
    <definedName name="FORMAT" localSheetId="10">'[5]Tab 1'!#REF!</definedName>
    <definedName name="FORMAT" localSheetId="1">'[4]Tab 1'!#REF!</definedName>
    <definedName name="FORMAT">'[5]Tab 1'!#REF!</definedName>
    <definedName name="FORMAT2" localSheetId="41">'[5]Tab 1'!#REF!</definedName>
    <definedName name="FORMAT2" localSheetId="0">'[1]Intercalaire 1'!#REF!</definedName>
    <definedName name="FORMAT2" localSheetId="2">'[1]Intercalaire 1'!#REF!</definedName>
    <definedName name="FORMAT2" localSheetId="6">'[1]Intercalaire 1'!#REF!</definedName>
    <definedName name="FORMAT2" localSheetId="16">'[1]Intercalaire 1'!#REF!</definedName>
    <definedName name="FORMAT2" localSheetId="21">'[1]Intercalaire 1'!#REF!</definedName>
    <definedName name="FORMAT2" localSheetId="28">'[2]Intercalaire 1'!#REF!</definedName>
    <definedName name="FORMAT2" localSheetId="30">'[2]Intercalaire 1'!#REF!</definedName>
    <definedName name="FORMAT2" localSheetId="36">'[2]Intercalaire 1'!#REF!</definedName>
    <definedName name="FORMAT2" localSheetId="38">'[2]Intercalaire 1'!#REF!</definedName>
    <definedName name="FORMAT2" localSheetId="31">'[3]Tab 1'!#REF!</definedName>
    <definedName name="FORMAT2" localSheetId="34">'[3]Tab 1'!#REF!</definedName>
    <definedName name="FORMAT2" localSheetId="5">'[3]Tab 1'!#REF!</definedName>
    <definedName name="FORMAT2" localSheetId="10">'[5]Tab 1'!#REF!</definedName>
    <definedName name="FORMAT2" localSheetId="1">'[4]Tab 1'!#REF!</definedName>
    <definedName name="FORMAT2">'[5]Tab 1'!#REF!</definedName>
    <definedName name="gd98_cum_mcf" localSheetId="0">[29]gd98!$A$11:$O$251</definedName>
    <definedName name="gd98_cum_mcf" localSheetId="2">[29]gd98!$A$11:$O$251</definedName>
    <definedName name="gd98_cum_mcf" localSheetId="6">[29]gd98!$A$11:$O$251</definedName>
    <definedName name="gd98_cum_mcf" localSheetId="16">[29]gd98!$A$11:$O$251</definedName>
    <definedName name="gd98_cum_mcf" localSheetId="21">[29]gd98!$A$11:$O$251</definedName>
    <definedName name="gd98_cum_mcf" localSheetId="28">[30]gd98!$A$11:$O$251</definedName>
    <definedName name="gd98_cum_mcf" localSheetId="30">[30]gd98!$A$11:$O$251</definedName>
    <definedName name="gd98_cum_mcf" localSheetId="36">[30]gd98!$A$11:$O$251</definedName>
    <definedName name="gd98_cum_mcf" localSheetId="38">[30]gd98!$A$11:$O$251</definedName>
    <definedName name="gd98_cum_mcf" localSheetId="31">[31]gd98!$A$11:$O$251</definedName>
    <definedName name="gd98_cum_mcf" localSheetId="34">[31]gd98!$A$11:$O$251</definedName>
    <definedName name="gd98_cum_mcf" localSheetId="5">[31]gd98!$A$11:$O$251</definedName>
    <definedName name="gd98_cum_mcf" localSheetId="1">[32]gd98!$A$11:$O$251</definedName>
    <definedName name="gd98_cum_mcf">[33]gd98!$A$11:$O$251</definedName>
    <definedName name="gd98_cum_pr" localSheetId="0">[29]gd98!$A$11:$N$251</definedName>
    <definedName name="gd98_cum_pr" localSheetId="2">[29]gd98!$A$11:$N$251</definedName>
    <definedName name="gd98_cum_pr" localSheetId="6">[29]gd98!$A$11:$N$251</definedName>
    <definedName name="gd98_cum_pr" localSheetId="16">[29]gd98!$A$11:$N$251</definedName>
    <definedName name="gd98_cum_pr" localSheetId="21">[29]gd98!$A$11:$N$251</definedName>
    <definedName name="gd98_cum_pr" localSheetId="28">[30]gd98!$A$11:$N$251</definedName>
    <definedName name="gd98_cum_pr" localSheetId="30">[30]gd98!$A$11:$N$251</definedName>
    <definedName name="gd98_cum_pr" localSheetId="36">[30]gd98!$A$11:$N$251</definedName>
    <definedName name="gd98_cum_pr" localSheetId="38">[30]gd98!$A$11:$N$251</definedName>
    <definedName name="gd98_cum_pr" localSheetId="31">[31]gd98!$A$11:$N$251</definedName>
    <definedName name="gd98_cum_pr" localSheetId="34">[31]gd98!$A$11:$N$251</definedName>
    <definedName name="gd98_cum_pr" localSheetId="5">[31]gd98!$A$11:$N$251</definedName>
    <definedName name="gd98_cum_pr" localSheetId="1">[32]gd98!$A$11:$N$251</definedName>
    <definedName name="gd98_cum_pr">[33]gd98!$A$11:$N$251</definedName>
    <definedName name="gd98_cum_tot" localSheetId="0">[29]gd98!$A$11:$P$251</definedName>
    <definedName name="gd98_cum_tot" localSheetId="2">[29]gd98!$A$11:$P$251</definedName>
    <definedName name="gd98_cum_tot" localSheetId="6">[29]gd98!$A$11:$P$251</definedName>
    <definedName name="gd98_cum_tot" localSheetId="16">[29]gd98!$A$11:$P$251</definedName>
    <definedName name="gd98_cum_tot" localSheetId="21">[29]gd98!$A$11:$P$251</definedName>
    <definedName name="gd98_cum_tot" localSheetId="28">[30]gd98!$A$11:$P$251</definedName>
    <definedName name="gd98_cum_tot" localSheetId="30">[30]gd98!$A$11:$P$251</definedName>
    <definedName name="gd98_cum_tot" localSheetId="36">[30]gd98!$A$11:$P$251</definedName>
    <definedName name="gd98_cum_tot" localSheetId="38">[30]gd98!$A$11:$P$251</definedName>
    <definedName name="gd98_cum_tot" localSheetId="31">[31]gd98!$A$11:$P$251</definedName>
    <definedName name="gd98_cum_tot" localSheetId="34">[31]gd98!$A$11:$P$251</definedName>
    <definedName name="gd98_cum_tot" localSheetId="5">[31]gd98!$A$11:$P$251</definedName>
    <definedName name="gd98_cum_tot" localSheetId="1">[32]gd98!$A$11:$P$251</definedName>
    <definedName name="gd98_cum_tot">[33]gd98!$A$11:$P$251</definedName>
    <definedName name="gd98_eff_moyen" localSheetId="0">[29]gd98!$A$11:$Q$251</definedName>
    <definedName name="gd98_eff_moyen" localSheetId="2">[29]gd98!$A$11:$Q$251</definedName>
    <definedName name="gd98_eff_moyen" localSheetId="6">[29]gd98!$A$11:$Q$251</definedName>
    <definedName name="gd98_eff_moyen" localSheetId="16">[29]gd98!$A$11:$Q$251</definedName>
    <definedName name="gd98_eff_moyen" localSheetId="21">[29]gd98!$A$11:$Q$251</definedName>
    <definedName name="gd98_eff_moyen" localSheetId="28">[30]gd98!$A$11:$Q$251</definedName>
    <definedName name="gd98_eff_moyen" localSheetId="30">[30]gd98!$A$11:$Q$251</definedName>
    <definedName name="gd98_eff_moyen" localSheetId="36">[30]gd98!$A$11:$Q$251</definedName>
    <definedName name="gd98_eff_moyen" localSheetId="38">[30]gd98!$A$11:$Q$251</definedName>
    <definedName name="gd98_eff_moyen" localSheetId="31">[31]gd98!$A$11:$Q$251</definedName>
    <definedName name="gd98_eff_moyen" localSheetId="34">[31]gd98!$A$11:$Q$251</definedName>
    <definedName name="gd98_eff_moyen" localSheetId="5">[31]gd98!$A$11:$Q$251</definedName>
    <definedName name="gd98_eff_moyen" localSheetId="1">[32]gd98!$A$11:$Q$251</definedName>
    <definedName name="gd98_eff_moyen">[33]gd98!$A$11:$Q$251</definedName>
    <definedName name="gd98_mcf_tot" localSheetId="0">[29]gd98!$A$11:$I$251</definedName>
    <definedName name="gd98_mcf_tot" localSheetId="2">[29]gd98!$A$11:$I$251</definedName>
    <definedName name="gd98_mcf_tot" localSheetId="6">[29]gd98!$A$11:$I$251</definedName>
    <definedName name="gd98_mcf_tot" localSheetId="16">[29]gd98!$A$11:$I$251</definedName>
    <definedName name="gd98_mcf_tot" localSheetId="21">[29]gd98!$A$11:$I$251</definedName>
    <definedName name="gd98_mcf_tot" localSheetId="28">[30]gd98!$A$11:$I$251</definedName>
    <definedName name="gd98_mcf_tot" localSheetId="30">[30]gd98!$A$11:$I$251</definedName>
    <definedName name="gd98_mcf_tot" localSheetId="36">[30]gd98!$A$11:$I$251</definedName>
    <definedName name="gd98_mcf_tot" localSheetId="38">[30]gd98!$A$11:$I$251</definedName>
    <definedName name="gd98_mcf_tot" localSheetId="31">[31]gd98!$A$11:$I$251</definedName>
    <definedName name="gd98_mcf_tot" localSheetId="34">[31]gd98!$A$11:$I$251</definedName>
    <definedName name="gd98_mcf_tot" localSheetId="5">[31]gd98!$A$11:$I$251</definedName>
    <definedName name="gd98_mcf_tot" localSheetId="1">[32]gd98!$A$11:$I$251</definedName>
    <definedName name="gd98_mcf_tot">[33]gd98!$A$11:$I$251</definedName>
    <definedName name="gd98_median_mcf" localSheetId="0">[29]gd98!$A$11:$X$252</definedName>
    <definedName name="gd98_median_mcf" localSheetId="2">[29]gd98!$A$11:$X$252</definedName>
    <definedName name="gd98_median_mcf" localSheetId="6">[29]gd98!$A$11:$X$252</definedName>
    <definedName name="gd98_median_mcf" localSheetId="16">[29]gd98!$A$11:$X$252</definedName>
    <definedName name="gd98_median_mcf" localSheetId="21">[29]gd98!$A$11:$X$252</definedName>
    <definedName name="gd98_median_mcf" localSheetId="28">[30]gd98!$A$11:$X$252</definedName>
    <definedName name="gd98_median_mcf" localSheetId="30">[30]gd98!$A$11:$X$252</definedName>
    <definedName name="gd98_median_mcf" localSheetId="36">[30]gd98!$A$11:$X$252</definedName>
    <definedName name="gd98_median_mcf" localSheetId="38">[30]gd98!$A$11:$X$252</definedName>
    <definedName name="gd98_median_mcf" localSheetId="31">[31]gd98!$A$11:$X$252</definedName>
    <definedName name="gd98_median_mcf" localSheetId="34">[31]gd98!$A$11:$X$252</definedName>
    <definedName name="gd98_median_mcf" localSheetId="5">[31]gd98!$A$11:$X$252</definedName>
    <definedName name="gd98_median_mcf" localSheetId="1">[32]gd98!$A$11:$X$252</definedName>
    <definedName name="gd98_median_mcf">[33]gd98!$A$11:$X$252</definedName>
    <definedName name="gd98_median_pr" localSheetId="0">[29]gd98!$A$11:$U$252</definedName>
    <definedName name="gd98_median_pr" localSheetId="2">[29]gd98!$A$11:$U$252</definedName>
    <definedName name="gd98_median_pr" localSheetId="6">[29]gd98!$A$11:$U$252</definedName>
    <definedName name="gd98_median_pr" localSheetId="16">[29]gd98!$A$11:$U$252</definedName>
    <definedName name="gd98_median_pr" localSheetId="21">[29]gd98!$A$11:$U$252</definedName>
    <definedName name="gd98_median_pr" localSheetId="28">[30]gd98!$A$11:$U$252</definedName>
    <definedName name="gd98_median_pr" localSheetId="30">[30]gd98!$A$11:$U$252</definedName>
    <definedName name="gd98_median_pr" localSheetId="36">[30]gd98!$A$11:$U$252</definedName>
    <definedName name="gd98_median_pr" localSheetId="38">[30]gd98!$A$11:$U$252</definedName>
    <definedName name="gd98_median_pr" localSheetId="31">[31]gd98!$A$11:$U$252</definedName>
    <definedName name="gd98_median_pr" localSheetId="34">[31]gd98!$A$11:$U$252</definedName>
    <definedName name="gd98_median_pr" localSheetId="5">[31]gd98!$A$11:$U$252</definedName>
    <definedName name="gd98_median_pr" localSheetId="1">[32]gd98!$A$11:$U$252</definedName>
    <definedName name="gd98_median_pr">[33]gd98!$A$11:$U$252</definedName>
    <definedName name="gd98_median_tot" localSheetId="0">[29]gd98!$A$11:$AA$252</definedName>
    <definedName name="gd98_median_tot" localSheetId="2">[29]gd98!$A$11:$AA$252</definedName>
    <definedName name="gd98_median_tot" localSheetId="6">[29]gd98!$A$11:$AA$252</definedName>
    <definedName name="gd98_median_tot" localSheetId="16">[29]gd98!$A$11:$AA$252</definedName>
    <definedName name="gd98_median_tot" localSheetId="21">[29]gd98!$A$11:$AA$252</definedName>
    <definedName name="gd98_median_tot" localSheetId="28">[30]gd98!$A$11:$AA$252</definedName>
    <definedName name="gd98_median_tot" localSheetId="30">[30]gd98!$A$11:$AA$252</definedName>
    <definedName name="gd98_median_tot" localSheetId="36">[30]gd98!$A$11:$AA$252</definedName>
    <definedName name="gd98_median_tot" localSheetId="38">[30]gd98!$A$11:$AA$252</definedName>
    <definedName name="gd98_median_tot" localSheetId="31">[31]gd98!$A$11:$AA$252</definedName>
    <definedName name="gd98_median_tot" localSheetId="34">[31]gd98!$A$11:$AA$252</definedName>
    <definedName name="gd98_median_tot" localSheetId="5">[31]gd98!$A$11:$AA$252</definedName>
    <definedName name="gd98_median_tot" localSheetId="1">[32]gd98!$A$11:$AA$252</definedName>
    <definedName name="gd98_median_tot">[33]gd98!$A$11:$AA$252</definedName>
    <definedName name="gd98_pr_tot" localSheetId="0">[29]gd98!$A$11:$F$251</definedName>
    <definedName name="gd98_pr_tot" localSheetId="2">[29]gd98!$A$11:$F$251</definedName>
    <definedName name="gd98_pr_tot" localSheetId="6">[29]gd98!$A$11:$F$251</definedName>
    <definedName name="gd98_pr_tot" localSheetId="16">[29]gd98!$A$11:$F$251</definedName>
    <definedName name="gd98_pr_tot" localSheetId="21">[29]gd98!$A$11:$F$251</definedName>
    <definedName name="gd98_pr_tot" localSheetId="28">[30]gd98!$A$11:$F$251</definedName>
    <definedName name="gd98_pr_tot" localSheetId="30">[30]gd98!$A$11:$F$251</definedName>
    <definedName name="gd98_pr_tot" localSheetId="36">[30]gd98!$A$11:$F$251</definedName>
    <definedName name="gd98_pr_tot" localSheetId="38">[30]gd98!$A$11:$F$251</definedName>
    <definedName name="gd98_pr_tot" localSheetId="31">[31]gd98!$A$11:$F$251</definedName>
    <definedName name="gd98_pr_tot" localSheetId="34">[31]gd98!$A$11:$F$251</definedName>
    <definedName name="gd98_pr_tot" localSheetId="5">[31]gd98!$A$11:$F$251</definedName>
    <definedName name="gd98_pr_tot" localSheetId="1">[32]gd98!$A$11:$F$251</definedName>
    <definedName name="gd98_pr_tot">[33]gd98!$A$11:$F$251</definedName>
    <definedName name="gd98_tot_tot" localSheetId="0">[29]gd98!$A$11:$L$251</definedName>
    <definedName name="gd98_tot_tot" localSheetId="2">[29]gd98!$A$11:$L$251</definedName>
    <definedName name="gd98_tot_tot" localSheetId="6">[29]gd98!$A$11:$L$251</definedName>
    <definedName name="gd98_tot_tot" localSheetId="16">[29]gd98!$A$11:$L$251</definedName>
    <definedName name="gd98_tot_tot" localSheetId="21">[29]gd98!$A$11:$L$251</definedName>
    <definedName name="gd98_tot_tot" localSheetId="28">[30]gd98!$A$11:$L$251</definedName>
    <definedName name="gd98_tot_tot" localSheetId="30">[30]gd98!$A$11:$L$251</definedName>
    <definedName name="gd98_tot_tot" localSheetId="36">[30]gd98!$A$11:$L$251</definedName>
    <definedName name="gd98_tot_tot" localSheetId="38">[30]gd98!$A$11:$L$251</definedName>
    <definedName name="gd98_tot_tot" localSheetId="31">[31]gd98!$A$11:$L$251</definedName>
    <definedName name="gd98_tot_tot" localSheetId="34">[31]gd98!$A$11:$L$251</definedName>
    <definedName name="gd98_tot_tot" localSheetId="5">[31]gd98!$A$11:$L$251</definedName>
    <definedName name="gd98_tot_tot" localSheetId="1">[32]gd98!$A$11:$L$251</definedName>
    <definedName name="gd98_tot_tot">[33]gd98!$A$11:$L$251</definedName>
    <definedName name="gp98_cum_mcf" localSheetId="41">#REF!</definedName>
    <definedName name="gp98_cum_mcf" localSheetId="0">#REF!</definedName>
    <definedName name="gp98_cum_mcf" localSheetId="2">#REF!</definedName>
    <definedName name="gp98_cum_mcf" localSheetId="6">#REF!</definedName>
    <definedName name="gp98_cum_mcf" localSheetId="16">#REF!</definedName>
    <definedName name="gp98_cum_mcf" localSheetId="21">#REF!</definedName>
    <definedName name="gp98_cum_mcf" localSheetId="28">#REF!</definedName>
    <definedName name="gp98_cum_mcf" localSheetId="30">#REF!</definedName>
    <definedName name="gp98_cum_mcf" localSheetId="36">#REF!</definedName>
    <definedName name="gp98_cum_mcf" localSheetId="38">#REF!</definedName>
    <definedName name="gp98_cum_mcf" localSheetId="31">#REF!</definedName>
    <definedName name="gp98_cum_mcf" localSheetId="34">#REF!</definedName>
    <definedName name="gp98_cum_mcf" localSheetId="5">#REF!</definedName>
    <definedName name="gp98_cum_mcf" localSheetId="10">#REF!</definedName>
    <definedName name="gp98_cum_mcf" localSheetId="1">#REF!</definedName>
    <definedName name="gp98_cum_mcf">#REF!</definedName>
    <definedName name="gp98_cum_mcf_19" localSheetId="41">#REF!</definedName>
    <definedName name="gp98_cum_mcf_19" localSheetId="0">#REF!</definedName>
    <definedName name="gp98_cum_mcf_19" localSheetId="36">#REF!</definedName>
    <definedName name="gp98_cum_mcf_19" localSheetId="38">#REF!</definedName>
    <definedName name="gp98_cum_mcf_19" localSheetId="10">#REF!</definedName>
    <definedName name="gp98_cum_mcf_19" localSheetId="1">#REF!</definedName>
    <definedName name="gp98_cum_mcf_19">#REF!</definedName>
    <definedName name="gp98_cum_mcf_21" localSheetId="41">#REF!</definedName>
    <definedName name="gp98_cum_mcf_21" localSheetId="0">#REF!</definedName>
    <definedName name="gp98_cum_mcf_21" localSheetId="36">#REF!</definedName>
    <definedName name="gp98_cum_mcf_21" localSheetId="38">#REF!</definedName>
    <definedName name="gp98_cum_mcf_21" localSheetId="10">#REF!</definedName>
    <definedName name="gp98_cum_mcf_21" localSheetId="1">#REF!</definedName>
    <definedName name="gp98_cum_mcf_21">#REF!</definedName>
    <definedName name="gp98_cum_mcf_23" localSheetId="41">#REF!</definedName>
    <definedName name="gp98_cum_mcf_23" localSheetId="0">#REF!</definedName>
    <definedName name="gp98_cum_mcf_23" localSheetId="36">#REF!</definedName>
    <definedName name="gp98_cum_mcf_23" localSheetId="38">#REF!</definedName>
    <definedName name="gp98_cum_mcf_23" localSheetId="10">#REF!</definedName>
    <definedName name="gp98_cum_mcf_23" localSheetId="1">#REF!</definedName>
    <definedName name="gp98_cum_mcf_23">#REF!</definedName>
    <definedName name="gp98_cum_mcf_25" localSheetId="41">#REF!</definedName>
    <definedName name="gp98_cum_mcf_25" localSheetId="0">#REF!</definedName>
    <definedName name="gp98_cum_mcf_25" localSheetId="36">#REF!</definedName>
    <definedName name="gp98_cum_mcf_25" localSheetId="38">#REF!</definedName>
    <definedName name="gp98_cum_mcf_25" localSheetId="10">#REF!</definedName>
    <definedName name="gp98_cum_mcf_25" localSheetId="1">#REF!</definedName>
    <definedName name="gp98_cum_mcf_25">#REF!</definedName>
    <definedName name="gp98_cum_mcf_27" localSheetId="41">#REF!</definedName>
    <definedName name="gp98_cum_mcf_27" localSheetId="0">#REF!</definedName>
    <definedName name="gp98_cum_mcf_27" localSheetId="36">#REF!</definedName>
    <definedName name="gp98_cum_mcf_27" localSheetId="38">#REF!</definedName>
    <definedName name="gp98_cum_mcf_27" localSheetId="10">#REF!</definedName>
    <definedName name="gp98_cum_mcf_27" localSheetId="1">#REF!</definedName>
    <definedName name="gp98_cum_mcf_27">#REF!</definedName>
    <definedName name="gp98_cum_mcf_6" localSheetId="41">#REF!</definedName>
    <definedName name="gp98_cum_mcf_6" localSheetId="0">#REF!</definedName>
    <definedName name="gp98_cum_mcf_6" localSheetId="36">#REF!</definedName>
    <definedName name="gp98_cum_mcf_6" localSheetId="38">#REF!</definedName>
    <definedName name="gp98_cum_mcf_6" localSheetId="10">#REF!</definedName>
    <definedName name="gp98_cum_mcf_6" localSheetId="1">#REF!</definedName>
    <definedName name="gp98_cum_mcf_6">#REF!</definedName>
    <definedName name="gp98_cum_pr" localSheetId="41">#REF!</definedName>
    <definedName name="gp98_cum_pr" localSheetId="0">#REF!</definedName>
    <definedName name="gp98_cum_pr" localSheetId="2">#REF!</definedName>
    <definedName name="gp98_cum_pr" localSheetId="6">#REF!</definedName>
    <definedName name="gp98_cum_pr" localSheetId="16">#REF!</definedName>
    <definedName name="gp98_cum_pr" localSheetId="21">#REF!</definedName>
    <definedName name="gp98_cum_pr" localSheetId="28">#REF!</definedName>
    <definedName name="gp98_cum_pr" localSheetId="30">#REF!</definedName>
    <definedName name="gp98_cum_pr" localSheetId="36">#REF!</definedName>
    <definedName name="gp98_cum_pr" localSheetId="38">#REF!</definedName>
    <definedName name="gp98_cum_pr" localSheetId="31">#REF!</definedName>
    <definedName name="gp98_cum_pr" localSheetId="34">#REF!</definedName>
    <definedName name="gp98_cum_pr" localSheetId="5">#REF!</definedName>
    <definedName name="gp98_cum_pr" localSheetId="10">#REF!</definedName>
    <definedName name="gp98_cum_pr" localSheetId="1">#REF!</definedName>
    <definedName name="gp98_cum_pr">#REF!</definedName>
    <definedName name="gp98_cum_pr_19" localSheetId="41">#REF!</definedName>
    <definedName name="gp98_cum_pr_19" localSheetId="0">#REF!</definedName>
    <definedName name="gp98_cum_pr_19" localSheetId="36">#REF!</definedName>
    <definedName name="gp98_cum_pr_19" localSheetId="38">#REF!</definedName>
    <definedName name="gp98_cum_pr_19" localSheetId="10">#REF!</definedName>
    <definedName name="gp98_cum_pr_19" localSheetId="1">#REF!</definedName>
    <definedName name="gp98_cum_pr_19">#REF!</definedName>
    <definedName name="gp98_cum_pr_21" localSheetId="41">#REF!</definedName>
    <definedName name="gp98_cum_pr_21" localSheetId="0">#REF!</definedName>
    <definedName name="gp98_cum_pr_21" localSheetId="36">#REF!</definedName>
    <definedName name="gp98_cum_pr_21" localSheetId="38">#REF!</definedName>
    <definedName name="gp98_cum_pr_21" localSheetId="10">#REF!</definedName>
    <definedName name="gp98_cum_pr_21" localSheetId="1">#REF!</definedName>
    <definedName name="gp98_cum_pr_21">#REF!</definedName>
    <definedName name="gp98_cum_pr_23" localSheetId="41">#REF!</definedName>
    <definedName name="gp98_cum_pr_23" localSheetId="0">#REF!</definedName>
    <definedName name="gp98_cum_pr_23" localSheetId="36">#REF!</definedName>
    <definedName name="gp98_cum_pr_23" localSheetId="38">#REF!</definedName>
    <definedName name="gp98_cum_pr_23" localSheetId="10">#REF!</definedName>
    <definedName name="gp98_cum_pr_23" localSheetId="1">#REF!</definedName>
    <definedName name="gp98_cum_pr_23">#REF!</definedName>
    <definedName name="gp98_cum_pr_25" localSheetId="41">#REF!</definedName>
    <definedName name="gp98_cum_pr_25" localSheetId="0">#REF!</definedName>
    <definedName name="gp98_cum_pr_25" localSheetId="36">#REF!</definedName>
    <definedName name="gp98_cum_pr_25" localSheetId="38">#REF!</definedName>
    <definedName name="gp98_cum_pr_25" localSheetId="10">#REF!</definedName>
    <definedName name="gp98_cum_pr_25" localSheetId="1">#REF!</definedName>
    <definedName name="gp98_cum_pr_25">#REF!</definedName>
    <definedName name="gp98_cum_pr_27" localSheetId="41">#REF!</definedName>
    <definedName name="gp98_cum_pr_27" localSheetId="0">#REF!</definedName>
    <definedName name="gp98_cum_pr_27" localSheetId="36">#REF!</definedName>
    <definedName name="gp98_cum_pr_27" localSheetId="38">#REF!</definedName>
    <definedName name="gp98_cum_pr_27" localSheetId="10">#REF!</definedName>
    <definedName name="gp98_cum_pr_27" localSheetId="1">#REF!</definedName>
    <definedName name="gp98_cum_pr_27">#REF!</definedName>
    <definedName name="gp98_cum_pr_6" localSheetId="41">#REF!</definedName>
    <definedName name="gp98_cum_pr_6" localSheetId="0">#REF!</definedName>
    <definedName name="gp98_cum_pr_6" localSheetId="36">#REF!</definedName>
    <definedName name="gp98_cum_pr_6" localSheetId="38">#REF!</definedName>
    <definedName name="gp98_cum_pr_6" localSheetId="10">#REF!</definedName>
    <definedName name="gp98_cum_pr_6" localSheetId="1">#REF!</definedName>
    <definedName name="gp98_cum_pr_6">#REF!</definedName>
    <definedName name="gp98_cum_tot" localSheetId="41">#REF!</definedName>
    <definedName name="gp98_cum_tot" localSheetId="0">#REF!</definedName>
    <definedName name="gp98_cum_tot" localSheetId="2">#REF!</definedName>
    <definedName name="gp98_cum_tot" localSheetId="6">#REF!</definedName>
    <definedName name="gp98_cum_tot" localSheetId="16">#REF!</definedName>
    <definedName name="gp98_cum_tot" localSheetId="21">#REF!</definedName>
    <definedName name="gp98_cum_tot" localSheetId="28">#REF!</definedName>
    <definedName name="gp98_cum_tot" localSheetId="30">#REF!</definedName>
    <definedName name="gp98_cum_tot" localSheetId="36">#REF!</definedName>
    <definedName name="gp98_cum_tot" localSheetId="38">#REF!</definedName>
    <definedName name="gp98_cum_tot" localSheetId="31">#REF!</definedName>
    <definedName name="gp98_cum_tot" localSheetId="34">#REF!</definedName>
    <definedName name="gp98_cum_tot" localSheetId="5">#REF!</definedName>
    <definedName name="gp98_cum_tot" localSheetId="10">#REF!</definedName>
    <definedName name="gp98_cum_tot" localSheetId="1">#REF!</definedName>
    <definedName name="gp98_cum_tot">#REF!</definedName>
    <definedName name="gp98_cum_tot_19" localSheetId="41">#REF!</definedName>
    <definedName name="gp98_cum_tot_19" localSheetId="0">#REF!</definedName>
    <definedName name="gp98_cum_tot_19" localSheetId="36">#REF!</definedName>
    <definedName name="gp98_cum_tot_19" localSheetId="38">#REF!</definedName>
    <definedName name="gp98_cum_tot_19" localSheetId="10">#REF!</definedName>
    <definedName name="gp98_cum_tot_19" localSheetId="1">#REF!</definedName>
    <definedName name="gp98_cum_tot_19">#REF!</definedName>
    <definedName name="gp98_cum_tot_21" localSheetId="41">#REF!</definedName>
    <definedName name="gp98_cum_tot_21" localSheetId="0">#REF!</definedName>
    <definedName name="gp98_cum_tot_21" localSheetId="36">#REF!</definedName>
    <definedName name="gp98_cum_tot_21" localSheetId="38">#REF!</definedName>
    <definedName name="gp98_cum_tot_21" localSheetId="10">#REF!</definedName>
    <definedName name="gp98_cum_tot_21" localSheetId="1">#REF!</definedName>
    <definedName name="gp98_cum_tot_21">#REF!</definedName>
    <definedName name="gp98_cum_tot_23" localSheetId="41">#REF!</definedName>
    <definedName name="gp98_cum_tot_23" localSheetId="0">#REF!</definedName>
    <definedName name="gp98_cum_tot_23" localSheetId="36">#REF!</definedName>
    <definedName name="gp98_cum_tot_23" localSheetId="38">#REF!</definedName>
    <definedName name="gp98_cum_tot_23" localSheetId="10">#REF!</definedName>
    <definedName name="gp98_cum_tot_23" localSheetId="1">#REF!</definedName>
    <definedName name="gp98_cum_tot_23">#REF!</definedName>
    <definedName name="gp98_cum_tot_25" localSheetId="41">#REF!</definedName>
    <definedName name="gp98_cum_tot_25" localSheetId="0">#REF!</definedName>
    <definedName name="gp98_cum_tot_25" localSheetId="36">#REF!</definedName>
    <definedName name="gp98_cum_tot_25" localSheetId="38">#REF!</definedName>
    <definedName name="gp98_cum_tot_25" localSheetId="10">#REF!</definedName>
    <definedName name="gp98_cum_tot_25" localSheetId="1">#REF!</definedName>
    <definedName name="gp98_cum_tot_25">#REF!</definedName>
    <definedName name="gp98_cum_tot_27" localSheetId="41">#REF!</definedName>
    <definedName name="gp98_cum_tot_27" localSheetId="0">#REF!</definedName>
    <definedName name="gp98_cum_tot_27" localSheetId="36">#REF!</definedName>
    <definedName name="gp98_cum_tot_27" localSheetId="38">#REF!</definedName>
    <definedName name="gp98_cum_tot_27" localSheetId="10">#REF!</definedName>
    <definedName name="gp98_cum_tot_27" localSheetId="1">#REF!</definedName>
    <definedName name="gp98_cum_tot_27">#REF!</definedName>
    <definedName name="gp98_cum_tot_6" localSheetId="41">#REF!</definedName>
    <definedName name="gp98_cum_tot_6" localSheetId="0">#REF!</definedName>
    <definedName name="gp98_cum_tot_6" localSheetId="36">#REF!</definedName>
    <definedName name="gp98_cum_tot_6" localSheetId="38">#REF!</definedName>
    <definedName name="gp98_cum_tot_6" localSheetId="10">#REF!</definedName>
    <definedName name="gp98_cum_tot_6" localSheetId="1">#REF!</definedName>
    <definedName name="gp98_cum_tot_6">#REF!</definedName>
    <definedName name="gp98_eff_moyen" localSheetId="41">#REF!</definedName>
    <definedName name="gp98_eff_moyen" localSheetId="0">#REF!</definedName>
    <definedName name="gp98_eff_moyen" localSheetId="2">#REF!</definedName>
    <definedName name="gp98_eff_moyen" localSheetId="6">#REF!</definedName>
    <definedName name="gp98_eff_moyen" localSheetId="16">#REF!</definedName>
    <definedName name="gp98_eff_moyen" localSheetId="21">#REF!</definedName>
    <definedName name="gp98_eff_moyen" localSheetId="28">#REF!</definedName>
    <definedName name="gp98_eff_moyen" localSheetId="30">#REF!</definedName>
    <definedName name="gp98_eff_moyen" localSheetId="36">#REF!</definedName>
    <definedName name="gp98_eff_moyen" localSheetId="38">#REF!</definedName>
    <definedName name="gp98_eff_moyen" localSheetId="31">#REF!</definedName>
    <definedName name="gp98_eff_moyen" localSheetId="34">#REF!</definedName>
    <definedName name="gp98_eff_moyen" localSheetId="5">#REF!</definedName>
    <definedName name="gp98_eff_moyen" localSheetId="10">#REF!</definedName>
    <definedName name="gp98_eff_moyen" localSheetId="1">#REF!</definedName>
    <definedName name="gp98_eff_moyen">#REF!</definedName>
    <definedName name="gp98_eff_moyen_19" localSheetId="41">#REF!</definedName>
    <definedName name="gp98_eff_moyen_19" localSheetId="0">#REF!</definedName>
    <definedName name="gp98_eff_moyen_19" localSheetId="36">#REF!</definedName>
    <definedName name="gp98_eff_moyen_19" localSheetId="38">#REF!</definedName>
    <definedName name="gp98_eff_moyen_19" localSheetId="10">#REF!</definedName>
    <definedName name="gp98_eff_moyen_19" localSheetId="1">#REF!</definedName>
    <definedName name="gp98_eff_moyen_19">#REF!</definedName>
    <definedName name="gp98_eff_moyen_21" localSheetId="41">#REF!</definedName>
    <definedName name="gp98_eff_moyen_21" localSheetId="0">#REF!</definedName>
    <definedName name="gp98_eff_moyen_21" localSheetId="36">#REF!</definedName>
    <definedName name="gp98_eff_moyen_21" localSheetId="38">#REF!</definedName>
    <definedName name="gp98_eff_moyen_21" localSheetId="10">#REF!</definedName>
    <definedName name="gp98_eff_moyen_21" localSheetId="1">#REF!</definedName>
    <definedName name="gp98_eff_moyen_21">#REF!</definedName>
    <definedName name="gp98_eff_moyen_23" localSheetId="41">#REF!</definedName>
    <definedName name="gp98_eff_moyen_23" localSheetId="0">#REF!</definedName>
    <definedName name="gp98_eff_moyen_23" localSheetId="36">#REF!</definedName>
    <definedName name="gp98_eff_moyen_23" localSheetId="38">#REF!</definedName>
    <definedName name="gp98_eff_moyen_23" localSheetId="10">#REF!</definedName>
    <definedName name="gp98_eff_moyen_23" localSheetId="1">#REF!</definedName>
    <definedName name="gp98_eff_moyen_23">#REF!</definedName>
    <definedName name="gp98_eff_moyen_25" localSheetId="41">#REF!</definedName>
    <definedName name="gp98_eff_moyen_25" localSheetId="0">#REF!</definedName>
    <definedName name="gp98_eff_moyen_25" localSheetId="36">#REF!</definedName>
    <definedName name="gp98_eff_moyen_25" localSheetId="38">#REF!</definedName>
    <definedName name="gp98_eff_moyen_25" localSheetId="10">#REF!</definedName>
    <definedName name="gp98_eff_moyen_25" localSheetId="1">#REF!</definedName>
    <definedName name="gp98_eff_moyen_25">#REF!</definedName>
    <definedName name="gp98_eff_moyen_27" localSheetId="41">#REF!</definedName>
    <definedName name="gp98_eff_moyen_27" localSheetId="0">#REF!</definedName>
    <definedName name="gp98_eff_moyen_27" localSheetId="36">#REF!</definedName>
    <definedName name="gp98_eff_moyen_27" localSheetId="38">#REF!</definedName>
    <definedName name="gp98_eff_moyen_27" localSheetId="10">#REF!</definedName>
    <definedName name="gp98_eff_moyen_27" localSheetId="1">#REF!</definedName>
    <definedName name="gp98_eff_moyen_27">#REF!</definedName>
    <definedName name="gp98_eff_moyen_6" localSheetId="41">#REF!</definedName>
    <definedName name="gp98_eff_moyen_6" localSheetId="0">#REF!</definedName>
    <definedName name="gp98_eff_moyen_6" localSheetId="36">#REF!</definedName>
    <definedName name="gp98_eff_moyen_6" localSheetId="38">#REF!</definedName>
    <definedName name="gp98_eff_moyen_6" localSheetId="10">#REF!</definedName>
    <definedName name="gp98_eff_moyen_6" localSheetId="1">#REF!</definedName>
    <definedName name="gp98_eff_moyen_6">#REF!</definedName>
    <definedName name="gp98_mcf_tot" localSheetId="41">#REF!</definedName>
    <definedName name="gp98_mcf_tot" localSheetId="0">#REF!</definedName>
    <definedName name="gp98_mcf_tot" localSheetId="2">#REF!</definedName>
    <definedName name="gp98_mcf_tot" localSheetId="6">#REF!</definedName>
    <definedName name="gp98_mcf_tot" localSheetId="16">#REF!</definedName>
    <definedName name="gp98_mcf_tot" localSheetId="21">#REF!</definedName>
    <definedName name="gp98_mcf_tot" localSheetId="28">#REF!</definedName>
    <definedName name="gp98_mcf_tot" localSheetId="30">#REF!</definedName>
    <definedName name="gp98_mcf_tot" localSheetId="36">#REF!</definedName>
    <definedName name="gp98_mcf_tot" localSheetId="38">#REF!</definedName>
    <definedName name="gp98_mcf_tot" localSheetId="31">#REF!</definedName>
    <definedName name="gp98_mcf_tot" localSheetId="34">#REF!</definedName>
    <definedName name="gp98_mcf_tot" localSheetId="5">#REF!</definedName>
    <definedName name="gp98_mcf_tot" localSheetId="10">#REF!</definedName>
    <definedName name="gp98_mcf_tot" localSheetId="1">#REF!</definedName>
    <definedName name="gp98_mcf_tot">#REF!</definedName>
    <definedName name="gp98_mcf_tot_19" localSheetId="41">#REF!</definedName>
    <definedName name="gp98_mcf_tot_19" localSheetId="0">#REF!</definedName>
    <definedName name="gp98_mcf_tot_19" localSheetId="36">#REF!</definedName>
    <definedName name="gp98_mcf_tot_19" localSheetId="38">#REF!</definedName>
    <definedName name="gp98_mcf_tot_19" localSheetId="10">#REF!</definedName>
    <definedName name="gp98_mcf_tot_19" localSheetId="1">#REF!</definedName>
    <definedName name="gp98_mcf_tot_19">#REF!</definedName>
    <definedName name="gp98_mcf_tot_21" localSheetId="41">#REF!</definedName>
    <definedName name="gp98_mcf_tot_21" localSheetId="0">#REF!</definedName>
    <definedName name="gp98_mcf_tot_21" localSheetId="36">#REF!</definedName>
    <definedName name="gp98_mcf_tot_21" localSheetId="38">#REF!</definedName>
    <definedName name="gp98_mcf_tot_21" localSheetId="10">#REF!</definedName>
    <definedName name="gp98_mcf_tot_21" localSheetId="1">#REF!</definedName>
    <definedName name="gp98_mcf_tot_21">#REF!</definedName>
    <definedName name="gp98_mcf_tot_23" localSheetId="41">#REF!</definedName>
    <definedName name="gp98_mcf_tot_23" localSheetId="0">#REF!</definedName>
    <definedName name="gp98_mcf_tot_23" localSheetId="36">#REF!</definedName>
    <definedName name="gp98_mcf_tot_23" localSheetId="38">#REF!</definedName>
    <definedName name="gp98_mcf_tot_23" localSheetId="10">#REF!</definedName>
    <definedName name="gp98_mcf_tot_23" localSheetId="1">#REF!</definedName>
    <definedName name="gp98_mcf_tot_23">#REF!</definedName>
    <definedName name="gp98_mcf_tot_25" localSheetId="41">#REF!</definedName>
    <definedName name="gp98_mcf_tot_25" localSheetId="0">#REF!</definedName>
    <definedName name="gp98_mcf_tot_25" localSheetId="36">#REF!</definedName>
    <definedName name="gp98_mcf_tot_25" localSheetId="38">#REF!</definedName>
    <definedName name="gp98_mcf_tot_25" localSheetId="10">#REF!</definedName>
    <definedName name="gp98_mcf_tot_25" localSheetId="1">#REF!</definedName>
    <definedName name="gp98_mcf_tot_25">#REF!</definedName>
    <definedName name="gp98_mcf_tot_27" localSheetId="41">#REF!</definedName>
    <definedName name="gp98_mcf_tot_27" localSheetId="0">#REF!</definedName>
    <definedName name="gp98_mcf_tot_27" localSheetId="36">#REF!</definedName>
    <definedName name="gp98_mcf_tot_27" localSheetId="38">#REF!</definedName>
    <definedName name="gp98_mcf_tot_27" localSheetId="10">#REF!</definedName>
    <definedName name="gp98_mcf_tot_27" localSheetId="1">#REF!</definedName>
    <definedName name="gp98_mcf_tot_27">#REF!</definedName>
    <definedName name="gp98_mcf_tot_6" localSheetId="41">#REF!</definedName>
    <definedName name="gp98_mcf_tot_6" localSheetId="0">#REF!</definedName>
    <definedName name="gp98_mcf_tot_6" localSheetId="36">#REF!</definedName>
    <definedName name="gp98_mcf_tot_6" localSheetId="38">#REF!</definedName>
    <definedName name="gp98_mcf_tot_6" localSheetId="10">#REF!</definedName>
    <definedName name="gp98_mcf_tot_6" localSheetId="1">#REF!</definedName>
    <definedName name="gp98_mcf_tot_6">#REF!</definedName>
    <definedName name="gp98_median_mcf" localSheetId="41">#REF!</definedName>
    <definedName name="gp98_median_mcf" localSheetId="0">#REF!</definedName>
    <definedName name="gp98_median_mcf" localSheetId="2">#REF!</definedName>
    <definedName name="gp98_median_mcf" localSheetId="6">#REF!</definedName>
    <definedName name="gp98_median_mcf" localSheetId="16">#REF!</definedName>
    <definedName name="gp98_median_mcf" localSheetId="21">#REF!</definedName>
    <definedName name="gp98_median_mcf" localSheetId="28">#REF!</definedName>
    <definedName name="gp98_median_mcf" localSheetId="30">#REF!</definedName>
    <definedName name="gp98_median_mcf" localSheetId="36">#REF!</definedName>
    <definedName name="gp98_median_mcf" localSheetId="38">#REF!</definedName>
    <definedName name="gp98_median_mcf" localSheetId="31">#REF!</definedName>
    <definedName name="gp98_median_mcf" localSheetId="34">#REF!</definedName>
    <definedName name="gp98_median_mcf" localSheetId="5">#REF!</definedName>
    <definedName name="gp98_median_mcf" localSheetId="10">#REF!</definedName>
    <definedName name="gp98_median_mcf" localSheetId="1">#REF!</definedName>
    <definedName name="gp98_median_mcf">#REF!</definedName>
    <definedName name="gp98_median_mcf_19" localSheetId="41">#REF!</definedName>
    <definedName name="gp98_median_mcf_19" localSheetId="0">#REF!</definedName>
    <definedName name="gp98_median_mcf_19" localSheetId="36">#REF!</definedName>
    <definedName name="gp98_median_mcf_19" localSheetId="38">#REF!</definedName>
    <definedName name="gp98_median_mcf_19" localSheetId="10">#REF!</definedName>
    <definedName name="gp98_median_mcf_19" localSheetId="1">#REF!</definedName>
    <definedName name="gp98_median_mcf_19">#REF!</definedName>
    <definedName name="gp98_median_mcf_21" localSheetId="41">#REF!</definedName>
    <definedName name="gp98_median_mcf_21" localSheetId="0">#REF!</definedName>
    <definedName name="gp98_median_mcf_21" localSheetId="36">#REF!</definedName>
    <definedName name="gp98_median_mcf_21" localSheetId="38">#REF!</definedName>
    <definedName name="gp98_median_mcf_21" localSheetId="10">#REF!</definedName>
    <definedName name="gp98_median_mcf_21" localSheetId="1">#REF!</definedName>
    <definedName name="gp98_median_mcf_21">#REF!</definedName>
    <definedName name="gp98_median_mcf_23" localSheetId="41">#REF!</definedName>
    <definedName name="gp98_median_mcf_23" localSheetId="0">#REF!</definedName>
    <definedName name="gp98_median_mcf_23" localSheetId="36">#REF!</definedName>
    <definedName name="gp98_median_mcf_23" localSheetId="38">#REF!</definedName>
    <definedName name="gp98_median_mcf_23" localSheetId="10">#REF!</definedName>
    <definedName name="gp98_median_mcf_23" localSheetId="1">#REF!</definedName>
    <definedName name="gp98_median_mcf_23">#REF!</definedName>
    <definedName name="gp98_median_mcf_25" localSheetId="41">#REF!</definedName>
    <definedName name="gp98_median_mcf_25" localSheetId="0">#REF!</definedName>
    <definedName name="gp98_median_mcf_25" localSheetId="36">#REF!</definedName>
    <definedName name="gp98_median_mcf_25" localSheetId="38">#REF!</definedName>
    <definedName name="gp98_median_mcf_25" localSheetId="10">#REF!</definedName>
    <definedName name="gp98_median_mcf_25" localSheetId="1">#REF!</definedName>
    <definedName name="gp98_median_mcf_25">#REF!</definedName>
    <definedName name="gp98_median_mcf_27" localSheetId="41">#REF!</definedName>
    <definedName name="gp98_median_mcf_27" localSheetId="0">#REF!</definedName>
    <definedName name="gp98_median_mcf_27" localSheetId="36">#REF!</definedName>
    <definedName name="gp98_median_mcf_27" localSheetId="38">#REF!</definedName>
    <definedName name="gp98_median_mcf_27" localSheetId="10">#REF!</definedName>
    <definedName name="gp98_median_mcf_27" localSheetId="1">#REF!</definedName>
    <definedName name="gp98_median_mcf_27">#REF!</definedName>
    <definedName name="gp98_median_mcf_6" localSheetId="41">#REF!</definedName>
    <definedName name="gp98_median_mcf_6" localSheetId="0">#REF!</definedName>
    <definedName name="gp98_median_mcf_6" localSheetId="36">#REF!</definedName>
    <definedName name="gp98_median_mcf_6" localSheetId="38">#REF!</definedName>
    <definedName name="gp98_median_mcf_6" localSheetId="10">#REF!</definedName>
    <definedName name="gp98_median_mcf_6" localSheetId="1">#REF!</definedName>
    <definedName name="gp98_median_mcf_6">#REF!</definedName>
    <definedName name="gp98_median_pr" localSheetId="41">#REF!</definedName>
    <definedName name="gp98_median_pr" localSheetId="0">#REF!</definedName>
    <definedName name="gp98_median_pr" localSheetId="2">#REF!</definedName>
    <definedName name="gp98_median_pr" localSheetId="6">#REF!</definedName>
    <definedName name="gp98_median_pr" localSheetId="16">#REF!</definedName>
    <definedName name="gp98_median_pr" localSheetId="21">#REF!</definedName>
    <definedName name="gp98_median_pr" localSheetId="28">#REF!</definedName>
    <definedName name="gp98_median_pr" localSheetId="30">#REF!</definedName>
    <definedName name="gp98_median_pr" localSheetId="36">#REF!</definedName>
    <definedName name="gp98_median_pr" localSheetId="38">#REF!</definedName>
    <definedName name="gp98_median_pr" localSheetId="31">#REF!</definedName>
    <definedName name="gp98_median_pr" localSheetId="34">#REF!</definedName>
    <definedName name="gp98_median_pr" localSheetId="5">#REF!</definedName>
    <definedName name="gp98_median_pr" localSheetId="10">#REF!</definedName>
    <definedName name="gp98_median_pr" localSheetId="1">#REF!</definedName>
    <definedName name="gp98_median_pr">#REF!</definedName>
    <definedName name="gp98_median_pr_19" localSheetId="41">#REF!</definedName>
    <definedName name="gp98_median_pr_19" localSheetId="0">#REF!</definedName>
    <definedName name="gp98_median_pr_19" localSheetId="36">#REF!</definedName>
    <definedName name="gp98_median_pr_19" localSheetId="38">#REF!</definedName>
    <definedName name="gp98_median_pr_19" localSheetId="10">#REF!</definedName>
    <definedName name="gp98_median_pr_19" localSheetId="1">#REF!</definedName>
    <definedName name="gp98_median_pr_19">#REF!</definedName>
    <definedName name="gp98_median_pr_21" localSheetId="41">#REF!</definedName>
    <definedName name="gp98_median_pr_21" localSheetId="0">#REF!</definedName>
    <definedName name="gp98_median_pr_21" localSheetId="36">#REF!</definedName>
    <definedName name="gp98_median_pr_21" localSheetId="38">#REF!</definedName>
    <definedName name="gp98_median_pr_21" localSheetId="10">#REF!</definedName>
    <definedName name="gp98_median_pr_21" localSheetId="1">#REF!</definedName>
    <definedName name="gp98_median_pr_21">#REF!</definedName>
    <definedName name="gp98_median_pr_23" localSheetId="41">#REF!</definedName>
    <definedName name="gp98_median_pr_23" localSheetId="0">#REF!</definedName>
    <definedName name="gp98_median_pr_23" localSheetId="36">#REF!</definedName>
    <definedName name="gp98_median_pr_23" localSheetId="38">#REF!</definedName>
    <definedName name="gp98_median_pr_23" localSheetId="10">#REF!</definedName>
    <definedName name="gp98_median_pr_23" localSheetId="1">#REF!</definedName>
    <definedName name="gp98_median_pr_23">#REF!</definedName>
    <definedName name="gp98_median_pr_25" localSheetId="41">#REF!</definedName>
    <definedName name="gp98_median_pr_25" localSheetId="0">#REF!</definedName>
    <definedName name="gp98_median_pr_25" localSheetId="36">#REF!</definedName>
    <definedName name="gp98_median_pr_25" localSheetId="38">#REF!</definedName>
    <definedName name="gp98_median_pr_25" localSheetId="10">#REF!</definedName>
    <definedName name="gp98_median_pr_25" localSheetId="1">#REF!</definedName>
    <definedName name="gp98_median_pr_25">#REF!</definedName>
    <definedName name="gp98_median_pr_27" localSheetId="41">#REF!</definedName>
    <definedName name="gp98_median_pr_27" localSheetId="0">#REF!</definedName>
    <definedName name="gp98_median_pr_27" localSheetId="36">#REF!</definedName>
    <definedName name="gp98_median_pr_27" localSheetId="38">#REF!</definedName>
    <definedName name="gp98_median_pr_27" localSheetId="10">#REF!</definedName>
    <definedName name="gp98_median_pr_27" localSheetId="1">#REF!</definedName>
    <definedName name="gp98_median_pr_27">#REF!</definedName>
    <definedName name="gp98_median_pr_6" localSheetId="41">#REF!</definedName>
    <definedName name="gp98_median_pr_6" localSheetId="0">#REF!</definedName>
    <definedName name="gp98_median_pr_6" localSheetId="36">#REF!</definedName>
    <definedName name="gp98_median_pr_6" localSheetId="38">#REF!</definedName>
    <definedName name="gp98_median_pr_6" localSheetId="10">#REF!</definedName>
    <definedName name="gp98_median_pr_6" localSheetId="1">#REF!</definedName>
    <definedName name="gp98_median_pr_6">#REF!</definedName>
    <definedName name="gp98_median_tot" localSheetId="41">#REF!</definedName>
    <definedName name="gp98_median_tot" localSheetId="0">#REF!</definedName>
    <definedName name="gp98_median_tot" localSheetId="2">#REF!</definedName>
    <definedName name="gp98_median_tot" localSheetId="6">#REF!</definedName>
    <definedName name="gp98_median_tot" localSheetId="16">#REF!</definedName>
    <definedName name="gp98_median_tot" localSheetId="21">#REF!</definedName>
    <definedName name="gp98_median_tot" localSheetId="28">#REF!</definedName>
    <definedName name="gp98_median_tot" localSheetId="30">#REF!</definedName>
    <definedName name="gp98_median_tot" localSheetId="36">#REF!</definedName>
    <definedName name="gp98_median_tot" localSheetId="38">#REF!</definedName>
    <definedName name="gp98_median_tot" localSheetId="31">#REF!</definedName>
    <definedName name="gp98_median_tot" localSheetId="34">#REF!</definedName>
    <definedName name="gp98_median_tot" localSheetId="5">#REF!</definedName>
    <definedName name="gp98_median_tot" localSheetId="10">#REF!</definedName>
    <definedName name="gp98_median_tot" localSheetId="1">#REF!</definedName>
    <definedName name="gp98_median_tot">#REF!</definedName>
    <definedName name="gp98_median_tot_19" localSheetId="41">#REF!</definedName>
    <definedName name="gp98_median_tot_19" localSheetId="0">#REF!</definedName>
    <definedName name="gp98_median_tot_19" localSheetId="36">#REF!</definedName>
    <definedName name="gp98_median_tot_19" localSheetId="38">#REF!</definedName>
    <definedName name="gp98_median_tot_19" localSheetId="10">#REF!</definedName>
    <definedName name="gp98_median_tot_19" localSheetId="1">#REF!</definedName>
    <definedName name="gp98_median_tot_19">#REF!</definedName>
    <definedName name="gp98_median_tot_21" localSheetId="41">#REF!</definedName>
    <definedName name="gp98_median_tot_21" localSheetId="0">#REF!</definedName>
    <definedName name="gp98_median_tot_21" localSheetId="36">#REF!</definedName>
    <definedName name="gp98_median_tot_21" localSheetId="38">#REF!</definedName>
    <definedName name="gp98_median_tot_21" localSheetId="10">#REF!</definedName>
    <definedName name="gp98_median_tot_21" localSheetId="1">#REF!</definedName>
    <definedName name="gp98_median_tot_21">#REF!</definedName>
    <definedName name="gp98_median_tot_23" localSheetId="41">#REF!</definedName>
    <definedName name="gp98_median_tot_23" localSheetId="0">#REF!</definedName>
    <definedName name="gp98_median_tot_23" localSheetId="36">#REF!</definedName>
    <definedName name="gp98_median_tot_23" localSheetId="38">#REF!</definedName>
    <definedName name="gp98_median_tot_23" localSheetId="10">#REF!</definedName>
    <definedName name="gp98_median_tot_23" localSheetId="1">#REF!</definedName>
    <definedName name="gp98_median_tot_23">#REF!</definedName>
    <definedName name="gp98_median_tot_25" localSheetId="41">#REF!</definedName>
    <definedName name="gp98_median_tot_25" localSheetId="0">#REF!</definedName>
    <definedName name="gp98_median_tot_25" localSheetId="36">#REF!</definedName>
    <definedName name="gp98_median_tot_25" localSheetId="38">#REF!</definedName>
    <definedName name="gp98_median_tot_25" localSheetId="10">#REF!</definedName>
    <definedName name="gp98_median_tot_25" localSheetId="1">#REF!</definedName>
    <definedName name="gp98_median_tot_25">#REF!</definedName>
    <definedName name="gp98_median_tot_27" localSheetId="41">#REF!</definedName>
    <definedName name="gp98_median_tot_27" localSheetId="0">#REF!</definedName>
    <definedName name="gp98_median_tot_27" localSheetId="36">#REF!</definedName>
    <definedName name="gp98_median_tot_27" localSheetId="38">#REF!</definedName>
    <definedName name="gp98_median_tot_27" localSheetId="10">#REF!</definedName>
    <definedName name="gp98_median_tot_27" localSheetId="1">#REF!</definedName>
    <definedName name="gp98_median_tot_27">#REF!</definedName>
    <definedName name="gp98_median_tot_6" localSheetId="41">#REF!</definedName>
    <definedName name="gp98_median_tot_6" localSheetId="0">#REF!</definedName>
    <definedName name="gp98_median_tot_6" localSheetId="36">#REF!</definedName>
    <definedName name="gp98_median_tot_6" localSheetId="38">#REF!</definedName>
    <definedName name="gp98_median_tot_6" localSheetId="10">#REF!</definedName>
    <definedName name="gp98_median_tot_6" localSheetId="1">#REF!</definedName>
    <definedName name="gp98_median_tot_6">#REF!</definedName>
    <definedName name="gp98_pr_tot" localSheetId="41">#REF!</definedName>
    <definedName name="gp98_pr_tot" localSheetId="0">#REF!</definedName>
    <definedName name="gp98_pr_tot" localSheetId="2">#REF!</definedName>
    <definedName name="gp98_pr_tot" localSheetId="6">#REF!</definedName>
    <definedName name="gp98_pr_tot" localSheetId="16">#REF!</definedName>
    <definedName name="gp98_pr_tot" localSheetId="21">#REF!</definedName>
    <definedName name="gp98_pr_tot" localSheetId="28">#REF!</definedName>
    <definedName name="gp98_pr_tot" localSheetId="30">#REF!</definedName>
    <definedName name="gp98_pr_tot" localSheetId="36">#REF!</definedName>
    <definedName name="gp98_pr_tot" localSheetId="38">#REF!</definedName>
    <definedName name="gp98_pr_tot" localSheetId="31">#REF!</definedName>
    <definedName name="gp98_pr_tot" localSheetId="34">#REF!</definedName>
    <definedName name="gp98_pr_tot" localSheetId="5">#REF!</definedName>
    <definedName name="gp98_pr_tot" localSheetId="10">#REF!</definedName>
    <definedName name="gp98_pr_tot" localSheetId="1">#REF!</definedName>
    <definedName name="gp98_pr_tot">#REF!</definedName>
    <definedName name="gp98_pr_tot_19" localSheetId="41">#REF!</definedName>
    <definedName name="gp98_pr_tot_19" localSheetId="0">#REF!</definedName>
    <definedName name="gp98_pr_tot_19" localSheetId="36">#REF!</definedName>
    <definedName name="gp98_pr_tot_19" localSheetId="38">#REF!</definedName>
    <definedName name="gp98_pr_tot_19" localSheetId="10">#REF!</definedName>
    <definedName name="gp98_pr_tot_19" localSheetId="1">#REF!</definedName>
    <definedName name="gp98_pr_tot_19">#REF!</definedName>
    <definedName name="gp98_pr_tot_21" localSheetId="41">#REF!</definedName>
    <definedName name="gp98_pr_tot_21" localSheetId="0">#REF!</definedName>
    <definedName name="gp98_pr_tot_21" localSheetId="36">#REF!</definedName>
    <definedName name="gp98_pr_tot_21" localSheetId="38">#REF!</definedName>
    <definedName name="gp98_pr_tot_21" localSheetId="10">#REF!</definedName>
    <definedName name="gp98_pr_tot_21" localSheetId="1">#REF!</definedName>
    <definedName name="gp98_pr_tot_21">#REF!</definedName>
    <definedName name="gp98_pr_tot_23" localSheetId="41">#REF!</definedName>
    <definedName name="gp98_pr_tot_23" localSheetId="0">#REF!</definedName>
    <definedName name="gp98_pr_tot_23" localSheetId="36">#REF!</definedName>
    <definedName name="gp98_pr_tot_23" localSheetId="38">#REF!</definedName>
    <definedName name="gp98_pr_tot_23" localSheetId="10">#REF!</definedName>
    <definedName name="gp98_pr_tot_23" localSheetId="1">#REF!</definedName>
    <definedName name="gp98_pr_tot_23">#REF!</definedName>
    <definedName name="gp98_pr_tot_25" localSheetId="41">#REF!</definedName>
    <definedName name="gp98_pr_tot_25" localSheetId="0">#REF!</definedName>
    <definedName name="gp98_pr_tot_25" localSheetId="36">#REF!</definedName>
    <definedName name="gp98_pr_tot_25" localSheetId="38">#REF!</definedName>
    <definedName name="gp98_pr_tot_25" localSheetId="10">#REF!</definedName>
    <definedName name="gp98_pr_tot_25" localSheetId="1">#REF!</definedName>
    <definedName name="gp98_pr_tot_25">#REF!</definedName>
    <definedName name="gp98_pr_tot_27" localSheetId="41">#REF!</definedName>
    <definedName name="gp98_pr_tot_27" localSheetId="0">#REF!</definedName>
    <definedName name="gp98_pr_tot_27" localSheetId="36">#REF!</definedName>
    <definedName name="gp98_pr_tot_27" localSheetId="38">#REF!</definedName>
    <definedName name="gp98_pr_tot_27" localSheetId="10">#REF!</definedName>
    <definedName name="gp98_pr_tot_27" localSheetId="1">#REF!</definedName>
    <definedName name="gp98_pr_tot_27">#REF!</definedName>
    <definedName name="gp98_pr_tot_6" localSheetId="41">#REF!</definedName>
    <definedName name="gp98_pr_tot_6" localSheetId="0">#REF!</definedName>
    <definedName name="gp98_pr_tot_6" localSheetId="36">#REF!</definedName>
    <definedName name="gp98_pr_tot_6" localSheetId="38">#REF!</definedName>
    <definedName name="gp98_pr_tot_6" localSheetId="10">#REF!</definedName>
    <definedName name="gp98_pr_tot_6" localSheetId="1">#REF!</definedName>
    <definedName name="gp98_pr_tot_6">#REF!</definedName>
    <definedName name="gp98_tot_tot" localSheetId="41">#REF!</definedName>
    <definedName name="gp98_tot_tot" localSheetId="0">#REF!</definedName>
    <definedName name="gp98_tot_tot" localSheetId="2">#REF!</definedName>
    <definedName name="gp98_tot_tot" localSheetId="6">#REF!</definedName>
    <definedName name="gp98_tot_tot" localSheetId="16">#REF!</definedName>
    <definedName name="gp98_tot_tot" localSheetId="21">#REF!</definedName>
    <definedName name="gp98_tot_tot" localSheetId="28">#REF!</definedName>
    <definedName name="gp98_tot_tot" localSheetId="30">#REF!</definedName>
    <definedName name="gp98_tot_tot" localSheetId="36">#REF!</definedName>
    <definedName name="gp98_tot_tot" localSheetId="38">#REF!</definedName>
    <definedName name="gp98_tot_tot" localSheetId="31">#REF!</definedName>
    <definedName name="gp98_tot_tot" localSheetId="34">#REF!</definedName>
    <definedName name="gp98_tot_tot" localSheetId="5">#REF!</definedName>
    <definedName name="gp98_tot_tot" localSheetId="10">#REF!</definedName>
    <definedName name="gp98_tot_tot" localSheetId="1">#REF!</definedName>
    <definedName name="gp98_tot_tot">#REF!</definedName>
    <definedName name="gp98_tot_tot_19" localSheetId="41">#REF!</definedName>
    <definedName name="gp98_tot_tot_19" localSheetId="0">#REF!</definedName>
    <definedName name="gp98_tot_tot_19" localSheetId="36">#REF!</definedName>
    <definedName name="gp98_tot_tot_19" localSheetId="38">#REF!</definedName>
    <definedName name="gp98_tot_tot_19" localSheetId="10">#REF!</definedName>
    <definedName name="gp98_tot_tot_19" localSheetId="1">#REF!</definedName>
    <definedName name="gp98_tot_tot_19">#REF!</definedName>
    <definedName name="gp98_tot_tot_21" localSheetId="41">#REF!</definedName>
    <definedName name="gp98_tot_tot_21" localSheetId="0">#REF!</definedName>
    <definedName name="gp98_tot_tot_21" localSheetId="36">#REF!</definedName>
    <definedName name="gp98_tot_tot_21" localSheetId="38">#REF!</definedName>
    <definedName name="gp98_tot_tot_21" localSheetId="10">#REF!</definedName>
    <definedName name="gp98_tot_tot_21" localSheetId="1">#REF!</definedName>
    <definedName name="gp98_tot_tot_21">#REF!</definedName>
    <definedName name="gp98_tot_tot_23" localSheetId="41">#REF!</definedName>
    <definedName name="gp98_tot_tot_23" localSheetId="0">#REF!</definedName>
    <definedName name="gp98_tot_tot_23" localSheetId="36">#REF!</definedName>
    <definedName name="gp98_tot_tot_23" localSheetId="38">#REF!</definedName>
    <definedName name="gp98_tot_tot_23" localSheetId="10">#REF!</definedName>
    <definedName name="gp98_tot_tot_23" localSheetId="1">#REF!</definedName>
    <definedName name="gp98_tot_tot_23">#REF!</definedName>
    <definedName name="gp98_tot_tot_25" localSheetId="41">#REF!</definedName>
    <definedName name="gp98_tot_tot_25" localSheetId="0">#REF!</definedName>
    <definedName name="gp98_tot_tot_25" localSheetId="36">#REF!</definedName>
    <definedName name="gp98_tot_tot_25" localSheetId="38">#REF!</definedName>
    <definedName name="gp98_tot_tot_25" localSheetId="10">#REF!</definedName>
    <definedName name="gp98_tot_tot_25" localSheetId="1">#REF!</definedName>
    <definedName name="gp98_tot_tot_25">#REF!</definedName>
    <definedName name="gp98_tot_tot_27" localSheetId="41">#REF!</definedName>
    <definedName name="gp98_tot_tot_27" localSheetId="0">#REF!</definedName>
    <definedName name="gp98_tot_tot_27" localSheetId="36">#REF!</definedName>
    <definedName name="gp98_tot_tot_27" localSheetId="38">#REF!</definedName>
    <definedName name="gp98_tot_tot_27" localSheetId="10">#REF!</definedName>
    <definedName name="gp98_tot_tot_27" localSheetId="1">#REF!</definedName>
    <definedName name="gp98_tot_tot_27">#REF!</definedName>
    <definedName name="gp98_tot_tot_6" localSheetId="41">#REF!</definedName>
    <definedName name="gp98_tot_tot_6" localSheetId="0">#REF!</definedName>
    <definedName name="gp98_tot_tot_6" localSheetId="36">#REF!</definedName>
    <definedName name="gp98_tot_tot_6" localSheetId="38">#REF!</definedName>
    <definedName name="gp98_tot_tot_6" localSheetId="10">#REF!</definedName>
    <definedName name="gp98_tot_tot_6" localSheetId="1">#REF!</definedName>
    <definedName name="gp98_tot_tot_6">#REF!</definedName>
    <definedName name="groupe" localSheetId="0">'[1]Intercalaire 1'!$A$1:$C$62</definedName>
    <definedName name="groupe" localSheetId="2">'[1]Intercalaire 1'!$A$1:$C$62</definedName>
    <definedName name="groupe" localSheetId="6">'[1]Intercalaire 1'!$A$1:$C$62</definedName>
    <definedName name="groupe" localSheetId="16">'[1]Intercalaire 1'!$A$1:$C$62</definedName>
    <definedName name="groupe" localSheetId="21">'[1]Intercalaire 1'!$A$1:$C$62</definedName>
    <definedName name="groupe" localSheetId="28">'[2]Intercalaire 1'!$A$1:$C$62</definedName>
    <definedName name="groupe" localSheetId="30">'[2]Intercalaire 1'!$A$1:$C$62</definedName>
    <definedName name="groupe" localSheetId="36">'[2]Intercalaire 1'!$A$1:$C$62</definedName>
    <definedName name="groupe" localSheetId="38">'[2]Intercalaire 1'!$A$1:$C$62</definedName>
    <definedName name="groupe" localSheetId="31">[3]astra_digital!$A$1:$C$62</definedName>
    <definedName name="groupe" localSheetId="34">[3]astra_digital!$A$1:$C$62</definedName>
    <definedName name="groupe" localSheetId="5">[3]astra_digital!$A$1:$C$62</definedName>
    <definedName name="groupe" localSheetId="1">[4]astra_digital!$A$1:$C$62</definedName>
    <definedName name="groupe">[5]astra_digital!$A$1:$C$62</definedName>
    <definedName name="groupe_2008">[27]REDEPLOIEMENT!$A$158:$O$302</definedName>
    <definedName name="groupe_2012">[27]REDEPLOIEMENT!$A$5:$O$151</definedName>
    <definedName name="HISTO_GD">[17]HISTORI!$N$20:$X$26</definedName>
    <definedName name="HISTO_GROUPE">[17]HISTORI!$N$1:$X$16</definedName>
    <definedName name="HISTO_SECTION">[17]HISTORI!$A$3:$K$60</definedName>
    <definedName name="IMP" localSheetId="41">'[5]Tab 3'!#REF!</definedName>
    <definedName name="IMP" localSheetId="0">'[1]Intercalaire 1'!#REF!</definedName>
    <definedName name="IMP" localSheetId="2">'[1]Intercalaire 1'!#REF!</definedName>
    <definedName name="IMP" localSheetId="6">'[1]Intercalaire 1'!#REF!</definedName>
    <definedName name="IMP" localSheetId="16">'[1]Intercalaire 1'!#REF!</definedName>
    <definedName name="IMP" localSheetId="21">'[1]Intercalaire 1'!#REF!</definedName>
    <definedName name="IMP" localSheetId="28">'[2]Intercalaire 1'!#REF!</definedName>
    <definedName name="IMP" localSheetId="30">'[2]Intercalaire 1'!#REF!</definedName>
    <definedName name="IMP" localSheetId="36">'[2]Intercalaire 1'!#REF!</definedName>
    <definedName name="IMP" localSheetId="38">'[2]Intercalaire 1'!#REF!</definedName>
    <definedName name="IMP" localSheetId="31">'[3]Tab 3'!#REF!</definedName>
    <definedName name="IMP" localSheetId="34">'[3]Tab 3'!#REF!</definedName>
    <definedName name="IMP" localSheetId="5">'[3]Tab 3'!#REF!</definedName>
    <definedName name="IMP" localSheetId="10">'[5]Tab 3'!#REF!</definedName>
    <definedName name="IMP" localSheetId="1">'[4]Tab 3'!#REF!</definedName>
    <definedName name="IMP">'[5]Tab 3'!#REF!</definedName>
    <definedName name="_xlnm.Print_Titles" localSheetId="13">TAB_10a!$7:$8</definedName>
    <definedName name="_xlnm.Print_Titles" localSheetId="14">TAB_10b!$6:$7</definedName>
    <definedName name="_xlnm.Print_Titles" localSheetId="18">TAB_13!$7:$8</definedName>
    <definedName name="_xlnm.Print_Titles" localSheetId="20">TAB_15!$8:$10</definedName>
    <definedName name="_xlnm.Print_Titles" localSheetId="22">TAB_16!$7:$9</definedName>
    <definedName name="_xlnm.Print_Titles" localSheetId="23">TAB_17!$7:$9</definedName>
    <definedName name="_xlnm.Print_Titles" localSheetId="31">TAB_23!$8:$10</definedName>
    <definedName name="_xlnm.Print_Titles" localSheetId="34">TAB_26!$5:$6</definedName>
    <definedName name="_xlnm.Print_Titles" localSheetId="35">TAB_27!$4:$6</definedName>
    <definedName name="_xlnm.Print_Titles" localSheetId="8">TAB_5!$5:$7</definedName>
    <definedName name="_xlnm.Print_Titles" localSheetId="9">TAB_6!$5:$6</definedName>
    <definedName name="_xlnm.Print_Titles" localSheetId="10">TAB_7!$7:$9</definedName>
    <definedName name="_xlnm.Print_Titles" localSheetId="11">TAB_8!$7:$7</definedName>
    <definedName name="_xlnm.Print_Titles" localSheetId="12">TAB_9!$7:$8</definedName>
    <definedName name="INVITE_GD">'[17]4_NON_PERMANENTS'!$X$15:$Y$18</definedName>
    <definedName name="INVITE_GROUPE">'[17]4_NON_PERMANENTS'!$X$1:$Y$13</definedName>
    <definedName name="INVITE_SECTION">'[17]4_NON_PERMANENTS'!$U$1:$V$56</definedName>
    <definedName name="lib_section" localSheetId="0">'[1]Intercalaire 1'!$A$2:$B$43</definedName>
    <definedName name="lib_section" localSheetId="2">'[1]Intercalaire 1'!$A$2:$B$43</definedName>
    <definedName name="lib_section" localSheetId="6">'[1]Intercalaire 1'!$A$2:$B$43</definedName>
    <definedName name="lib_section" localSheetId="16">'[1]Intercalaire 1'!$A$2:$B$43</definedName>
    <definedName name="lib_section" localSheetId="21">'[1]Intercalaire 1'!$A$2:$B$43</definedName>
    <definedName name="lib_section" localSheetId="28">'[2]Intercalaire 1'!$A$2:$B$43</definedName>
    <definedName name="lib_section" localSheetId="30">'[2]Intercalaire 1'!$A$2:$B$43</definedName>
    <definedName name="lib_section" localSheetId="36">'[2]Intercalaire 1'!$A$2:$B$43</definedName>
    <definedName name="lib_section" localSheetId="38">'[2]Intercalaire 1'!$A$2:$B$43</definedName>
    <definedName name="lib_section" localSheetId="31">[24]Section!$A$2:$B$43</definedName>
    <definedName name="lib_section" localSheetId="34">[24]Section!$A$2:$B$43</definedName>
    <definedName name="lib_section" localSheetId="5">[24]Section!$A$2:$B$43</definedName>
    <definedName name="lib_section" localSheetId="1">[24]Section!$A$2:$B$43</definedName>
    <definedName name="lib_section">[22]Section!$A$2:$B$43</definedName>
    <definedName name="lib_section_27" localSheetId="41">#REF!</definedName>
    <definedName name="lib_section_27" localSheetId="0">#REF!</definedName>
    <definedName name="lib_section_27" localSheetId="36">#REF!</definedName>
    <definedName name="lib_section_27" localSheetId="38">#REF!</definedName>
    <definedName name="lib_section_27" localSheetId="10">#REF!</definedName>
    <definedName name="lib_section_27" localSheetId="1">#REF!</definedName>
    <definedName name="lib_section_27">#REF!</definedName>
    <definedName name="LIEN_CNU">[17]P1!$T$1</definedName>
    <definedName name="LIEN_GD">[17]P1!$V$1</definedName>
    <definedName name="LIEN_GROUPE">[17]P1!$U$1</definedName>
    <definedName name="LISTE_SECTION">[17]LISTE_SECTION!$A$2:$E$58</definedName>
    <definedName name="LML_GD">'[17]4_NON_PERMANENTS'!$R$17:$S$20</definedName>
    <definedName name="LML_GROUPE">'[17]4_NON_PERMANENTS'!$R$1:$S$13</definedName>
    <definedName name="LML_SECTION">'[17]4_NON_PERMANENTS'!$O$1:$P$56</definedName>
    <definedName name="MED_MCF_FEMME">'[17]2_2_MEDIANE'!$C$62:$E$118</definedName>
    <definedName name="MED_MCF_HOMME">'[17]2_2_MEDIANE'!$I$62:$K$118</definedName>
    <definedName name="MED_MCF_TOTAL">'[17]2_2_MEDIANE'!$O$62:$Q$118</definedName>
    <definedName name="MED_PR_FEMME">'[17]2_2_MEDIANE'!$C$2:$E$58</definedName>
    <definedName name="MED_PR_HOMME">'[17]2_2_MEDIANE'!$I$1:$K$58</definedName>
    <definedName name="MED_PR_TOTAL">'[17]2_2_MEDIANE'!$O$2:$Q$58</definedName>
    <definedName name="Medecine" localSheetId="41">[5]astra_digital!#REF!</definedName>
    <definedName name="Medecine" localSheetId="0">'[1]Intercalaire 1'!#REF!</definedName>
    <definedName name="Medecine" localSheetId="2">'[1]Intercalaire 1'!#REF!</definedName>
    <definedName name="Medecine" localSheetId="6">'[1]Intercalaire 1'!#REF!</definedName>
    <definedName name="Medecine" localSheetId="16">'[1]Intercalaire 1'!#REF!</definedName>
    <definedName name="Medecine" localSheetId="21">'[1]Intercalaire 1'!#REF!</definedName>
    <definedName name="Medecine" localSheetId="28">'[2]Intercalaire 1'!#REF!</definedName>
    <definedName name="Medecine" localSheetId="30">'[2]Intercalaire 1'!#REF!</definedName>
    <definedName name="Medecine" localSheetId="36">'[2]Intercalaire 1'!#REF!</definedName>
    <definedName name="Medecine" localSheetId="38">'[2]Intercalaire 1'!#REF!</definedName>
    <definedName name="Medecine" localSheetId="31">[3]astra_digital!#REF!</definedName>
    <definedName name="Medecine" localSheetId="34">[3]astra_digital!#REF!</definedName>
    <definedName name="Medecine" localSheetId="5">[3]astra_digital!#REF!</definedName>
    <definedName name="Medecine" localSheetId="10">[5]astra_digital!#REF!</definedName>
    <definedName name="Medecine" localSheetId="1">[4]astra_digital!#REF!</definedName>
    <definedName name="Medecine">[5]astra_digital!#REF!</definedName>
    <definedName name="Médecine" localSheetId="41">[5]astra_digital!#REF!</definedName>
    <definedName name="Médecine" localSheetId="0">'[1]Intercalaire 1'!#REF!</definedName>
    <definedName name="Médecine" localSheetId="2">'[1]Intercalaire 1'!#REF!</definedName>
    <definedName name="Médecine" localSheetId="6">'[1]Intercalaire 1'!#REF!</definedName>
    <definedName name="Médecine" localSheetId="16">'[1]Intercalaire 1'!#REF!</definedName>
    <definedName name="Médecine" localSheetId="21">'[1]Intercalaire 1'!#REF!</definedName>
    <definedName name="Médecine" localSheetId="28">'[2]Intercalaire 1'!#REF!</definedName>
    <definedName name="Médecine" localSheetId="30">'[2]Intercalaire 1'!#REF!</definedName>
    <definedName name="Médecine" localSheetId="36">'[2]Intercalaire 1'!#REF!</definedName>
    <definedName name="Médecine" localSheetId="38">'[2]Intercalaire 1'!#REF!</definedName>
    <definedName name="Médecine" localSheetId="31">[3]astra_digital!#REF!</definedName>
    <definedName name="Médecine" localSheetId="34">[3]astra_digital!#REF!</definedName>
    <definedName name="Médecine" localSheetId="5">[3]astra_digital!#REF!</definedName>
    <definedName name="Médecine" localSheetId="10">[5]astra_digital!#REF!</definedName>
    <definedName name="Médecine" localSheetId="1">[4]astra_digital!#REF!</definedName>
    <definedName name="Médecine">[5]astra_digital!#REF!</definedName>
    <definedName name="moy" localSheetId="41">#REF!</definedName>
    <definedName name="moy" localSheetId="0">#REF!</definedName>
    <definedName name="moy" localSheetId="2">#REF!</definedName>
    <definedName name="moy" localSheetId="6">#REF!</definedName>
    <definedName name="moy" localSheetId="16">#REF!</definedName>
    <definedName name="moy" localSheetId="21">#REF!</definedName>
    <definedName name="moy" localSheetId="28">#REF!</definedName>
    <definedName name="moy" localSheetId="30">#REF!</definedName>
    <definedName name="moy" localSheetId="36">#REF!</definedName>
    <definedName name="moy" localSheetId="38">#REF!</definedName>
    <definedName name="moy" localSheetId="31">#REF!</definedName>
    <definedName name="moy" localSheetId="34">#REF!</definedName>
    <definedName name="moy" localSheetId="5">#REF!</definedName>
    <definedName name="moy" localSheetId="10">#REF!</definedName>
    <definedName name="moy" localSheetId="1">#REF!</definedName>
    <definedName name="moy">#REF!</definedName>
    <definedName name="nnn" localSheetId="34">[21]Feuil1!$A$2:$B$45</definedName>
    <definedName name="nnn" localSheetId="1">[21]Feuil1!$A$2:$B$45</definedName>
    <definedName name="nnn">[22]Feuil1!$A$2:$B$45</definedName>
    <definedName name="Odonto" localSheetId="41">[5]astra_digital!#REF!</definedName>
    <definedName name="Odonto" localSheetId="0">'[1]Intercalaire 1'!#REF!</definedName>
    <definedName name="Odonto" localSheetId="2">'[1]Intercalaire 1'!#REF!</definedName>
    <definedName name="Odonto" localSheetId="6">'[1]Intercalaire 1'!#REF!</definedName>
    <definedName name="Odonto" localSheetId="16">'[1]Intercalaire 1'!#REF!</definedName>
    <definedName name="Odonto" localSheetId="21">'[1]Intercalaire 1'!#REF!</definedName>
    <definedName name="Odonto" localSheetId="28">'[2]Intercalaire 1'!#REF!</definedName>
    <definedName name="Odonto" localSheetId="30">'[2]Intercalaire 1'!#REF!</definedName>
    <definedName name="Odonto" localSheetId="36">'[2]Intercalaire 1'!#REF!</definedName>
    <definedName name="Odonto" localSheetId="38">'[2]Intercalaire 1'!#REF!</definedName>
    <definedName name="Odonto" localSheetId="31">[3]astra_digital!#REF!</definedName>
    <definedName name="Odonto" localSheetId="34">[3]astra_digital!#REF!</definedName>
    <definedName name="Odonto" localSheetId="5">[3]astra_digital!#REF!</definedName>
    <definedName name="Odonto" localSheetId="10">[5]astra_digital!#REF!</definedName>
    <definedName name="Odonto" localSheetId="1">[4]astra_digital!#REF!</definedName>
    <definedName name="Odonto">[5]astra_digital!#REF!</definedName>
    <definedName name="Odontologie" localSheetId="41">[5]astra_digital!#REF!</definedName>
    <definedName name="Odontologie" localSheetId="0">'[1]Intercalaire 1'!#REF!</definedName>
    <definedName name="Odontologie" localSheetId="2">'[1]Intercalaire 1'!#REF!</definedName>
    <definedName name="Odontologie" localSheetId="6">'[1]Intercalaire 1'!#REF!</definedName>
    <definedName name="Odontologie" localSheetId="16">'[1]Intercalaire 1'!#REF!</definedName>
    <definedName name="Odontologie" localSheetId="21">'[1]Intercalaire 1'!#REF!</definedName>
    <definedName name="Odontologie" localSheetId="28">'[2]Intercalaire 1'!#REF!</definedName>
    <definedName name="Odontologie" localSheetId="30">'[2]Intercalaire 1'!#REF!</definedName>
    <definedName name="Odontologie" localSheetId="36">'[2]Intercalaire 1'!#REF!</definedName>
    <definedName name="Odontologie" localSheetId="38">'[2]Intercalaire 1'!#REF!</definedName>
    <definedName name="Odontologie" localSheetId="31">[3]astra_digital!#REF!</definedName>
    <definedName name="Odontologie" localSheetId="34">[3]astra_digital!#REF!</definedName>
    <definedName name="Odontologie" localSheetId="5">[3]astra_digital!#REF!</definedName>
    <definedName name="Odontologie" localSheetId="10">[5]astra_digital!#REF!</definedName>
    <definedName name="Odontologie" localSheetId="1">[4]astra_digital!#REF!</definedName>
    <definedName name="Odontologie">[5]astra_digital!#REF!</definedName>
    <definedName name="p" localSheetId="41">#REF!</definedName>
    <definedName name="p" localSheetId="0">#REF!</definedName>
    <definedName name="p" localSheetId="36">#REF!</definedName>
    <definedName name="p" localSheetId="38">#REF!</definedName>
    <definedName name="p" localSheetId="10">#REF!</definedName>
    <definedName name="p" localSheetId="1">#REF!</definedName>
    <definedName name="p">#REF!</definedName>
    <definedName name="Pharma" localSheetId="41">[5]astra_digital!#REF!</definedName>
    <definedName name="Pharma" localSheetId="0">'[1]Intercalaire 1'!#REF!</definedName>
    <definedName name="Pharma" localSheetId="2">'[1]Intercalaire 1'!#REF!</definedName>
    <definedName name="Pharma" localSheetId="6">'[1]Intercalaire 1'!#REF!</definedName>
    <definedName name="Pharma" localSheetId="16">'[1]Intercalaire 1'!#REF!</definedName>
    <definedName name="Pharma" localSheetId="21">'[1]Intercalaire 1'!#REF!</definedName>
    <definedName name="Pharma" localSheetId="28">'[2]Intercalaire 1'!#REF!</definedName>
    <definedName name="Pharma" localSheetId="30">'[2]Intercalaire 1'!#REF!</definedName>
    <definedName name="Pharma" localSheetId="36">'[2]Intercalaire 1'!#REF!</definedName>
    <definedName name="Pharma" localSheetId="38">'[2]Intercalaire 1'!#REF!</definedName>
    <definedName name="Pharma" localSheetId="31">[3]astra_digital!#REF!</definedName>
    <definedName name="Pharma" localSheetId="34">[3]astra_digital!#REF!</definedName>
    <definedName name="Pharma" localSheetId="5">[3]astra_digital!#REF!</definedName>
    <definedName name="Pharma" localSheetId="10">[5]astra_digital!#REF!</definedName>
    <definedName name="Pharma" localSheetId="1">[4]astra_digital!#REF!</definedName>
    <definedName name="Pharma">[5]astra_digital!#REF!</definedName>
    <definedName name="Pharmacie" localSheetId="41">[5]astra_digital!#REF!</definedName>
    <definedName name="Pharmacie" localSheetId="0">'[1]Intercalaire 1'!#REF!</definedName>
    <definedName name="Pharmacie" localSheetId="2">'[1]Intercalaire 1'!#REF!</definedName>
    <definedName name="Pharmacie" localSheetId="6">'[1]Intercalaire 1'!#REF!</definedName>
    <definedName name="Pharmacie" localSheetId="16">'[1]Intercalaire 1'!#REF!</definedName>
    <definedName name="Pharmacie" localSheetId="21">'[1]Intercalaire 1'!#REF!</definedName>
    <definedName name="Pharmacie" localSheetId="28">'[2]Intercalaire 1'!#REF!</definedName>
    <definedName name="Pharmacie" localSheetId="30">'[2]Intercalaire 1'!#REF!</definedName>
    <definedName name="Pharmacie" localSheetId="36">'[2]Intercalaire 1'!#REF!</definedName>
    <definedName name="Pharmacie" localSheetId="38">'[2]Intercalaire 1'!#REF!</definedName>
    <definedName name="Pharmacie" localSheetId="31">[3]astra_digital!#REF!</definedName>
    <definedName name="Pharmacie" localSheetId="34">[3]astra_digital!#REF!</definedName>
    <definedName name="Pharmacie" localSheetId="5">[3]astra_digital!#REF!</definedName>
    <definedName name="Pharmacie" localSheetId="10">[5]astra_digital!#REF!</definedName>
    <definedName name="Pharmacie" localSheetId="1">[4]astra_digital!#REF!</definedName>
    <definedName name="Pharmacie">[5]astra_digital!#REF!</definedName>
    <definedName name="PLOT_MCF_SECTION">'[17]2_2_BOXPLOT'!$O$2:$W$58</definedName>
    <definedName name="PLOT_PR_SECTION">'[17]2_2_BOXPLOT'!$C$2:$K$58</definedName>
    <definedName name="POSTES_PUBLIES">'[17]3_2_PUBLIES'!$A$2:$L$63</definedName>
    <definedName name="POSTES_PUBLIES_GD">'[17]3_2_PUBLIES'!$A$67:$K$72</definedName>
    <definedName name="POSTES_PUBLIES_GROUPE">'[17]3_2_PUBLIES'!$A$76:$K$89</definedName>
    <definedName name="POURVUS_MCF_GD">'[17]3_2_POURVUS_MCF'!$A$80:$U$86</definedName>
    <definedName name="POURVUS_MCF_GROUPE">'[17]3_2_POURVUS_MCF'!$A$63:$U$78</definedName>
    <definedName name="POURVUS_MCF_SECTION">'[17]3_2_POURVUS_MCF'!$A$1:$U$60</definedName>
    <definedName name="POURVUS_PR_GD">'[17]3_2_POURVUS_PR'!$A$85:$U$89</definedName>
    <definedName name="POURVUS_PR_GROUPE">'[17]3_2_POURVUS_PR'!$A$68:$U$82</definedName>
    <definedName name="POURVUS_PR_SECTION">'[17]3_2_POURVUS_PR'!$A$1:$U$63</definedName>
    <definedName name="PREVISION_RETRAITE_GD">'[17]2_3_PREVISION_AGE'!$N$19:$X$25</definedName>
    <definedName name="PREVISION_RETRAITE_GROUPE">'[17]2_3_PREVISION_AGE'!$N$1:$X$15</definedName>
    <definedName name="PREVISION_RETRAITE_SECTION">'[17]2_3_PREVISION_AGE'!$A$1:$K$59</definedName>
    <definedName name="PRINCIPAL" localSheetId="41">'[5]Tab 1'!#REF!</definedName>
    <definedName name="PRINCIPAL" localSheetId="0">'[1]Intercalaire 1'!#REF!</definedName>
    <definedName name="PRINCIPAL" localSheetId="2">'[1]Intercalaire 1'!#REF!</definedName>
    <definedName name="PRINCIPAL" localSheetId="6">'[1]Intercalaire 1'!#REF!</definedName>
    <definedName name="PRINCIPAL" localSheetId="16">'[1]Intercalaire 1'!#REF!</definedName>
    <definedName name="PRINCIPAL" localSheetId="21">'[1]Intercalaire 1'!#REF!</definedName>
    <definedName name="PRINCIPAL" localSheetId="28">'[2]Intercalaire 1'!#REF!</definedName>
    <definedName name="PRINCIPAL" localSheetId="30">'[2]Intercalaire 1'!#REF!</definedName>
    <definedName name="PRINCIPAL" localSheetId="36">'[2]Intercalaire 1'!#REF!</definedName>
    <definedName name="PRINCIPAL" localSheetId="38">'[2]Intercalaire 1'!#REF!</definedName>
    <definedName name="PRINCIPAL" localSheetId="31">'[3]Tab 1'!#REF!</definedName>
    <definedName name="PRINCIPAL" localSheetId="34">'[3]Tab 1'!#REF!</definedName>
    <definedName name="PRINCIPAL" localSheetId="5">'[3]Tab 1'!#REF!</definedName>
    <definedName name="PRINCIPAL" localSheetId="10">'[5]Tab 1'!#REF!</definedName>
    <definedName name="PRINCIPAL" localSheetId="1">'[4]Tab 1'!#REF!</definedName>
    <definedName name="PRINCIPAL">'[5]Tab 1'!#REF!</definedName>
    <definedName name="PYRAMIDE_MCF">'[17]2_1_PYRAMIDE'!$L$1:$U$59</definedName>
    <definedName name="PYRAMIDE_PR">'[17]2_1_PYRAMIDE'!$A$1:$J$59</definedName>
    <definedName name="qual06" localSheetId="0">[34]Feuil2!$A$1:$E$8035</definedName>
    <definedName name="qual06" localSheetId="2">[34]Feuil2!$A$1:$E$8035</definedName>
    <definedName name="qual06" localSheetId="6">[34]Feuil2!$A$1:$E$8035</definedName>
    <definedName name="qual06" localSheetId="16">[34]Feuil2!$A$1:$E$8035</definedName>
    <definedName name="qual06" localSheetId="21">[34]Feuil2!$A$1:$E$8035</definedName>
    <definedName name="qual06" localSheetId="28">[35]Feuil2!$A$1:$E$8035</definedName>
    <definedName name="qual06" localSheetId="30">[35]Feuil2!$A$1:$E$8035</definedName>
    <definedName name="qual06" localSheetId="36">[35]Feuil2!$A$1:$E$8035</definedName>
    <definedName name="qual06" localSheetId="38">[35]Feuil2!$A$1:$E$8035</definedName>
    <definedName name="qual06" localSheetId="31">[36]Feuil2!$A$1:$E$8035</definedName>
    <definedName name="qual06" localSheetId="34">[36]Feuil2!$A$1:$E$8035</definedName>
    <definedName name="qual06" localSheetId="5">[36]Feuil2!$A$1:$E$8035</definedName>
    <definedName name="qual06" localSheetId="1">[36]Feuil2!$A$1:$E$8035</definedName>
    <definedName name="qual06">[37]Feuil2!$A$1:$E$8035</definedName>
    <definedName name="qual06_25" localSheetId="41">#REF!</definedName>
    <definedName name="qual06_25" localSheetId="0">#REF!</definedName>
    <definedName name="qual06_25" localSheetId="36">#REF!</definedName>
    <definedName name="qual06_25" localSheetId="38">#REF!</definedName>
    <definedName name="qual06_25" localSheetId="10">#REF!</definedName>
    <definedName name="qual06_25" localSheetId="1">#REF!</definedName>
    <definedName name="qual06_25">#REF!</definedName>
    <definedName name="QUALIF_CANDID_MCF_GD">'[17]3_1_QUALIF_MCF'!$A$79:$U$85</definedName>
    <definedName name="QUALIF_CANDID_MCF_GROUPE">'[17]3_1_QUALIF_MCF'!$A$62:$U$76</definedName>
    <definedName name="QUALIF_CANDID_MCF_SECTION">'[17]3_1_QUALIF_MCF'!$A$1:$U$59</definedName>
    <definedName name="QUALIF_CANDID_PR_GD">'[17]3_1_QUALIF_PR'!$A$83:$U$89</definedName>
    <definedName name="QUALIF_CANDID_PR_GROUPE">'[17]3_1_QUALIF_PR'!$A$65:$U$80</definedName>
    <definedName name="QUALIF_CANDID_PR_SECTION">'[17]3_1_QUALIF_PR'!$A$1:$U$60</definedName>
    <definedName name="QUALIF_OK_MCF_GD">'[17]3_1_RESULT_MCF'!$A$79:$U$85</definedName>
    <definedName name="QUALIF_OK_MCF_GROUPE">'[17]3_1_RESULT_MCF'!$A$62:$U$76</definedName>
    <definedName name="QUALIF_OK_MCF_SECTION">'[17]3_1_RESULT_MCF'!$A$1:$U$59</definedName>
    <definedName name="QUALIF_OK_PR_GD">'[17]3_1_RESULT_PR'!$A$78:$U$84</definedName>
    <definedName name="QUALIF_OK_PR_GROUPE">'[17]3_1_RESULT_PR'!$A$60:$U$74</definedName>
    <definedName name="QUALIF_OK_PR_SECTION">'[17]3_1_RESULT_PR'!$A$1:$U$57</definedName>
    <definedName name="qualif06" localSheetId="0">[34]Feuil2!$A$1:$E$8035</definedName>
    <definedName name="qualif06" localSheetId="2">[34]Feuil2!$A$1:$E$8035</definedName>
    <definedName name="qualif06" localSheetId="6">[34]Feuil2!$A$1:$E$8035</definedName>
    <definedName name="qualif06" localSheetId="16">[34]Feuil2!$A$1:$E$8035</definedName>
    <definedName name="qualif06" localSheetId="21">[34]Feuil2!$A$1:$E$8035</definedName>
    <definedName name="qualif06" localSheetId="28">[35]Feuil2!$A$1:$E$8035</definedName>
    <definedName name="qualif06" localSheetId="30">[35]Feuil2!$A$1:$E$8035</definedName>
    <definedName name="qualif06" localSheetId="36">[35]Feuil2!$A$1:$E$8035</definedName>
    <definedName name="qualif06" localSheetId="38">[35]Feuil2!$A$1:$E$8035</definedName>
    <definedName name="qualif06" localSheetId="31">[36]Feuil2!$A$1:$E$8035</definedName>
    <definedName name="qualif06" localSheetId="34">[36]Feuil2!$A$1:$E$8035</definedName>
    <definedName name="qualif06" localSheetId="5">[36]Feuil2!$A$1:$E$8035</definedName>
    <definedName name="qualif06" localSheetId="1">[36]Feuil2!$A$1:$E$8035</definedName>
    <definedName name="qualif06">[37]Feuil2!$A$1:$E$8035</definedName>
    <definedName name="qualif06_25" localSheetId="41">#REF!</definedName>
    <definedName name="qualif06_25" localSheetId="0">#REF!</definedName>
    <definedName name="qualif06_25" localSheetId="36">#REF!</definedName>
    <definedName name="qualif06_25" localSheetId="38">#REF!</definedName>
    <definedName name="qualif06_25" localSheetId="10">#REF!</definedName>
    <definedName name="qualif06_25" localSheetId="1">#REF!</definedName>
    <definedName name="qualif06_25">#REF!</definedName>
    <definedName name="redeploiement_typo">[27]REDEPLOIEMENT_TYPO!$A$2:$B$11</definedName>
    <definedName name="RETRAITES_GD">'[17]2_3_RETRAITES'!$F$18:$H$22</definedName>
    <definedName name="RETRAITES_GROUPE">'[17]2_3_RETRAITES'!$F$1:$H$14</definedName>
    <definedName name="RETRAITES_SECTION">'[17]2_3_RETRAITES'!$A$1:$C$61</definedName>
    <definedName name="Sciences" localSheetId="41">[5]astra_digital!#REF!</definedName>
    <definedName name="Sciences" localSheetId="0">'[1]Intercalaire 1'!#REF!</definedName>
    <definedName name="Sciences" localSheetId="2">'[1]Intercalaire 1'!#REF!</definedName>
    <definedName name="Sciences" localSheetId="6">'[1]Intercalaire 1'!#REF!</definedName>
    <definedName name="Sciences" localSheetId="16">'[1]Intercalaire 1'!#REF!</definedName>
    <definedName name="Sciences" localSheetId="21">'[1]Intercalaire 1'!#REF!</definedName>
    <definedName name="Sciences" localSheetId="28">'[2]Intercalaire 1'!#REF!</definedName>
    <definedName name="Sciences" localSheetId="30">'[2]Intercalaire 1'!#REF!</definedName>
    <definedName name="Sciences" localSheetId="36">'[2]Intercalaire 1'!#REF!</definedName>
    <definedName name="Sciences" localSheetId="38">'[2]Intercalaire 1'!#REF!</definedName>
    <definedName name="Sciences" localSheetId="31">[3]astra_digital!#REF!</definedName>
    <definedName name="Sciences" localSheetId="34">[3]astra_digital!#REF!</definedName>
    <definedName name="Sciences" localSheetId="5">[3]astra_digital!#REF!</definedName>
    <definedName name="Sciences" localSheetId="10">[5]astra_digital!#REF!</definedName>
    <definedName name="Sciences" localSheetId="1">[4]astra_digital!#REF!</definedName>
    <definedName name="Sciences">[5]astra_digital!#REF!</definedName>
    <definedName name="STAPS" localSheetId="41">[5]astra_digital!#REF!</definedName>
    <definedName name="STAPS" localSheetId="0">'[1]Intercalaire 1'!#REF!</definedName>
    <definedName name="STAPS" localSheetId="2">'[1]Intercalaire 1'!#REF!</definedName>
    <definedName name="STAPS" localSheetId="6">'[1]Intercalaire 1'!#REF!</definedName>
    <definedName name="STAPS" localSheetId="16">'[1]Intercalaire 1'!#REF!</definedName>
    <definedName name="STAPS" localSheetId="21">'[1]Intercalaire 1'!#REF!</definedName>
    <definedName name="STAPS" localSheetId="28">'[2]Intercalaire 1'!#REF!</definedName>
    <definedName name="STAPS" localSheetId="30">'[2]Intercalaire 1'!#REF!</definedName>
    <definedName name="STAPS" localSheetId="36">'[2]Intercalaire 1'!#REF!</definedName>
    <definedName name="STAPS" localSheetId="38">'[2]Intercalaire 1'!#REF!</definedName>
    <definedName name="STAPS" localSheetId="31">[3]astra_digital!#REF!</definedName>
    <definedName name="STAPS" localSheetId="34">[3]astra_digital!#REF!</definedName>
    <definedName name="STAPS" localSheetId="5">[3]astra_digital!#REF!</definedName>
    <definedName name="STAPS" localSheetId="10">[5]astra_digital!#REF!</definedName>
    <definedName name="STAPS" localSheetId="1">[4]astra_digital!#REF!</definedName>
    <definedName name="STAPS">[5]astra_digital!#REF!</definedName>
    <definedName name="tabcod" localSheetId="41">#REF!</definedName>
    <definedName name="tabcod" localSheetId="0">#REF!</definedName>
    <definedName name="tabcod" localSheetId="2">#REF!</definedName>
    <definedName name="tabcod" localSheetId="6">#REF!</definedName>
    <definedName name="tabcod" localSheetId="16">#REF!</definedName>
    <definedName name="tabcod" localSheetId="21">#REF!</definedName>
    <definedName name="tabcod" localSheetId="28">#REF!</definedName>
    <definedName name="tabcod" localSheetId="30">#REF!</definedName>
    <definedName name="tabcod" localSheetId="36">#REF!</definedName>
    <definedName name="tabcod" localSheetId="38">#REF!</definedName>
    <definedName name="tabcod" localSheetId="34">#REF!</definedName>
    <definedName name="tabcod" localSheetId="5">#REF!</definedName>
    <definedName name="tabcod" localSheetId="10">#REF!</definedName>
    <definedName name="tabcod" localSheetId="1">#REF!</definedName>
    <definedName name="tabcod">#REF!</definedName>
    <definedName name="TABDS" localSheetId="0">'[1]Intercalaire 1'!$A$2:$B$32</definedName>
    <definedName name="TABDS" localSheetId="2">'[1]Intercalaire 1'!$A$2:$B$32</definedName>
    <definedName name="TABDS" localSheetId="6">'[1]Intercalaire 1'!$A$2:$B$32</definedName>
    <definedName name="TABDS" localSheetId="16">'[1]Intercalaire 1'!$A$2:$B$32</definedName>
    <definedName name="TABDS" localSheetId="21">'[1]Intercalaire 1'!$A$2:$B$32</definedName>
    <definedName name="TABDS" localSheetId="28">'[2]Intercalaire 1'!$A$2:$B$32</definedName>
    <definedName name="TABDS" localSheetId="30">'[2]Intercalaire 1'!$A$2:$B$32</definedName>
    <definedName name="TABDS" localSheetId="36">'[2]Intercalaire 1'!$A$2:$B$32</definedName>
    <definedName name="TABDS" localSheetId="38">'[2]Intercalaire 1'!$A$2:$B$32</definedName>
    <definedName name="TABDS" localSheetId="31">'[38]Tableau de données'!$A$2:$B$32</definedName>
    <definedName name="TABDS" localSheetId="34">'[38]Tableau de données'!$A$2:$B$32</definedName>
    <definedName name="TABDS" localSheetId="5">'[38]Tableau de données'!$A$2:$B$32</definedName>
    <definedName name="TABDS" localSheetId="1">'[38]Tableau de données'!$A$2:$B$32</definedName>
    <definedName name="TABDS">'[20]Tableau de données'!$A$2:$B$32</definedName>
    <definedName name="TABDS_27" localSheetId="41">#REF!</definedName>
    <definedName name="TABDS_27" localSheetId="0">#REF!</definedName>
    <definedName name="TABDS_27" localSheetId="36">#REF!</definedName>
    <definedName name="TABDS_27" localSheetId="38">#REF!</definedName>
    <definedName name="TABDS_27" localSheetId="10">#REF!</definedName>
    <definedName name="TABDS_27" localSheetId="1">#REF!</definedName>
    <definedName name="TABDS_27">#REF!</definedName>
    <definedName name="TABLE">'[39]table  origines professionelles'!$B$3:$C$42</definedName>
    <definedName name="TCNU" localSheetId="0">'[1]Intercalaire 1'!$A$1:$B$118</definedName>
    <definedName name="TCNU" localSheetId="2">'[1]Intercalaire 1'!$A$1:$B$118</definedName>
    <definedName name="TCNU" localSheetId="6">'[1]Intercalaire 1'!$A$1:$B$118</definedName>
    <definedName name="TCNU" localSheetId="16">'[1]Intercalaire 1'!$A$1:$B$118</definedName>
    <definedName name="TCNU" localSheetId="21">'[1]Intercalaire 1'!$A$1:$B$118</definedName>
    <definedName name="TCNU" localSheetId="28">'[2]Intercalaire 1'!$A$1:$B$118</definedName>
    <definedName name="TCNU" localSheetId="30">'[2]Intercalaire 1'!$A$1:$B$118</definedName>
    <definedName name="TCNU" localSheetId="36">'[2]Intercalaire 1'!$A$1:$B$118</definedName>
    <definedName name="TCNU" localSheetId="38">'[2]Intercalaire 1'!$A$1:$B$118</definedName>
    <definedName name="TCNU" localSheetId="31">'[3]#REF'!$A$1:$B$118</definedName>
    <definedName name="TCNU" localSheetId="34">'[3]#REF'!$A$1:$B$118</definedName>
    <definedName name="TCNU" localSheetId="5">'[3]#REF'!$A$1:$B$118</definedName>
    <definedName name="TCNU" localSheetId="1">'[4]#REF'!$A$1:$B$118</definedName>
    <definedName name="TCNU">'[5]#REF'!$A$1:$B$118</definedName>
    <definedName name="TDIORIG" localSheetId="41">#REF!</definedName>
    <definedName name="TDIORIG" localSheetId="0">#REF!</definedName>
    <definedName name="TDIORIG" localSheetId="2">#REF!</definedName>
    <definedName name="TDIORIG" localSheetId="6">#REF!</definedName>
    <definedName name="TDIORIG" localSheetId="16">#REF!</definedName>
    <definedName name="TDIORIG" localSheetId="21">#REF!</definedName>
    <definedName name="TDIORIG" localSheetId="28">#REF!</definedName>
    <definedName name="TDIORIG" localSheetId="30">#REF!</definedName>
    <definedName name="TDIORIG" localSheetId="36">#REF!</definedName>
    <definedName name="TDIORIG" localSheetId="38">#REF!</definedName>
    <definedName name="TDIORIG" localSheetId="31">#REF!</definedName>
    <definedName name="TDIORIG" localSheetId="34">#REF!</definedName>
    <definedName name="TDIORIG" localSheetId="5">#REF!</definedName>
    <definedName name="TDIORIG" localSheetId="10">#REF!</definedName>
    <definedName name="TDIORIG" localSheetId="1">#REF!</definedName>
    <definedName name="TDIORIG">#REF!</definedName>
    <definedName name="TDIORIG_25" localSheetId="41">#REF!</definedName>
    <definedName name="TDIORIG_25" localSheetId="0">#REF!</definedName>
    <definedName name="TDIORIG_25" localSheetId="36">#REF!</definedName>
    <definedName name="TDIORIG_25" localSheetId="38">#REF!</definedName>
    <definedName name="TDIORIG_25" localSheetId="10">#REF!</definedName>
    <definedName name="TDIORIG_25" localSheetId="1">#REF!</definedName>
    <definedName name="TDIORIG_25">#REF!</definedName>
    <definedName name="TE_Droit" localSheetId="41">[5]astra_digital!#REF!</definedName>
    <definedName name="TE_Droit" localSheetId="0">'[1]Intercalaire 1'!#REF!</definedName>
    <definedName name="TE_Droit" localSheetId="2">'[1]Intercalaire 1'!#REF!</definedName>
    <definedName name="TE_Droit" localSheetId="6">'[1]Intercalaire 1'!#REF!</definedName>
    <definedName name="TE_Droit" localSheetId="16">'[1]Intercalaire 1'!#REF!</definedName>
    <definedName name="TE_Droit" localSheetId="21">'[1]Intercalaire 1'!#REF!</definedName>
    <definedName name="TE_Droit" localSheetId="28">'[2]Intercalaire 1'!#REF!</definedName>
    <definedName name="TE_Droit" localSheetId="30">'[2]Intercalaire 1'!#REF!</definedName>
    <definedName name="TE_Droit" localSheetId="36">'[2]Intercalaire 1'!#REF!</definedName>
    <definedName name="TE_Droit" localSheetId="38">'[2]Intercalaire 1'!#REF!</definedName>
    <definedName name="TE_Droit" localSheetId="31">[3]astra_digital!#REF!</definedName>
    <definedName name="TE_Droit" localSheetId="34">[3]astra_digital!#REF!</definedName>
    <definedName name="TE_Droit" localSheetId="5">[3]astra_digital!#REF!</definedName>
    <definedName name="TE_Droit" localSheetId="10">[5]astra_digital!#REF!</definedName>
    <definedName name="TE_Droit" localSheetId="1">[4]astra_digital!#REF!</definedName>
    <definedName name="TE_Droit">[5]astra_digital!#REF!</definedName>
    <definedName name="TE_Lettres" localSheetId="41">[5]astra_digital!#REF!</definedName>
    <definedName name="TE_Lettres" localSheetId="0">'[1]Intercalaire 1'!#REF!</definedName>
    <definedName name="TE_Lettres" localSheetId="2">'[1]Intercalaire 1'!#REF!</definedName>
    <definedName name="TE_Lettres" localSheetId="6">'[1]Intercalaire 1'!#REF!</definedName>
    <definedName name="TE_Lettres" localSheetId="16">'[1]Intercalaire 1'!#REF!</definedName>
    <definedName name="TE_Lettres" localSheetId="21">'[1]Intercalaire 1'!#REF!</definedName>
    <definedName name="TE_Lettres" localSheetId="28">'[2]Intercalaire 1'!#REF!</definedName>
    <definedName name="TE_Lettres" localSheetId="30">'[2]Intercalaire 1'!#REF!</definedName>
    <definedName name="TE_Lettres" localSheetId="36">'[2]Intercalaire 1'!#REF!</definedName>
    <definedName name="TE_Lettres" localSheetId="38">'[2]Intercalaire 1'!#REF!</definedName>
    <definedName name="TE_Lettres" localSheetId="31">[3]astra_digital!#REF!</definedName>
    <definedName name="TE_Lettres" localSheetId="34">[3]astra_digital!#REF!</definedName>
    <definedName name="TE_Lettres" localSheetId="5">[3]astra_digital!#REF!</definedName>
    <definedName name="TE_Lettres" localSheetId="10">[5]astra_digital!#REF!</definedName>
    <definedName name="TE_Lettres" localSheetId="1">[4]astra_digital!#REF!</definedName>
    <definedName name="TE_Lettres">[5]astra_digital!#REF!</definedName>
    <definedName name="TE_Médecine" localSheetId="41">[5]astra_digital!#REF!</definedName>
    <definedName name="TE_Médecine" localSheetId="0">'[1]Intercalaire 1'!#REF!</definedName>
    <definedName name="TE_Médecine" localSheetId="2">'[1]Intercalaire 1'!#REF!</definedName>
    <definedName name="TE_Médecine" localSheetId="6">'[1]Intercalaire 1'!#REF!</definedName>
    <definedName name="TE_Médecine" localSheetId="16">'[1]Intercalaire 1'!#REF!</definedName>
    <definedName name="TE_Médecine" localSheetId="21">'[1]Intercalaire 1'!#REF!</definedName>
    <definedName name="TE_Médecine" localSheetId="28">'[2]Intercalaire 1'!#REF!</definedName>
    <definedName name="TE_Médecine" localSheetId="30">'[2]Intercalaire 1'!#REF!</definedName>
    <definedName name="TE_Médecine" localSheetId="36">'[2]Intercalaire 1'!#REF!</definedName>
    <definedName name="TE_Médecine" localSheetId="38">'[2]Intercalaire 1'!#REF!</definedName>
    <definedName name="TE_Médecine" localSheetId="31">[3]astra_digital!#REF!</definedName>
    <definedName name="TE_Médecine" localSheetId="34">[3]astra_digital!#REF!</definedName>
    <definedName name="TE_Médecine" localSheetId="5">[3]astra_digital!#REF!</definedName>
    <definedName name="TE_Médecine" localSheetId="10">[5]astra_digital!#REF!</definedName>
    <definedName name="TE_Médecine" localSheetId="1">[4]astra_digital!#REF!</definedName>
    <definedName name="TE_Médecine">[5]astra_digital!#REF!</definedName>
    <definedName name="TE_Odonto" localSheetId="41">[5]astra_digital!#REF!</definedName>
    <definedName name="TE_Odonto" localSheetId="0">'[1]Intercalaire 1'!#REF!</definedName>
    <definedName name="TE_Odonto" localSheetId="2">'[1]Intercalaire 1'!#REF!</definedName>
    <definedName name="TE_Odonto" localSheetId="6">'[1]Intercalaire 1'!#REF!</definedName>
    <definedName name="TE_Odonto" localSheetId="16">'[1]Intercalaire 1'!#REF!</definedName>
    <definedName name="TE_Odonto" localSheetId="21">'[1]Intercalaire 1'!#REF!</definedName>
    <definedName name="TE_Odonto" localSheetId="28">'[2]Intercalaire 1'!#REF!</definedName>
    <definedName name="TE_Odonto" localSheetId="30">'[2]Intercalaire 1'!#REF!</definedName>
    <definedName name="TE_Odonto" localSheetId="36">'[2]Intercalaire 1'!#REF!</definedName>
    <definedName name="TE_Odonto" localSheetId="38">'[2]Intercalaire 1'!#REF!</definedName>
    <definedName name="TE_Odonto" localSheetId="31">[3]astra_digital!#REF!</definedName>
    <definedName name="TE_Odonto" localSheetId="34">[3]astra_digital!#REF!</definedName>
    <definedName name="TE_Odonto" localSheetId="5">[3]astra_digital!#REF!</definedName>
    <definedName name="TE_Odonto" localSheetId="10">[5]astra_digital!#REF!</definedName>
    <definedName name="TE_Odonto" localSheetId="1">[4]astra_digital!#REF!</definedName>
    <definedName name="TE_Odonto">[5]astra_digital!#REF!</definedName>
    <definedName name="TE_Pharma" localSheetId="41">[5]astra_digital!#REF!</definedName>
    <definedName name="TE_Pharma" localSheetId="0">'[1]Intercalaire 1'!#REF!</definedName>
    <definedName name="TE_Pharma" localSheetId="2">'[1]Intercalaire 1'!#REF!</definedName>
    <definedName name="TE_Pharma" localSheetId="6">'[1]Intercalaire 1'!#REF!</definedName>
    <definedName name="TE_Pharma" localSheetId="16">'[1]Intercalaire 1'!#REF!</definedName>
    <definedName name="TE_Pharma" localSheetId="21">'[1]Intercalaire 1'!#REF!</definedName>
    <definedName name="TE_Pharma" localSheetId="28">'[2]Intercalaire 1'!#REF!</definedName>
    <definedName name="TE_Pharma" localSheetId="30">'[2]Intercalaire 1'!#REF!</definedName>
    <definedName name="TE_Pharma" localSheetId="36">'[2]Intercalaire 1'!#REF!</definedName>
    <definedName name="TE_Pharma" localSheetId="38">'[2]Intercalaire 1'!#REF!</definedName>
    <definedName name="TE_Pharma" localSheetId="31">[3]astra_digital!#REF!</definedName>
    <definedName name="TE_Pharma" localSheetId="34">[3]astra_digital!#REF!</definedName>
    <definedName name="TE_Pharma" localSheetId="5">[3]astra_digital!#REF!</definedName>
    <definedName name="TE_Pharma" localSheetId="10">[5]astra_digital!#REF!</definedName>
    <definedName name="TE_Pharma" localSheetId="1">[4]astra_digital!#REF!</definedName>
    <definedName name="TE_Pharma">[5]astra_digital!#REF!</definedName>
    <definedName name="TE_Sciences" localSheetId="41">[5]astra_digital!#REF!</definedName>
    <definedName name="TE_Sciences" localSheetId="0">'[1]Intercalaire 1'!#REF!</definedName>
    <definedName name="TE_Sciences" localSheetId="2">'[1]Intercalaire 1'!#REF!</definedName>
    <definedName name="TE_Sciences" localSheetId="6">'[1]Intercalaire 1'!#REF!</definedName>
    <definedName name="TE_Sciences" localSheetId="16">'[1]Intercalaire 1'!#REF!</definedName>
    <definedName name="TE_Sciences" localSheetId="21">'[1]Intercalaire 1'!#REF!</definedName>
    <definedName name="TE_Sciences" localSheetId="28">'[2]Intercalaire 1'!#REF!</definedName>
    <definedName name="TE_Sciences" localSheetId="30">'[2]Intercalaire 1'!#REF!</definedName>
    <definedName name="TE_Sciences" localSheetId="36">'[2]Intercalaire 1'!#REF!</definedName>
    <definedName name="TE_Sciences" localSheetId="38">'[2]Intercalaire 1'!#REF!</definedName>
    <definedName name="TE_Sciences" localSheetId="31">[3]astra_digital!#REF!</definedName>
    <definedName name="TE_Sciences" localSheetId="34">[3]astra_digital!#REF!</definedName>
    <definedName name="TE_Sciences" localSheetId="5">[3]astra_digital!#REF!</definedName>
    <definedName name="TE_Sciences" localSheetId="10">[5]astra_digital!#REF!</definedName>
    <definedName name="TE_Sciences" localSheetId="1">[4]astra_digital!#REF!</definedName>
    <definedName name="TE_Sciences">[5]astra_digital!#REF!</definedName>
    <definedName name="tetab" localSheetId="0">'[1]Intercalaire 1'!$B$3:$K$182</definedName>
    <definedName name="tetab" localSheetId="2">'[1]Intercalaire 1'!$B$3:$K$182</definedName>
    <definedName name="tetab" localSheetId="6">'[1]Intercalaire 1'!$B$3:$K$182</definedName>
    <definedName name="tetab" localSheetId="16">'[1]Intercalaire 1'!$B$3:$K$182</definedName>
    <definedName name="tetab" localSheetId="21">'[1]Intercalaire 1'!$B$3:$K$182</definedName>
    <definedName name="tetab" localSheetId="28">'[2]Intercalaire 1'!$B$3:$K$182</definedName>
    <definedName name="tetab" localSheetId="30">'[2]Intercalaire 1'!$B$3:$K$182</definedName>
    <definedName name="tetab" localSheetId="36">'[2]Intercalaire 1'!$B$3:$K$182</definedName>
    <definedName name="tetab" localSheetId="38">'[2]Intercalaire 1'!$B$3:$K$182</definedName>
    <definedName name="tetab" localSheetId="31">'[3]Etabt-corps (DLSP)'!$B$3:$K$182</definedName>
    <definedName name="tetab" localSheetId="34">'[3]Etabt-corps (DLSP)'!$B$3:$K$182</definedName>
    <definedName name="tetab" localSheetId="5">'[3]Etabt-corps (DLSP)'!$B$3:$K$182</definedName>
    <definedName name="tetab" localSheetId="1">'[4]Etabt-corps (DLSP)'!$B$3:$K$182</definedName>
    <definedName name="tetab">'[5]Etabt-corps (DLSP)'!$B$3:$K$182</definedName>
    <definedName name="TGD" localSheetId="0">'[1]Intercalaire 1'!$A$2:$B$7</definedName>
    <definedName name="TGD" localSheetId="2">'[1]Intercalaire 1'!$A$2:$B$7</definedName>
    <definedName name="TGD" localSheetId="6">'[1]Intercalaire 1'!$A$2:$B$7</definedName>
    <definedName name="TGD" localSheetId="16">'[1]Intercalaire 1'!$A$2:$B$7</definedName>
    <definedName name="TGD" localSheetId="21">'[1]Intercalaire 1'!$A$2:$B$7</definedName>
    <definedName name="TGD" localSheetId="28">'[2]Intercalaire 1'!$A$2:$B$7</definedName>
    <definedName name="TGD" localSheetId="30">'[2]Intercalaire 1'!$A$2:$B$7</definedName>
    <definedName name="TGD" localSheetId="36">'[2]Intercalaire 1'!$A$2:$B$7</definedName>
    <definedName name="TGD" localSheetId="38">'[2]Intercalaire 1'!$A$2:$B$7</definedName>
    <definedName name="TGD" localSheetId="31">'[3]#REF'!$A$2:$B$7</definedName>
    <definedName name="TGD" localSheetId="34">'[3]#REF'!$A$2:$B$7</definedName>
    <definedName name="TGD" localSheetId="5">'[3]#REF'!$A$2:$B$7</definedName>
    <definedName name="TGD" localSheetId="1">'[4]#REF'!$A$2:$B$7</definedName>
    <definedName name="TGD">'[5]#REF'!$A$2:$B$7</definedName>
    <definedName name="tgrade" localSheetId="0">'[1]Intercalaire 1'!$A$1:$C$62</definedName>
    <definedName name="tgrade" localSheetId="2">'[1]Intercalaire 1'!$A$1:$C$62</definedName>
    <definedName name="tgrade" localSheetId="6">'[1]Intercalaire 1'!$A$1:$C$62</definedName>
    <definedName name="tgrade" localSheetId="16">'[1]Intercalaire 1'!$A$1:$C$62</definedName>
    <definedName name="tgrade" localSheetId="21">'[1]Intercalaire 1'!$A$1:$C$62</definedName>
    <definedName name="tgrade" localSheetId="28">'[2]Intercalaire 1'!$A$1:$C$62</definedName>
    <definedName name="tgrade" localSheetId="30">'[2]Intercalaire 1'!$A$1:$C$62</definedName>
    <definedName name="tgrade" localSheetId="36">'[2]Intercalaire 1'!$A$1:$C$62</definedName>
    <definedName name="tgrade" localSheetId="38">'[2]Intercalaire 1'!$A$1:$C$62</definedName>
    <definedName name="tgrade" localSheetId="31">[3]CORPS!$A$1:$C$62</definedName>
    <definedName name="tgrade" localSheetId="34">[3]CORPS!$A$1:$C$62</definedName>
    <definedName name="tgrade" localSheetId="5">[3]CORPS!$A$1:$C$62</definedName>
    <definedName name="tgrade" localSheetId="1">[4]CORPS!$A$1:$C$62</definedName>
    <definedName name="tgrade">[5]CORPS!$A$1:$C$62</definedName>
    <definedName name="titi" localSheetId="41">'[40]TAB I'!#REF!</definedName>
    <definedName name="titi" localSheetId="0">'[1]Intercalaire 1'!$A$8:$N$19</definedName>
    <definedName name="titi" localSheetId="2">'[1]Intercalaire 1'!$A$8:$N$19</definedName>
    <definedName name="titi" localSheetId="6">'[1]Intercalaire 1'!$A$8:$N$19</definedName>
    <definedName name="titi" localSheetId="16">'[1]Intercalaire 1'!$A$8:$N$19</definedName>
    <definedName name="titi" localSheetId="21">'[1]Intercalaire 1'!$A$8:$N$19</definedName>
    <definedName name="titi" localSheetId="28">'[2]Intercalaire 1'!$A$8:$N$19</definedName>
    <definedName name="titi" localSheetId="30">'[2]Intercalaire 1'!$A$8:$N$19</definedName>
    <definedName name="titi" localSheetId="36">'[2]Intercalaire 1'!$A$8:$N$19</definedName>
    <definedName name="titi" localSheetId="38">'[2]Intercalaire 1'!$A$8:$N$19</definedName>
    <definedName name="titi" localSheetId="31">'[40]TAB I'!#REF!</definedName>
    <definedName name="titi" localSheetId="34">#REF!</definedName>
    <definedName name="titi" localSheetId="5">'[40]TAB I'!#REF!</definedName>
    <definedName name="titi" localSheetId="10">'[40]TAB I'!#REF!</definedName>
    <definedName name="titi" localSheetId="1">'[40]TAB I'!#REF!</definedName>
    <definedName name="titi">'[40]TAB I'!#REF!</definedName>
    <definedName name="titi_27" localSheetId="41">#REF!</definedName>
    <definedName name="titi_27" localSheetId="0">#REF!</definedName>
    <definedName name="titi_27" localSheetId="36">#REF!</definedName>
    <definedName name="titi_27" localSheetId="38">#REF!</definedName>
    <definedName name="titi_27" localSheetId="10">#REF!</definedName>
    <definedName name="titi_27" localSheetId="1">#REF!</definedName>
    <definedName name="titi_27">#REF!</definedName>
    <definedName name="tlibc" localSheetId="41">#REF!</definedName>
    <definedName name="tlibc" localSheetId="0">#REF!</definedName>
    <definedName name="tlibc" localSheetId="2">#REF!</definedName>
    <definedName name="tlibc" localSheetId="6">#REF!</definedName>
    <definedName name="tlibc" localSheetId="16">#REF!</definedName>
    <definedName name="tlibc" localSheetId="21">#REF!</definedName>
    <definedName name="tlibc" localSheetId="28">#REF!</definedName>
    <definedName name="tlibc" localSheetId="30">#REF!</definedName>
    <definedName name="tlibc" localSheetId="36">#REF!</definedName>
    <definedName name="tlibc" localSheetId="38">#REF!</definedName>
    <definedName name="tlibc" localSheetId="31">#REF!</definedName>
    <definedName name="tlibc" localSheetId="34">#REF!</definedName>
    <definedName name="tlibc" localSheetId="5">#REF!</definedName>
    <definedName name="tlibc" localSheetId="10">#REF!</definedName>
    <definedName name="tlibc" localSheetId="1">#REF!</definedName>
    <definedName name="tlibc">#REF!</definedName>
    <definedName name="tlibc_25" localSheetId="41">#REF!</definedName>
    <definedName name="tlibc_25" localSheetId="0">#REF!</definedName>
    <definedName name="tlibc_25" localSheetId="36">#REF!</definedName>
    <definedName name="tlibc_25" localSheetId="38">#REF!</definedName>
    <definedName name="tlibc_25" localSheetId="10">#REF!</definedName>
    <definedName name="tlibc_25" localSheetId="1">#REF!</definedName>
    <definedName name="tlibc_25">#REF!</definedName>
    <definedName name="tnom" localSheetId="41">#REF!</definedName>
    <definedName name="tnom" localSheetId="0">#REF!</definedName>
    <definedName name="tnom" localSheetId="2">#REF!</definedName>
    <definedName name="tnom" localSheetId="6">#REF!</definedName>
    <definedName name="tnom" localSheetId="16">#REF!</definedName>
    <definedName name="tnom" localSheetId="21">#REF!</definedName>
    <definedName name="tnom" localSheetId="28">#REF!</definedName>
    <definedName name="tnom" localSheetId="30">#REF!</definedName>
    <definedName name="tnom" localSheetId="36">#REF!</definedName>
    <definedName name="tnom" localSheetId="38">#REF!</definedName>
    <definedName name="tnom" localSheetId="31">#REF!</definedName>
    <definedName name="tnom" localSheetId="34">#REF!</definedName>
    <definedName name="tnom" localSheetId="5">#REF!</definedName>
    <definedName name="tnom" localSheetId="10">#REF!</definedName>
    <definedName name="tnom" localSheetId="1">#REF!</definedName>
    <definedName name="tnom">#REF!</definedName>
    <definedName name="tnomm" localSheetId="41">#REF!</definedName>
    <definedName name="tnomm" localSheetId="0">#REF!</definedName>
    <definedName name="tnomm" localSheetId="2">#REF!</definedName>
    <definedName name="tnomm" localSheetId="6">#REF!</definedName>
    <definedName name="tnomm" localSheetId="16">#REF!</definedName>
    <definedName name="tnomm" localSheetId="21">#REF!</definedName>
    <definedName name="tnomm" localSheetId="28">#REF!</definedName>
    <definedName name="tnomm" localSheetId="30">#REF!</definedName>
    <definedName name="tnomm" localSheetId="36">#REF!</definedName>
    <definedName name="tnomm" localSheetId="38">#REF!</definedName>
    <definedName name="tnomm" localSheetId="31">#REF!</definedName>
    <definedName name="tnomm" localSheetId="34">#REF!</definedName>
    <definedName name="tnomm" localSheetId="5">#REF!</definedName>
    <definedName name="tnomm" localSheetId="10">#REF!</definedName>
    <definedName name="tnomm" localSheetId="1">#REF!</definedName>
    <definedName name="tnomm">#REF!</definedName>
    <definedName name="tnumetab" localSheetId="41">#REF!</definedName>
    <definedName name="tnumetab" localSheetId="0">#REF!</definedName>
    <definedName name="tnumetab" localSheetId="2">#REF!</definedName>
    <definedName name="tnumetab" localSheetId="6">#REF!</definedName>
    <definedName name="tnumetab" localSheetId="16">#REF!</definedName>
    <definedName name="tnumetab" localSheetId="21">#REF!</definedName>
    <definedName name="tnumetab" localSheetId="28">#REF!</definedName>
    <definedName name="tnumetab" localSheetId="30">#REF!</definedName>
    <definedName name="tnumetab" localSheetId="36">#REF!</definedName>
    <definedName name="tnumetab" localSheetId="38">#REF!</definedName>
    <definedName name="tnumetab" localSheetId="31">#REF!</definedName>
    <definedName name="tnumetab" localSheetId="34">#REF!</definedName>
    <definedName name="tnumetab" localSheetId="5">#REF!</definedName>
    <definedName name="tnumetab" localSheetId="10">#REF!</definedName>
    <definedName name="tnumetab" localSheetId="1">#REF!</definedName>
    <definedName name="tnumetab">#REF!</definedName>
    <definedName name="tnumetab_25" localSheetId="41">#REF!</definedName>
    <definedName name="tnumetab_25" localSheetId="0">#REF!</definedName>
    <definedName name="tnumetab_25" localSheetId="36">#REF!</definedName>
    <definedName name="tnumetab_25" localSheetId="38">#REF!</definedName>
    <definedName name="tnumetab_25" localSheetId="10">#REF!</definedName>
    <definedName name="tnumetab_25" localSheetId="1">#REF!</definedName>
    <definedName name="tnumetab_25">#REF!</definedName>
    <definedName name="tot_cr" localSheetId="0">'[1]Intercalaire 1'!$A$2:$C$45</definedName>
    <definedName name="tot_cr" localSheetId="2">'[1]Intercalaire 1'!$A$2:$C$45</definedName>
    <definedName name="tot_cr" localSheetId="6">'[1]Intercalaire 1'!$A$2:$C$45</definedName>
    <definedName name="tot_cr" localSheetId="16">'[1]Intercalaire 1'!$A$2:$C$45</definedName>
    <definedName name="tot_cr" localSheetId="21">'[1]Intercalaire 1'!$A$2:$C$45</definedName>
    <definedName name="tot_cr" localSheetId="28">'[2]Intercalaire 1'!$A$2:$C$45</definedName>
    <definedName name="tot_cr" localSheetId="30">'[2]Intercalaire 1'!$A$2:$C$45</definedName>
    <definedName name="tot_cr" localSheetId="36">'[2]Intercalaire 1'!$A$2:$C$45</definedName>
    <definedName name="tot_cr" localSheetId="38">'[2]Intercalaire 1'!$A$2:$C$45</definedName>
    <definedName name="tot_cr" localSheetId="31">[24]Feuil1!$A$2:$C$45</definedName>
    <definedName name="tot_cr" localSheetId="34">[24]Feuil1!$A$2:$C$45</definedName>
    <definedName name="tot_cr" localSheetId="5">[24]Feuil1!$A$2:$C$45</definedName>
    <definedName name="tot_cr" localSheetId="1">[24]Feuil1!$A$2:$C$45</definedName>
    <definedName name="tot_cr">[22]Feuil1!$A$2:$C$45</definedName>
    <definedName name="tot_cr_27" localSheetId="41">#REF!</definedName>
    <definedName name="tot_cr_27" localSheetId="0">#REF!</definedName>
    <definedName name="tot_cr_27" localSheetId="36">#REF!</definedName>
    <definedName name="tot_cr_27" localSheetId="38">#REF!</definedName>
    <definedName name="tot_cr_27" localSheetId="10">#REF!</definedName>
    <definedName name="tot_cr_27" localSheetId="1">#REF!</definedName>
    <definedName name="tot_cr_27">#REF!</definedName>
    <definedName name="tot_dr" localSheetId="0">'[1]Intercalaire 1'!$A$2:$B$45</definedName>
    <definedName name="tot_dr" localSheetId="2">'[1]Intercalaire 1'!$A$2:$B$45</definedName>
    <definedName name="tot_dr" localSheetId="6">'[1]Intercalaire 1'!$A$2:$B$45</definedName>
    <definedName name="tot_dr" localSheetId="16">'[1]Intercalaire 1'!$A$2:$B$45</definedName>
    <definedName name="tot_dr" localSheetId="21">'[1]Intercalaire 1'!$A$2:$B$45</definedName>
    <definedName name="tot_dr" localSheetId="28">'[2]Intercalaire 1'!$A$2:$B$45</definedName>
    <definedName name="tot_dr" localSheetId="30">'[2]Intercalaire 1'!$A$2:$B$45</definedName>
    <definedName name="tot_dr" localSheetId="36">'[2]Intercalaire 1'!$A$2:$B$45</definedName>
    <definedName name="tot_dr" localSheetId="38">'[2]Intercalaire 1'!$A$2:$B$45</definedName>
    <definedName name="tot_dr" localSheetId="31">[24]Feuil1!$A$2:$B$45</definedName>
    <definedName name="tot_dr" localSheetId="34">[24]Feuil1!$A$2:$B$45</definedName>
    <definedName name="tot_dr" localSheetId="5">[24]Feuil1!$A$2:$B$45</definedName>
    <definedName name="tot_dr" localSheetId="1">[24]Feuil1!$A$2:$B$45</definedName>
    <definedName name="tot_dr">[22]Feuil1!$A$2:$B$45</definedName>
    <definedName name="tot_dr_27" localSheetId="41">#REF!</definedName>
    <definedName name="tot_dr_27" localSheetId="0">#REF!</definedName>
    <definedName name="tot_dr_27" localSheetId="36">#REF!</definedName>
    <definedName name="tot_dr_27" localSheetId="38">#REF!</definedName>
    <definedName name="tot_dr_27" localSheetId="10">#REF!</definedName>
    <definedName name="tot_dr_27" localSheetId="1">#REF!</definedName>
    <definedName name="tot_dr_27">#REF!</definedName>
    <definedName name="total_aut" localSheetId="0">'[1]Intercalaire 1'!$K$37</definedName>
    <definedName name="total_aut" localSheetId="2">'[1]Intercalaire 1'!$K$37</definedName>
    <definedName name="total_aut" localSheetId="6">'[1]Intercalaire 1'!$K$37</definedName>
    <definedName name="total_aut" localSheetId="16">'[1]Intercalaire 1'!$K$37</definedName>
    <definedName name="total_aut" localSheetId="21">'[1]Intercalaire 1'!$K$37</definedName>
    <definedName name="total_aut" localSheetId="28">'[2]Intercalaire 1'!$K$37</definedName>
    <definedName name="total_aut" localSheetId="30">'[2]Intercalaire 1'!$K$37</definedName>
    <definedName name="total_aut" localSheetId="36">'[2]Intercalaire 1'!$K$37</definedName>
    <definedName name="total_aut" localSheetId="38">'[2]Intercalaire 1'!$K$37</definedName>
    <definedName name="total_aut" localSheetId="31">'[26]Intercalaire 1'!$K$37</definedName>
    <definedName name="total_aut" localSheetId="34">'[26]Intercalaire 1'!$K$37</definedName>
    <definedName name="total_aut" localSheetId="5">'[26]Intercalaire 1'!$K$37</definedName>
    <definedName name="total_aut" localSheetId="1">'[26]Intercalaire 1'!$K$37</definedName>
    <definedName name="total_aut">'[25]Intercalaire 1'!$K$37</definedName>
    <definedName name="totalagre" localSheetId="41">#REF!</definedName>
    <definedName name="totalagre" localSheetId="0">#REF!</definedName>
    <definedName name="totalagre" localSheetId="2">#REF!</definedName>
    <definedName name="totalagre" localSheetId="6">#REF!</definedName>
    <definedName name="totalagre" localSheetId="16">#REF!</definedName>
    <definedName name="totalagre" localSheetId="21">#REF!</definedName>
    <definedName name="totalagre" localSheetId="28">#REF!</definedName>
    <definedName name="totalagre" localSheetId="30">#REF!</definedName>
    <definedName name="totalagre" localSheetId="36">#REF!</definedName>
    <definedName name="totalagre" localSheetId="38">#REF!</definedName>
    <definedName name="totalagre" localSheetId="31">#REF!</definedName>
    <definedName name="totalagre" localSheetId="34">#REF!</definedName>
    <definedName name="totalagre" localSheetId="5">#REF!</definedName>
    <definedName name="totalagre" localSheetId="10">#REF!</definedName>
    <definedName name="totalagre" localSheetId="1">#REF!</definedName>
    <definedName name="totalagre">#REF!</definedName>
    <definedName name="totalaut" localSheetId="41">#REF!</definedName>
    <definedName name="totalaut" localSheetId="0">#REF!</definedName>
    <definedName name="totalaut" localSheetId="2">#REF!</definedName>
    <definedName name="totalaut" localSheetId="6">#REF!</definedName>
    <definedName name="totalaut" localSheetId="16">#REF!</definedName>
    <definedName name="totalaut" localSheetId="21">#REF!</definedName>
    <definedName name="totalaut" localSheetId="28">#REF!</definedName>
    <definedName name="totalaut" localSheetId="30">#REF!</definedName>
    <definedName name="totalaut" localSheetId="36">#REF!</definedName>
    <definedName name="totalaut" localSheetId="38">#REF!</definedName>
    <definedName name="totalaut" localSheetId="31">#REF!</definedName>
    <definedName name="totalaut" localSheetId="34">#REF!</definedName>
    <definedName name="totalaut" localSheetId="5">#REF!</definedName>
    <definedName name="totalaut" localSheetId="10">#REF!</definedName>
    <definedName name="totalaut" localSheetId="1">#REF!</definedName>
    <definedName name="totalaut">#REF!</definedName>
    <definedName name="totalcert" localSheetId="41">#REF!</definedName>
    <definedName name="totalcert" localSheetId="0">#REF!</definedName>
    <definedName name="totalcert" localSheetId="2">#REF!</definedName>
    <definedName name="totalcert" localSheetId="6">#REF!</definedName>
    <definedName name="totalcert" localSheetId="16">#REF!</definedName>
    <definedName name="totalcert" localSheetId="21">#REF!</definedName>
    <definedName name="totalcert" localSheetId="28">#REF!</definedName>
    <definedName name="totalcert" localSheetId="30">#REF!</definedName>
    <definedName name="totalcert" localSheetId="36">#REF!</definedName>
    <definedName name="totalcert" localSheetId="38">#REF!</definedName>
    <definedName name="totalcert" localSheetId="31">#REF!</definedName>
    <definedName name="totalcert" localSheetId="34">#REF!</definedName>
    <definedName name="totalcert" localSheetId="5">#REF!</definedName>
    <definedName name="totalcert" localSheetId="10">#REF!</definedName>
    <definedName name="totalcert" localSheetId="1">#REF!</definedName>
    <definedName name="totalcert">#REF!</definedName>
    <definedName name="totalfrance" localSheetId="41">#REF!</definedName>
    <definedName name="totalfrance" localSheetId="0">#REF!</definedName>
    <definedName name="totalfrance" localSheetId="2">#REF!</definedName>
    <definedName name="totalfrance" localSheetId="6">#REF!</definedName>
    <definedName name="totalfrance" localSheetId="16">#REF!</definedName>
    <definedName name="totalfrance" localSheetId="21">#REF!</definedName>
    <definedName name="totalfrance" localSheetId="28">#REF!</definedName>
    <definedName name="totalfrance" localSheetId="30">#REF!</definedName>
    <definedName name="totalfrance" localSheetId="36">#REF!</definedName>
    <definedName name="totalfrance" localSheetId="38">#REF!</definedName>
    <definedName name="totalfrance" localSheetId="31">#REF!</definedName>
    <definedName name="totalfrance" localSheetId="34">#REF!</definedName>
    <definedName name="totalfrance" localSheetId="5">#REF!</definedName>
    <definedName name="totalfrance" localSheetId="10">#REF!</definedName>
    <definedName name="totalfrance" localSheetId="1">#REF!</definedName>
    <definedName name="totalfrance">#REF!</definedName>
    <definedName name="totalplp" localSheetId="41">#REF!</definedName>
    <definedName name="totalplp" localSheetId="0">#REF!</definedName>
    <definedName name="totalplp" localSheetId="2">#REF!</definedName>
    <definedName name="totalplp" localSheetId="6">#REF!</definedName>
    <definedName name="totalplp" localSheetId="16">#REF!</definedName>
    <definedName name="totalplp" localSheetId="21">#REF!</definedName>
    <definedName name="totalplp" localSheetId="28">#REF!</definedName>
    <definedName name="totalplp" localSheetId="30">#REF!</definedName>
    <definedName name="totalplp" localSheetId="36">#REF!</definedName>
    <definedName name="totalplp" localSheetId="38">#REF!</definedName>
    <definedName name="totalplp" localSheetId="31">#REF!</definedName>
    <definedName name="totalplp" localSheetId="34">#REF!</definedName>
    <definedName name="totalplp" localSheetId="5">#REF!</definedName>
    <definedName name="totalplp" localSheetId="10">#REF!</definedName>
    <definedName name="totalplp" localSheetId="1">#REF!</definedName>
    <definedName name="totalplp">#REF!</definedName>
    <definedName name="toto" localSheetId="41">'[41]TAB I'!#REF!</definedName>
    <definedName name="toto" localSheetId="0">'[1]Intercalaire 1'!#REF!</definedName>
    <definedName name="toto" localSheetId="2">'[1]Intercalaire 1'!#REF!</definedName>
    <definedName name="toto" localSheetId="6">'[1]Intercalaire 1'!#REF!</definedName>
    <definedName name="toto" localSheetId="16">'[1]Intercalaire 1'!#REF!</definedName>
    <definedName name="toto" localSheetId="21">'[1]Intercalaire 1'!#REF!</definedName>
    <definedName name="toto" localSheetId="28">'[2]Intercalaire 1'!#REF!</definedName>
    <definedName name="toto" localSheetId="30">'[2]Intercalaire 1'!#REF!</definedName>
    <definedName name="toto" localSheetId="36">'[2]Intercalaire 1'!#REF!</definedName>
    <definedName name="toto" localSheetId="38">'[2]Intercalaire 1'!#REF!</definedName>
    <definedName name="TOTO" localSheetId="31">'[42]Tableau de données'!$A$2:$B$32</definedName>
    <definedName name="TOTO" localSheetId="34">'[42]Tableau de données'!$A$2:$B$32</definedName>
    <definedName name="TOTO" localSheetId="5">'[42]Tableau de données'!$A$2:$B$32</definedName>
    <definedName name="toto" localSheetId="10">'[41]TAB I'!#REF!</definedName>
    <definedName name="TOTO" localSheetId="1">'[42]Tableau de données'!$A$2:$B$32</definedName>
    <definedName name="toto">'[41]TAB I'!#REF!</definedName>
    <definedName name="tprenom" localSheetId="41">#REF!</definedName>
    <definedName name="tprenom" localSheetId="0">#REF!</definedName>
    <definedName name="tprenom" localSheetId="2">#REF!</definedName>
    <definedName name="tprenom" localSheetId="6">#REF!</definedName>
    <definedName name="tprenom" localSheetId="16">#REF!</definedName>
    <definedName name="tprenom" localSheetId="21">#REF!</definedName>
    <definedName name="tprenom" localSheetId="28">#REF!</definedName>
    <definedName name="tprenom" localSheetId="30">#REF!</definedName>
    <definedName name="tprenom" localSheetId="36">#REF!</definedName>
    <definedName name="tprenom" localSheetId="38">#REF!</definedName>
    <definedName name="tprenom" localSheetId="31">#REF!</definedName>
    <definedName name="tprenom" localSheetId="34">#REF!</definedName>
    <definedName name="tprenom" localSheetId="5">#REF!</definedName>
    <definedName name="tprenom" localSheetId="10">#REF!</definedName>
    <definedName name="tprenom" localSheetId="1">#REF!</definedName>
    <definedName name="tprenom">#REF!</definedName>
    <definedName name="TPROMO" localSheetId="0">[43]Tables!$A$25:$B$28</definedName>
    <definedName name="TPROMO" localSheetId="2">[43]Tables!$A$25:$B$28</definedName>
    <definedName name="TPROMO" localSheetId="6">[43]Tables!$A$25:$B$28</definedName>
    <definedName name="TPROMO" localSheetId="16">[43]Tables!$A$25:$B$28</definedName>
    <definedName name="TPROMO" localSheetId="21">[43]Tables!$A$25:$B$28</definedName>
    <definedName name="TPROMO" localSheetId="28">[44]Tables!$A$25:$B$28</definedName>
    <definedName name="TPROMO" localSheetId="30">[44]Tables!$A$25:$B$28</definedName>
    <definedName name="TPROMO" localSheetId="36">[44]Tables!$A$25:$B$28</definedName>
    <definedName name="TPROMO" localSheetId="38">[44]Tables!$A$25:$B$28</definedName>
    <definedName name="TPROMO" localSheetId="34">[45]Tables!$A$25:$B$28</definedName>
    <definedName name="TPROMO" localSheetId="1">[44]Tables!$A$25:$B$28</definedName>
    <definedName name="TPROMO">[46]Tables!$A$25:$B$28</definedName>
    <definedName name="TRACE1" localSheetId="41">'[5]Tab 1'!#REF!</definedName>
    <definedName name="TRACE1" localSheetId="0">'[1]Intercalaire 1'!#REF!</definedName>
    <definedName name="TRACE1" localSheetId="2">'[1]Intercalaire 1'!#REF!</definedName>
    <definedName name="TRACE1" localSheetId="6">'[1]Intercalaire 1'!#REF!</definedName>
    <definedName name="TRACE1" localSheetId="16">'[1]Intercalaire 1'!#REF!</definedName>
    <definedName name="TRACE1" localSheetId="21">'[1]Intercalaire 1'!#REF!</definedName>
    <definedName name="TRACE1" localSheetId="28">'[2]Intercalaire 1'!#REF!</definedName>
    <definedName name="TRACE1" localSheetId="30">'[2]Intercalaire 1'!#REF!</definedName>
    <definedName name="TRACE1" localSheetId="36">'[2]Intercalaire 1'!#REF!</definedName>
    <definedName name="TRACE1" localSheetId="38">'[2]Intercalaire 1'!#REF!</definedName>
    <definedName name="TRACE1" localSheetId="31">'[3]Tab 1'!#REF!</definedName>
    <definedName name="TRACE1" localSheetId="34">'[3]Tab 1'!#REF!</definedName>
    <definedName name="TRACE1" localSheetId="5">'[3]Tab 1'!#REF!</definedName>
    <definedName name="TRACE1" localSheetId="10">'[5]Tab 1'!#REF!</definedName>
    <definedName name="TRACE1" localSheetId="1">'[4]Tab 1'!#REF!</definedName>
    <definedName name="TRACE1">'[5]Tab 1'!#REF!</definedName>
    <definedName name="TRACE2" localSheetId="41">'[5]Tab 1'!#REF!</definedName>
    <definedName name="TRACE2" localSheetId="0">'[1]Intercalaire 1'!#REF!</definedName>
    <definedName name="TRACE2" localSheetId="2">'[1]Intercalaire 1'!#REF!</definedName>
    <definedName name="TRACE2" localSheetId="6">'[1]Intercalaire 1'!#REF!</definedName>
    <definedName name="TRACE2" localSheetId="16">'[1]Intercalaire 1'!#REF!</definedName>
    <definedName name="TRACE2" localSheetId="21">'[1]Intercalaire 1'!#REF!</definedName>
    <definedName name="TRACE2" localSheetId="28">'[2]Intercalaire 1'!#REF!</definedName>
    <definedName name="TRACE2" localSheetId="30">'[2]Intercalaire 1'!#REF!</definedName>
    <definedName name="TRACE2" localSheetId="36">'[2]Intercalaire 1'!#REF!</definedName>
    <definedName name="TRACE2" localSheetId="38">'[2]Intercalaire 1'!#REF!</definedName>
    <definedName name="TRACE2" localSheetId="31">'[3]Tab 1'!#REF!</definedName>
    <definedName name="TRACE2" localSheetId="34">'[3]Tab 1'!#REF!</definedName>
    <definedName name="TRACE2" localSheetId="5">'[3]Tab 1'!#REF!</definedName>
    <definedName name="TRACE2" localSheetId="10">'[5]Tab 1'!#REF!</definedName>
    <definedName name="TRACE2" localSheetId="1">'[4]Tab 1'!#REF!</definedName>
    <definedName name="TRACE2">'[5]Tab 1'!#REF!</definedName>
    <definedName name="TRANCHE_MCF">'[17]2_2_TRANCHE'!$U$2:$AM$60</definedName>
    <definedName name="TRANCHE_PR">'[17]2_2_TRANCHE'!$A$1:$S$61</definedName>
    <definedName name="Ttypepromo" localSheetId="0">[43]Tables!$A$52:$B$54</definedName>
    <definedName name="Ttypepromo" localSheetId="2">[43]Tables!$A$52:$B$54</definedName>
    <definedName name="Ttypepromo" localSheetId="6">[43]Tables!$A$52:$B$54</definedName>
    <definedName name="Ttypepromo" localSheetId="16">[43]Tables!$A$52:$B$54</definedName>
    <definedName name="Ttypepromo" localSheetId="21">[43]Tables!$A$52:$B$54</definedName>
    <definedName name="Ttypepromo" localSheetId="28">[44]Tables!$A$52:$B$54</definedName>
    <definedName name="Ttypepromo" localSheetId="30">[44]Tables!$A$52:$B$54</definedName>
    <definedName name="Ttypepromo" localSheetId="36">[44]Tables!$A$52:$B$54</definedName>
    <definedName name="Ttypepromo" localSheetId="38">[44]Tables!$A$52:$B$54</definedName>
    <definedName name="Ttypepromo" localSheetId="34">[45]Tables!$A$52:$B$54</definedName>
    <definedName name="Ttypepromo" localSheetId="1">[44]Tables!$A$52:$B$54</definedName>
    <definedName name="Ttypepromo">[46]Tables!$A$52:$B$54</definedName>
    <definedName name="vv" localSheetId="34">[21]Section!$A$2:$B$43</definedName>
    <definedName name="vv" localSheetId="1">[21]Section!$A$2:$B$43</definedName>
    <definedName name="vv">[22]Section!$A$2:$B$43</definedName>
    <definedName name="xxxx" localSheetId="0">[47]x!$A$1:$C$58</definedName>
    <definedName name="xxxx" localSheetId="2">[47]x!$A$1:$C$58</definedName>
    <definedName name="xxxx" localSheetId="6">[47]x!$A$1:$C$58</definedName>
    <definedName name="xxxx" localSheetId="16">[47]x!$A$1:$C$58</definedName>
    <definedName name="xxxx" localSheetId="21">[47]x!$A$1:$C$58</definedName>
    <definedName name="xxxx" localSheetId="28">[48]x!$A$1:$C$58</definedName>
    <definedName name="xxxx" localSheetId="30">[48]x!$A$1:$C$58</definedName>
    <definedName name="xxxx" localSheetId="36">[48]x!$A$1:$C$58</definedName>
    <definedName name="xxxx" localSheetId="38">[48]x!$A$1:$C$58</definedName>
    <definedName name="xxxx" localSheetId="31">[49]x!$A$1:$C$58</definedName>
    <definedName name="xxxx" localSheetId="34">[49]x!$A$1:$C$58</definedName>
    <definedName name="xxxx" localSheetId="5">[49]x!$A$1:$C$58</definedName>
    <definedName name="xxxx" localSheetId="1">[49]x!$A$1:$C$58</definedName>
    <definedName name="xxxx">[50]x!$A$1:$C$58</definedName>
    <definedName name="xxxx_25" localSheetId="41">#REF!</definedName>
    <definedName name="xxxx_25" localSheetId="0">#REF!</definedName>
    <definedName name="xxxx_25" localSheetId="36">#REF!</definedName>
    <definedName name="xxxx_25" localSheetId="38">#REF!</definedName>
    <definedName name="xxxx_25" localSheetId="10">#REF!</definedName>
    <definedName name="xxxx_25" localSheetId="1">#REF!</definedName>
    <definedName name="xxxx_25">#REF!</definedName>
    <definedName name="_xlnm.Print_Area" localSheetId="0">PG_0!$A$1:$I$54</definedName>
    <definedName name="_xlnm.Print_Area" localSheetId="2">PG_1!$A$1:$J$59</definedName>
    <definedName name="_xlnm.Print_Area" localSheetId="6">PG_2!$A$1:$J$56</definedName>
    <definedName name="_xlnm.Print_Area" localSheetId="16">PG_3!$A$1:$J$59</definedName>
    <definedName name="_xlnm.Print_Area" localSheetId="21">PG_4!$A$1:$J$54</definedName>
    <definedName name="_xlnm.Print_Area" localSheetId="28">PG_5!$A$1:$J$54</definedName>
    <definedName name="_xlnm.Print_Area" localSheetId="30">PG_6!$A$1:$J$55</definedName>
    <definedName name="_xlnm.Print_Area" localSheetId="36">PG_7!$A$1:$J$55</definedName>
    <definedName name="_xlnm.Print_Area" localSheetId="38">PG_8!$A$1:$J$55</definedName>
    <definedName name="_xlnm.Print_Area" localSheetId="3">TAB_1!$A$1:$I$23</definedName>
    <definedName name="_xlnm.Print_Area" localSheetId="13">TAB_10a!$A$1:$H$124</definedName>
    <definedName name="_xlnm.Print_Area" localSheetId="14">TAB_10b!$A$1:$K$67</definedName>
    <definedName name="_xlnm.Print_Area" localSheetId="15">TAB_11!$A$1:$H$37</definedName>
    <definedName name="_xlnm.Print_Area" localSheetId="17">TAB_12!$A$1:$I$36</definedName>
    <definedName name="_xlnm.Print_Area" localSheetId="18">TAB_13!$A$1:$AL$45</definedName>
    <definedName name="_xlnm.Print_Area" localSheetId="19">TAB_14!$A$1:$U$55</definedName>
    <definedName name="_xlnm.Print_Area" localSheetId="20">TAB_15!$A$1:$J$89</definedName>
    <definedName name="_xlnm.Print_Area" localSheetId="22">TAB_16!$A$1:$G$85</definedName>
    <definedName name="_xlnm.Print_Area" localSheetId="23">TAB_17!$A$1:$G$85</definedName>
    <definedName name="_xlnm.Print_Area" localSheetId="24">TAB_18!$A$1:$N$39</definedName>
    <definedName name="_xlnm.Print_Area" localSheetId="25">TAB_19!$A$1:$K$20</definedName>
    <definedName name="_xlnm.Print_Area" localSheetId="4">TAB_2!$A$1:$H$37</definedName>
    <definedName name="_xlnm.Print_Area" localSheetId="26">TAB_20!$A$1:$P$23</definedName>
    <definedName name="_xlnm.Print_Area" localSheetId="27">TAB_21!$A$1:$P$37</definedName>
    <definedName name="_xlnm.Print_Area" localSheetId="29">TAB_22!$A$1:$K$28</definedName>
    <definedName name="_xlnm.Print_Area" localSheetId="31">TAB_23!$A$1:$AH$91</definedName>
    <definedName name="_xlnm.Print_Area" localSheetId="32">TAB_24!$A$1:$R$36</definedName>
    <definedName name="_xlnm.Print_Area" localSheetId="33">TAB_25!$A$1:$Q$30</definedName>
    <definedName name="_xlnm.Print_Area" localSheetId="34">TAB_26!$A$1:$K$107</definedName>
    <definedName name="_xlnm.Print_Area" localSheetId="35">TAB_27!$A$1:$R$51</definedName>
    <definedName name="_xlnm.Print_Area" localSheetId="5">TAB_3!$A$1:$K$50</definedName>
    <definedName name="_xlnm.Print_Area" localSheetId="7">TAB_4!$A$1:$I$38</definedName>
    <definedName name="_xlnm.Print_Area" localSheetId="8">TAB_5!$A$1:$I$143</definedName>
    <definedName name="_xlnm.Print_Area" localSheetId="9">TAB_6!$A$1:$J$107</definedName>
    <definedName name="_xlnm.Print_Area" localSheetId="10">TAB_7!$A$1:$J$68</definedName>
    <definedName name="_xlnm.Print_Area" localSheetId="11">TAB_8!$A$1:$H$151</definedName>
    <definedName name="_xlnm.Print_Area" localSheetId="12">TAB_9!$A$1:$V$151</definedName>
    <definedName name="_xlnm.Print_Area" localSheetId="37">TAB_CNU!$A$1:$E$66</definedName>
    <definedName name="_xlnm.Print_Area" localSheetId="1">tabmat!$A$1:$A$56</definedName>
  </definedNames>
  <calcPr calcId="145621"/>
</workbook>
</file>

<file path=xl/calcChain.xml><?xml version="1.0" encoding="utf-8"?>
<calcChain xmlns="http://schemas.openxmlformats.org/spreadsheetml/2006/main">
  <c r="H117" i="4" l="1"/>
  <c r="L33" i="42" l="1"/>
  <c r="M33" i="42"/>
  <c r="N33" i="42"/>
  <c r="J33" i="42"/>
  <c r="F33" i="42"/>
  <c r="E33" i="42"/>
  <c r="D33" i="42"/>
  <c r="C33" i="42"/>
  <c r="R44" i="42"/>
  <c r="R43" i="42"/>
  <c r="R42" i="42"/>
  <c r="R41" i="42"/>
  <c r="R40" i="42"/>
  <c r="R26" i="42"/>
  <c r="R27" i="42"/>
  <c r="R28" i="42"/>
  <c r="R29" i="42"/>
  <c r="R30" i="42"/>
  <c r="R31" i="42"/>
  <c r="R32" i="42"/>
  <c r="Q24" i="42"/>
  <c r="R20" i="42"/>
  <c r="R22" i="42"/>
  <c r="P18" i="42"/>
  <c r="M18" i="42"/>
  <c r="N18" i="42"/>
  <c r="O18" i="42"/>
  <c r="L18" i="42"/>
  <c r="K18" i="42"/>
  <c r="J18" i="42"/>
  <c r="I18" i="42"/>
  <c r="G18" i="42"/>
  <c r="F18" i="42"/>
  <c r="E18" i="42"/>
  <c r="D18" i="42"/>
  <c r="C18" i="42"/>
  <c r="B18" i="42"/>
  <c r="J100" i="41"/>
  <c r="J85" i="41"/>
  <c r="J62" i="41"/>
  <c r="J39" i="41"/>
  <c r="J29" i="41"/>
  <c r="M22" i="38"/>
  <c r="R24" i="38"/>
  <c r="R29" i="38"/>
  <c r="R20" i="38"/>
  <c r="Q24" i="39"/>
  <c r="Q23" i="39"/>
  <c r="Q20" i="39"/>
  <c r="J40" i="41"/>
  <c r="J107" i="41"/>
  <c r="AA90" i="37"/>
  <c r="Z90" i="37"/>
  <c r="X90" i="37"/>
  <c r="W90" i="37"/>
  <c r="AB89" i="37"/>
  <c r="Y89" i="37"/>
  <c r="AB88" i="37"/>
  <c r="Y88" i="37"/>
  <c r="AB87" i="37"/>
  <c r="Y87" i="37"/>
  <c r="AB86" i="37"/>
  <c r="AB90" i="37"/>
  <c r="Y86" i="37"/>
  <c r="Y90" i="37"/>
  <c r="AB85" i="37"/>
  <c r="Y85" i="37"/>
  <c r="AB84" i="37"/>
  <c r="Y84" i="37"/>
  <c r="AB83" i="37"/>
  <c r="Y83" i="37"/>
  <c r="AB82" i="37"/>
  <c r="Y82" i="37"/>
  <c r="AB81" i="37"/>
  <c r="Y81" i="37"/>
  <c r="AB80" i="37"/>
  <c r="Y80" i="37"/>
  <c r="AB79" i="37"/>
  <c r="Y79" i="37"/>
  <c r="AB78" i="37"/>
  <c r="Y78" i="37"/>
  <c r="AB77" i="37"/>
  <c r="Y77" i="37"/>
  <c r="AB76" i="37"/>
  <c r="Y76" i="37"/>
  <c r="AB75" i="37"/>
  <c r="Y75" i="37"/>
  <c r="AB74" i="37"/>
  <c r="Y74" i="37"/>
  <c r="AB73" i="37"/>
  <c r="Y73" i="37"/>
  <c r="AB72" i="37"/>
  <c r="Y72" i="37"/>
  <c r="AB71" i="37"/>
  <c r="Y71" i="37"/>
  <c r="AB70" i="37"/>
  <c r="Y70" i="37"/>
  <c r="AB69" i="37"/>
  <c r="Y69" i="37"/>
  <c r="AB68" i="37"/>
  <c r="Y68" i="37"/>
  <c r="AB67" i="37"/>
  <c r="Y67" i="37"/>
  <c r="AB66" i="37"/>
  <c r="Y66" i="37"/>
  <c r="AB65" i="37"/>
  <c r="Y65" i="37"/>
  <c r="AB64" i="37"/>
  <c r="Y64" i="37"/>
  <c r="AB63" i="37"/>
  <c r="Y63" i="37"/>
  <c r="AB62" i="37"/>
  <c r="Y62" i="37"/>
  <c r="AB61" i="37"/>
  <c r="Y61" i="37"/>
  <c r="AB60" i="37"/>
  <c r="Y60" i="37"/>
  <c r="AB59" i="37"/>
  <c r="Y59" i="37"/>
  <c r="AB58" i="37"/>
  <c r="Y58" i="37"/>
  <c r="AB57" i="37"/>
  <c r="Y57" i="37"/>
  <c r="AB56" i="37"/>
  <c r="Y56" i="37"/>
  <c r="AB55" i="37"/>
  <c r="Y55" i="37"/>
  <c r="AB54" i="37"/>
  <c r="Y54" i="37"/>
  <c r="AB53" i="37"/>
  <c r="Y53" i="37"/>
  <c r="AB52" i="37"/>
  <c r="Y52" i="37"/>
  <c r="AB51" i="37"/>
  <c r="Y51" i="37"/>
  <c r="AB50" i="37"/>
  <c r="Y50" i="37"/>
  <c r="AB49" i="37"/>
  <c r="Y49" i="37"/>
  <c r="AB48" i="37"/>
  <c r="Y48" i="37"/>
  <c r="AB47" i="37"/>
  <c r="Y47" i="37"/>
  <c r="AB46" i="37"/>
  <c r="Y46" i="37"/>
  <c r="AB45" i="37"/>
  <c r="Y45" i="37"/>
  <c r="AB44" i="37"/>
  <c r="Y44" i="37"/>
  <c r="AB43" i="37"/>
  <c r="Y43" i="37"/>
  <c r="AB42" i="37"/>
  <c r="Y42" i="37"/>
  <c r="AB41" i="37"/>
  <c r="Y41" i="37"/>
  <c r="AB40" i="37"/>
  <c r="Y40" i="37"/>
  <c r="AB39" i="37"/>
  <c r="Y39" i="37"/>
  <c r="AB38" i="37"/>
  <c r="Y38" i="37"/>
  <c r="AB37" i="37"/>
  <c r="Y37" i="37"/>
  <c r="AB36" i="37"/>
  <c r="Y36" i="37"/>
  <c r="AB35" i="37"/>
  <c r="Y35" i="37"/>
  <c r="AB34" i="37"/>
  <c r="Y34" i="37"/>
  <c r="AB33" i="37"/>
  <c r="Y33" i="37"/>
  <c r="AB32" i="37"/>
  <c r="Y32" i="37"/>
  <c r="AB31" i="37"/>
  <c r="Y31" i="37"/>
  <c r="AB30" i="37"/>
  <c r="Y30" i="37"/>
  <c r="AB29" i="37"/>
  <c r="Y29" i="37"/>
  <c r="AB28" i="37"/>
  <c r="Y28" i="37"/>
  <c r="AB27" i="37"/>
  <c r="Y27" i="37"/>
  <c r="AB26" i="37"/>
  <c r="Y26" i="37"/>
  <c r="AB25" i="37"/>
  <c r="Y25" i="37"/>
  <c r="AB24" i="37"/>
  <c r="Y24" i="37"/>
  <c r="AB23" i="37"/>
  <c r="Y23" i="37"/>
  <c r="AB22" i="37"/>
  <c r="Y22" i="37"/>
  <c r="AB21" i="37"/>
  <c r="Y21" i="37"/>
  <c r="AB20" i="37"/>
  <c r="Y20" i="37"/>
  <c r="AB19" i="37"/>
  <c r="Y19" i="37"/>
  <c r="AB18" i="37"/>
  <c r="Y18" i="37"/>
  <c r="AB17" i="37"/>
  <c r="Y17" i="37"/>
  <c r="AB16" i="37"/>
  <c r="Y16" i="37"/>
  <c r="AB15" i="37"/>
  <c r="Y15" i="37"/>
  <c r="AB14" i="37"/>
  <c r="Y14" i="37"/>
  <c r="AB13" i="37"/>
  <c r="Y13" i="37"/>
  <c r="AB12" i="37"/>
  <c r="Y12" i="37"/>
  <c r="AB11" i="37"/>
  <c r="Y11" i="37"/>
  <c r="G9" i="43"/>
  <c r="G8" i="43"/>
  <c r="J22" i="43"/>
  <c r="J23" i="43"/>
  <c r="H25" i="43"/>
  <c r="I25" i="43"/>
  <c r="F11" i="43"/>
  <c r="F13" i="43"/>
  <c r="J25" i="43"/>
  <c r="P25" i="35"/>
  <c r="B22" i="35"/>
  <c r="C22" i="35"/>
  <c r="D22" i="35"/>
  <c r="E22" i="35"/>
  <c r="F22" i="35"/>
  <c r="G22" i="35"/>
  <c r="H22" i="35"/>
  <c r="I22" i="35"/>
  <c r="J22" i="35"/>
  <c r="S38" i="24"/>
  <c r="R38" i="24"/>
  <c r="Q38" i="24"/>
  <c r="P38" i="24"/>
  <c r="O38" i="24"/>
  <c r="N38" i="24"/>
  <c r="M38" i="24"/>
  <c r="I38" i="24"/>
  <c r="J38" i="24"/>
  <c r="K38" i="24"/>
  <c r="L38" i="24"/>
  <c r="H38" i="24"/>
  <c r="U31" i="24"/>
  <c r="S27" i="24"/>
  <c r="U25" i="24"/>
  <c r="U24" i="24"/>
  <c r="U49" i="24"/>
  <c r="AG44" i="8"/>
  <c r="AF44" i="8"/>
  <c r="AE44" i="8"/>
  <c r="F44" i="8"/>
  <c r="G44" i="8"/>
  <c r="H44" i="8"/>
  <c r="I44" i="8"/>
  <c r="J44" i="8"/>
  <c r="K44" i="8"/>
  <c r="L44" i="8"/>
  <c r="M44" i="8"/>
  <c r="N44" i="8"/>
  <c r="O44" i="8"/>
  <c r="P44" i="8"/>
  <c r="Q44" i="8"/>
  <c r="R44" i="8"/>
  <c r="S44" i="8"/>
  <c r="T44" i="8"/>
  <c r="U44" i="8"/>
  <c r="V44" i="8"/>
  <c r="W44" i="8"/>
  <c r="X44" i="8"/>
  <c r="Y44" i="8"/>
  <c r="Z44" i="8"/>
  <c r="AA44" i="8"/>
  <c r="AB44" i="8"/>
  <c r="AC44" i="8"/>
  <c r="C44" i="8"/>
  <c r="D44" i="8"/>
  <c r="E44" i="8"/>
  <c r="B44" i="8"/>
  <c r="B21" i="23"/>
  <c r="I21" i="23" s="1"/>
  <c r="C21" i="23"/>
  <c r="D21" i="23"/>
  <c r="E21" i="23"/>
  <c r="F21" i="23"/>
  <c r="F33" i="23" s="1"/>
  <c r="G21" i="23"/>
  <c r="H21" i="23"/>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11" i="12"/>
  <c r="H12" i="12"/>
  <c r="H13" i="12"/>
  <c r="H14" i="12"/>
  <c r="H10" i="12"/>
  <c r="H9" i="12"/>
  <c r="H107" i="6"/>
  <c r="H108"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11" i="6"/>
  <c r="F112" i="6"/>
  <c r="F113" i="6"/>
  <c r="F114" i="6"/>
  <c r="F115" i="6"/>
  <c r="F116" i="6"/>
  <c r="F117" i="6"/>
  <c r="F10" i="6"/>
  <c r="F9" i="6"/>
  <c r="H64" i="12"/>
  <c r="J9" i="12"/>
  <c r="V145" i="5"/>
  <c r="V133" i="5"/>
  <c r="V134" i="5"/>
  <c r="V106" i="5"/>
  <c r="V47" i="5"/>
  <c r="V23" i="5"/>
  <c r="V10" i="5"/>
  <c r="V11" i="5"/>
  <c r="V12" i="5"/>
  <c r="V13" i="5"/>
  <c r="V14" i="5"/>
  <c r="V15" i="5"/>
  <c r="V16" i="5"/>
  <c r="V17" i="5"/>
  <c r="V18" i="5"/>
  <c r="V19" i="5"/>
  <c r="V20" i="5"/>
  <c r="V21" i="5"/>
  <c r="V22" i="5"/>
  <c r="V24" i="5"/>
  <c r="V25" i="5"/>
  <c r="V26" i="5"/>
  <c r="V27" i="5"/>
  <c r="V28" i="5"/>
  <c r="V29" i="5"/>
  <c r="V30" i="5"/>
  <c r="V31" i="5"/>
  <c r="V32" i="5"/>
  <c r="V33" i="5"/>
  <c r="V34" i="5"/>
  <c r="V35" i="5"/>
  <c r="V36" i="5"/>
  <c r="V37" i="5"/>
  <c r="V38" i="5"/>
  <c r="V39" i="5"/>
  <c r="V40" i="5"/>
  <c r="V41" i="5"/>
  <c r="V42" i="5"/>
  <c r="V43" i="5"/>
  <c r="V44" i="5"/>
  <c r="V45" i="5"/>
  <c r="V46"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5" i="5"/>
  <c r="V136" i="5"/>
  <c r="V137" i="5"/>
  <c r="V138" i="5"/>
  <c r="V139" i="5"/>
  <c r="V140" i="5"/>
  <c r="V141" i="5"/>
  <c r="V142" i="5"/>
  <c r="V143" i="5"/>
  <c r="V144" i="5"/>
  <c r="H132" i="4"/>
  <c r="H133" i="4"/>
  <c r="H134" i="4"/>
  <c r="H135" i="4"/>
  <c r="H136" i="4"/>
  <c r="H137" i="4"/>
  <c r="H46" i="4"/>
  <c r="H47" i="4"/>
  <c r="H22" i="4"/>
  <c r="H23" i="4"/>
  <c r="H105" i="4"/>
  <c r="H108" i="4"/>
  <c r="H69" i="4"/>
  <c r="H42" i="4"/>
  <c r="H34" i="4"/>
  <c r="H27" i="4"/>
  <c r="H13" i="4"/>
  <c r="H57" i="57"/>
  <c r="J57" i="57"/>
  <c r="C103" i="2"/>
  <c r="D103" i="2"/>
  <c r="E103" i="2"/>
  <c r="F103" i="2"/>
  <c r="B103" i="2"/>
  <c r="H89" i="2"/>
  <c r="J89" i="2"/>
  <c r="H90" i="2"/>
  <c r="J90" i="2"/>
  <c r="H91" i="2"/>
  <c r="J91" i="2"/>
  <c r="H92" i="2"/>
  <c r="J92" i="2"/>
  <c r="H93" i="2"/>
  <c r="J93" i="2"/>
  <c r="H94" i="2"/>
  <c r="J94" i="2"/>
  <c r="H95" i="2"/>
  <c r="J95" i="2"/>
  <c r="H96" i="2"/>
  <c r="J96" i="2"/>
  <c r="H97" i="2"/>
  <c r="J97" i="2"/>
  <c r="H98" i="2"/>
  <c r="J98" i="2"/>
  <c r="H48" i="2"/>
  <c r="J48" i="2"/>
  <c r="H49" i="2"/>
  <c r="J49" i="2"/>
  <c r="H50" i="2"/>
  <c r="J50" i="2"/>
  <c r="H51" i="2"/>
  <c r="J51" i="2"/>
  <c r="H52" i="2"/>
  <c r="J52" i="2"/>
  <c r="H53" i="2"/>
  <c r="J53" i="2"/>
  <c r="H54" i="2"/>
  <c r="J54" i="2"/>
  <c r="H55" i="2"/>
  <c r="J55" i="2"/>
  <c r="H56" i="2"/>
  <c r="J56" i="2"/>
  <c r="H57" i="2"/>
  <c r="J57" i="2"/>
  <c r="H58" i="2"/>
  <c r="J58" i="2"/>
  <c r="H59" i="2"/>
  <c r="J59" i="2"/>
  <c r="H60" i="2"/>
  <c r="J60" i="2"/>
  <c r="H61" i="2"/>
  <c r="J61" i="2"/>
  <c r="H62" i="2"/>
  <c r="J62" i="2"/>
  <c r="H63" i="2"/>
  <c r="J63" i="2"/>
  <c r="H64" i="2"/>
  <c r="J64" i="2"/>
  <c r="H65" i="2"/>
  <c r="J65" i="2"/>
  <c r="H66" i="2"/>
  <c r="J66" i="2"/>
  <c r="H67" i="2"/>
  <c r="J67" i="2"/>
  <c r="H68" i="2"/>
  <c r="J68" i="2"/>
  <c r="H69" i="2"/>
  <c r="J69" i="2"/>
  <c r="H70" i="2"/>
  <c r="J70" i="2"/>
  <c r="H71" i="2"/>
  <c r="J71" i="2"/>
  <c r="H72" i="2"/>
  <c r="J72" i="2"/>
  <c r="H7" i="2"/>
  <c r="J7" i="2"/>
  <c r="H21" i="2"/>
  <c r="J21" i="2"/>
  <c r="H9" i="2"/>
  <c r="J9" i="2"/>
  <c r="H10" i="2"/>
  <c r="J10" i="2"/>
  <c r="H11" i="2"/>
  <c r="J11" i="2"/>
  <c r="H12" i="2"/>
  <c r="J12" i="2"/>
  <c r="I132" i="1"/>
  <c r="C132" i="1"/>
  <c r="D132" i="1"/>
  <c r="E132" i="1"/>
  <c r="F132" i="1"/>
  <c r="G132" i="1"/>
  <c r="H132" i="1"/>
  <c r="B132" i="1"/>
  <c r="H28" i="22"/>
  <c r="F21" i="22"/>
  <c r="K46" i="45"/>
  <c r="K31" i="45"/>
  <c r="K48" i="45"/>
  <c r="K49" i="45"/>
  <c r="K50" i="45"/>
  <c r="K33" i="45"/>
  <c r="K34" i="45"/>
  <c r="K35" i="45"/>
  <c r="K16" i="45"/>
  <c r="K18" i="45"/>
  <c r="K19" i="45"/>
  <c r="K20" i="45"/>
  <c r="G23" i="43"/>
  <c r="G22" i="43"/>
  <c r="F25" i="43"/>
  <c r="E25" i="43"/>
  <c r="D23" i="43"/>
  <c r="K23" i="43"/>
  <c r="C25" i="43"/>
  <c r="D22" i="43"/>
  <c r="K22" i="43"/>
  <c r="B25" i="43"/>
  <c r="G25" i="43"/>
  <c r="D25" i="43"/>
  <c r="K25" i="43"/>
  <c r="R45" i="42"/>
  <c r="R39" i="42"/>
  <c r="R33" i="42"/>
  <c r="R49" i="42"/>
  <c r="R38" i="42"/>
  <c r="R37" i="42"/>
  <c r="R36" i="42"/>
  <c r="R35" i="42"/>
  <c r="R34" i="42"/>
  <c r="R25" i="42"/>
  <c r="M24" i="42"/>
  <c r="N24" i="42"/>
  <c r="O24" i="42"/>
  <c r="L24" i="42"/>
  <c r="K24" i="42"/>
  <c r="J24" i="42"/>
  <c r="P24" i="42"/>
  <c r="I24" i="42"/>
  <c r="G24" i="42"/>
  <c r="F24" i="42"/>
  <c r="E24" i="42"/>
  <c r="D24" i="42"/>
  <c r="C24" i="42"/>
  <c r="B24" i="42"/>
  <c r="R23" i="42"/>
  <c r="R21" i="42"/>
  <c r="R19" i="42"/>
  <c r="R18" i="42"/>
  <c r="R9" i="42"/>
  <c r="R10" i="42"/>
  <c r="R11" i="42"/>
  <c r="R12" i="42"/>
  <c r="R13" i="42"/>
  <c r="R14" i="42"/>
  <c r="R15" i="42"/>
  <c r="R16" i="42"/>
  <c r="R17" i="42"/>
  <c r="R8" i="42"/>
  <c r="R7" i="42"/>
  <c r="S18" i="42"/>
  <c r="R24" i="42"/>
  <c r="K100" i="41"/>
  <c r="K85" i="41"/>
  <c r="K62" i="41"/>
  <c r="K39" i="41"/>
  <c r="K29" i="41"/>
  <c r="R32" i="38"/>
  <c r="R31" i="38"/>
  <c r="Q30" i="39"/>
  <c r="Q28" i="39"/>
  <c r="Q26" i="39"/>
  <c r="Q25" i="39"/>
  <c r="Q19" i="39"/>
  <c r="Q21" i="39"/>
  <c r="Q22" i="39"/>
  <c r="Q18" i="39"/>
  <c r="Q17" i="39"/>
  <c r="Q16" i="39"/>
  <c r="Q15" i="39"/>
  <c r="Q14" i="39"/>
  <c r="Q9" i="39"/>
  <c r="Q10" i="39"/>
  <c r="Q11" i="39"/>
  <c r="Q12" i="39"/>
  <c r="Q13" i="39"/>
  <c r="Q8" i="39"/>
  <c r="R36" i="38"/>
  <c r="R34" i="38"/>
  <c r="R30" i="38"/>
  <c r="R25" i="38"/>
  <c r="R28" i="38"/>
  <c r="R27" i="38"/>
  <c r="R26" i="38"/>
  <c r="R19" i="38"/>
  <c r="R23" i="38"/>
  <c r="P18" i="38"/>
  <c r="P22" i="38"/>
  <c r="N18" i="38"/>
  <c r="N22" i="38"/>
  <c r="O18" i="38"/>
  <c r="O22" i="38"/>
  <c r="L18" i="38"/>
  <c r="L22" i="38"/>
  <c r="K18" i="38"/>
  <c r="K22" i="38"/>
  <c r="J18" i="38"/>
  <c r="J22" i="38"/>
  <c r="I18" i="38"/>
  <c r="I22" i="38"/>
  <c r="R9" i="38"/>
  <c r="R10" i="38"/>
  <c r="R11" i="38"/>
  <c r="R12" i="38"/>
  <c r="R13" i="38"/>
  <c r="R14" i="38"/>
  <c r="R15" i="38"/>
  <c r="R16" i="38"/>
  <c r="R17" i="38"/>
  <c r="R8" i="38"/>
  <c r="K40" i="41"/>
  <c r="K107" i="41"/>
  <c r="AH44" i="8"/>
  <c r="AH42" i="8"/>
  <c r="AH40" i="8"/>
  <c r="AH11" i="8"/>
  <c r="AH12" i="8"/>
  <c r="AH13" i="8"/>
  <c r="AH14" i="8"/>
  <c r="AH15" i="8"/>
  <c r="AH16" i="8"/>
  <c r="AH17" i="8"/>
  <c r="AH18" i="8"/>
  <c r="AH19" i="8"/>
  <c r="AH20" i="8"/>
  <c r="AH21" i="8"/>
  <c r="AH22" i="8"/>
  <c r="AH23" i="8"/>
  <c r="AH24" i="8"/>
  <c r="AH25" i="8"/>
  <c r="AH26" i="8"/>
  <c r="AH27" i="8"/>
  <c r="AH28" i="8"/>
  <c r="AH29" i="8"/>
  <c r="AH30" i="8"/>
  <c r="AH31" i="8"/>
  <c r="AH32" i="8"/>
  <c r="AH33" i="8"/>
  <c r="AH34" i="8"/>
  <c r="AH35" i="8"/>
  <c r="AH36" i="8"/>
  <c r="AH37" i="8"/>
  <c r="AH38" i="8"/>
  <c r="AH10" i="8"/>
  <c r="AD44" i="8"/>
  <c r="AJ44" i="8"/>
  <c r="AD42" i="8"/>
  <c r="AJ42" i="8"/>
  <c r="AD40" i="8"/>
  <c r="AJ40" i="8"/>
  <c r="AD11" i="8"/>
  <c r="AJ11" i="8"/>
  <c r="AD12" i="8"/>
  <c r="AJ12" i="8"/>
  <c r="AD13" i="8"/>
  <c r="AJ13" i="8"/>
  <c r="AD14" i="8"/>
  <c r="AJ14" i="8"/>
  <c r="AD15" i="8"/>
  <c r="AJ15" i="8"/>
  <c r="AD16" i="8"/>
  <c r="AJ16" i="8"/>
  <c r="AD17" i="8"/>
  <c r="AJ17" i="8"/>
  <c r="AD18" i="8"/>
  <c r="AJ18" i="8"/>
  <c r="AD19" i="8"/>
  <c r="AJ19" i="8"/>
  <c r="AD20" i="8"/>
  <c r="AJ20" i="8"/>
  <c r="AD21" i="8"/>
  <c r="AJ21" i="8"/>
  <c r="AD22" i="8"/>
  <c r="AJ22" i="8"/>
  <c r="AD23" i="8"/>
  <c r="AJ23" i="8"/>
  <c r="AD24" i="8"/>
  <c r="AJ24" i="8"/>
  <c r="AD25" i="8"/>
  <c r="AJ25" i="8"/>
  <c r="AD26" i="8"/>
  <c r="AJ26" i="8"/>
  <c r="AD27" i="8"/>
  <c r="AJ27" i="8"/>
  <c r="AD28" i="8"/>
  <c r="AJ28" i="8"/>
  <c r="AD29" i="8"/>
  <c r="AJ29" i="8"/>
  <c r="AD30" i="8"/>
  <c r="AJ30" i="8"/>
  <c r="AD31" i="8"/>
  <c r="AJ31" i="8"/>
  <c r="AD32" i="8"/>
  <c r="AJ32" i="8"/>
  <c r="AD33" i="8"/>
  <c r="AJ33" i="8"/>
  <c r="AD34" i="8"/>
  <c r="AJ34" i="8"/>
  <c r="AD35" i="8"/>
  <c r="AJ35" i="8"/>
  <c r="AD36" i="8"/>
  <c r="AJ36" i="8"/>
  <c r="AD37" i="8"/>
  <c r="AJ37" i="8"/>
  <c r="AD38" i="8"/>
  <c r="AJ38" i="8"/>
  <c r="AD10" i="8"/>
  <c r="AJ10" i="8"/>
  <c r="M26" i="35"/>
  <c r="L26" i="35"/>
  <c r="K26" i="35"/>
  <c r="J26" i="35"/>
  <c r="I26" i="35"/>
  <c r="H26" i="35"/>
  <c r="G26" i="35"/>
  <c r="F26" i="35"/>
  <c r="E26" i="35"/>
  <c r="D26" i="35"/>
  <c r="C26" i="35"/>
  <c r="B26" i="35"/>
  <c r="J12" i="35"/>
  <c r="G12" i="35"/>
  <c r="D12" i="35"/>
  <c r="I12" i="35"/>
  <c r="H12" i="35"/>
  <c r="F12" i="35"/>
  <c r="E12" i="35"/>
  <c r="C12" i="35"/>
  <c r="B12" i="35"/>
  <c r="N16" i="34"/>
  <c r="N15" i="34"/>
  <c r="C37" i="27"/>
  <c r="D37" i="27"/>
  <c r="E37" i="27"/>
  <c r="F37" i="27"/>
  <c r="G37" i="27"/>
  <c r="H37" i="27"/>
  <c r="I37" i="27"/>
  <c r="J37" i="27"/>
  <c r="K37" i="27"/>
  <c r="L37" i="27"/>
  <c r="M37" i="27"/>
  <c r="B37" i="27"/>
  <c r="N10" i="27"/>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7" i="27"/>
  <c r="S23" i="24"/>
  <c r="C42" i="24"/>
  <c r="B42" i="24"/>
  <c r="S28" i="24"/>
  <c r="S42" i="24"/>
  <c r="R23" i="24"/>
  <c r="Q23" i="24"/>
  <c r="P23" i="24"/>
  <c r="P28" i="24"/>
  <c r="P42" i="24"/>
  <c r="O23" i="24"/>
  <c r="O28" i="24"/>
  <c r="O42" i="24"/>
  <c r="N23" i="24"/>
  <c r="M23" i="24"/>
  <c r="M28" i="24"/>
  <c r="M42" i="24"/>
  <c r="L23" i="24"/>
  <c r="K23" i="24"/>
  <c r="K28" i="24"/>
  <c r="K42" i="24"/>
  <c r="J23" i="24"/>
  <c r="J28" i="24"/>
  <c r="J42" i="24"/>
  <c r="I23" i="24"/>
  <c r="I28" i="24"/>
  <c r="I42" i="24"/>
  <c r="H23" i="24"/>
  <c r="H28" i="24"/>
  <c r="H42" i="24"/>
  <c r="F23" i="24"/>
  <c r="D23" i="24"/>
  <c r="D28" i="24"/>
  <c r="D42" i="24"/>
  <c r="E23" i="24"/>
  <c r="J84" i="10"/>
  <c r="J83" i="10"/>
  <c r="J82" i="10"/>
  <c r="J78" i="10"/>
  <c r="J79" i="10"/>
  <c r="J77" i="10"/>
  <c r="J76" i="10"/>
  <c r="J75" i="10"/>
  <c r="J74" i="10"/>
  <c r="J72" i="10"/>
  <c r="J71" i="10"/>
  <c r="J70" i="10"/>
  <c r="J69" i="10"/>
  <c r="J67" i="10"/>
  <c r="J66" i="10"/>
  <c r="J65" i="10"/>
  <c r="J64" i="10"/>
  <c r="J62" i="10"/>
  <c r="J61" i="10"/>
  <c r="J60" i="10"/>
  <c r="J58" i="10"/>
  <c r="J57" i="10"/>
  <c r="J56" i="10"/>
  <c r="J54" i="10"/>
  <c r="J53" i="10"/>
  <c r="J52" i="10"/>
  <c r="J49" i="10"/>
  <c r="J48" i="10"/>
  <c r="J36" i="10"/>
  <c r="J37" i="10"/>
  <c r="J38" i="10"/>
  <c r="J39" i="10"/>
  <c r="J40" i="10"/>
  <c r="J46" i="10"/>
  <c r="J45" i="10"/>
  <c r="J44" i="10"/>
  <c r="J43" i="10"/>
  <c r="J42" i="10"/>
  <c r="J35" i="10"/>
  <c r="J34" i="10"/>
  <c r="J33" i="10"/>
  <c r="J32" i="10"/>
  <c r="J81" i="10"/>
  <c r="J80" i="10"/>
  <c r="J68" i="10"/>
  <c r="J63" i="10"/>
  <c r="J59" i="10"/>
  <c r="J55" i="10"/>
  <c r="J51" i="10"/>
  <c r="J50" i="10"/>
  <c r="J47" i="10"/>
  <c r="J41" i="10"/>
  <c r="J31" i="10"/>
  <c r="J26" i="10"/>
  <c r="J27" i="10"/>
  <c r="J28" i="10"/>
  <c r="J29" i="10"/>
  <c r="J30" i="10"/>
  <c r="J25" i="10"/>
  <c r="J24" i="10"/>
  <c r="J23" i="10"/>
  <c r="J22" i="10"/>
  <c r="J21" i="10"/>
  <c r="J20" i="10"/>
  <c r="J19" i="10"/>
  <c r="J18" i="10"/>
  <c r="J17" i="10"/>
  <c r="J14" i="10"/>
  <c r="J15" i="10"/>
  <c r="J16" i="10"/>
  <c r="J13" i="10"/>
  <c r="J12" i="10"/>
  <c r="J11" i="10"/>
  <c r="C25" i="23"/>
  <c r="D25" i="23"/>
  <c r="E25" i="23"/>
  <c r="F25" i="23"/>
  <c r="G25" i="23"/>
  <c r="H25" i="23"/>
  <c r="B25" i="23"/>
  <c r="I25" i="23" s="1"/>
  <c r="I33" i="23" s="1"/>
  <c r="C11" i="23"/>
  <c r="D11" i="23"/>
  <c r="E11" i="23"/>
  <c r="F11" i="23"/>
  <c r="G11" i="23"/>
  <c r="H11" i="23"/>
  <c r="B11" i="23"/>
  <c r="I11" i="23" s="1"/>
  <c r="B33" i="23"/>
  <c r="I29" i="23"/>
  <c r="I30" i="23"/>
  <c r="I28" i="23"/>
  <c r="I27" i="23"/>
  <c r="I26" i="23"/>
  <c r="I24" i="23"/>
  <c r="I23" i="23"/>
  <c r="I22" i="23"/>
  <c r="I13" i="23"/>
  <c r="I14" i="23"/>
  <c r="I15" i="23"/>
  <c r="I16" i="23"/>
  <c r="I17" i="23"/>
  <c r="I18" i="23"/>
  <c r="I19" i="23"/>
  <c r="I20" i="23"/>
  <c r="I31" i="23"/>
  <c r="I12" i="23"/>
  <c r="I10" i="23"/>
  <c r="I9" i="23"/>
  <c r="H33" i="23"/>
  <c r="C21" i="22"/>
  <c r="H21" i="22" s="1"/>
  <c r="D21" i="22"/>
  <c r="E21" i="22"/>
  <c r="B21" i="22"/>
  <c r="C25" i="22"/>
  <c r="D25" i="22"/>
  <c r="D33" i="22" s="1"/>
  <c r="D34" i="22" s="1"/>
  <c r="E25" i="22"/>
  <c r="F25" i="22"/>
  <c r="F33" i="22" s="1"/>
  <c r="F34" i="22" s="1"/>
  <c r="B25" i="22"/>
  <c r="H25" i="22" s="1"/>
  <c r="H33" i="22" s="1"/>
  <c r="C11" i="22"/>
  <c r="D11" i="22"/>
  <c r="E11" i="22"/>
  <c r="E33" i="22" s="1"/>
  <c r="E34" i="22" s="1"/>
  <c r="F11" i="22"/>
  <c r="B11" i="22"/>
  <c r="D64" i="12"/>
  <c r="C64" i="12"/>
  <c r="J42" i="12"/>
  <c r="K42" i="12"/>
  <c r="U148" i="5"/>
  <c r="T148" i="5"/>
  <c r="S148" i="5"/>
  <c r="R148" i="5"/>
  <c r="Q148" i="5"/>
  <c r="P148" i="5"/>
  <c r="O148" i="5"/>
  <c r="N148" i="5"/>
  <c r="M148" i="5"/>
  <c r="L148" i="5"/>
  <c r="K148" i="5"/>
  <c r="J148" i="5"/>
  <c r="I148" i="5"/>
  <c r="H148" i="5"/>
  <c r="G148" i="5"/>
  <c r="F148" i="5"/>
  <c r="E148" i="5"/>
  <c r="C148" i="5"/>
  <c r="D148" i="5"/>
  <c r="B148" i="5"/>
  <c r="C148" i="4"/>
  <c r="D148" i="4"/>
  <c r="E148" i="4"/>
  <c r="F148" i="4"/>
  <c r="H73" i="4"/>
  <c r="H72" i="4"/>
  <c r="B148" i="4"/>
  <c r="H144" i="4"/>
  <c r="H44" i="57"/>
  <c r="J44" i="57"/>
  <c r="H45" i="57"/>
  <c r="J45" i="57"/>
  <c r="H36" i="57"/>
  <c r="J36" i="57"/>
  <c r="H37" i="57"/>
  <c r="J37" i="57"/>
  <c r="E133" i="1"/>
  <c r="C134" i="1"/>
  <c r="F133" i="1"/>
  <c r="H133" i="1"/>
  <c r="J46" i="45"/>
  <c r="B16" i="45"/>
  <c r="C16" i="45"/>
  <c r="D16" i="45"/>
  <c r="E16" i="45"/>
  <c r="F16" i="45"/>
  <c r="G16" i="45"/>
  <c r="H16" i="45"/>
  <c r="I16" i="45"/>
  <c r="J16" i="45"/>
  <c r="I50" i="45"/>
  <c r="H50" i="45"/>
  <c r="I49" i="45"/>
  <c r="H49" i="45"/>
  <c r="I48" i="45"/>
  <c r="H48" i="45"/>
  <c r="I35" i="45"/>
  <c r="H35" i="45"/>
  <c r="I34" i="45"/>
  <c r="H34" i="45"/>
  <c r="I33" i="45"/>
  <c r="H33" i="45"/>
  <c r="I20" i="45"/>
  <c r="H20" i="45"/>
  <c r="I19" i="45"/>
  <c r="H19" i="45"/>
  <c r="I18" i="45"/>
  <c r="H18" i="45"/>
  <c r="C21" i="18"/>
  <c r="D21" i="18"/>
  <c r="E21" i="18"/>
  <c r="B21" i="18"/>
  <c r="B25" i="18"/>
  <c r="B11" i="18"/>
  <c r="C25" i="18"/>
  <c r="D25" i="18"/>
  <c r="E25" i="18"/>
  <c r="D11" i="18"/>
  <c r="C11" i="18"/>
  <c r="AG86" i="37"/>
  <c r="AF86" i="37"/>
  <c r="AG85" i="37"/>
  <c r="AF85" i="37"/>
  <c r="AG84" i="37"/>
  <c r="AF84" i="37"/>
  <c r="AG83" i="37"/>
  <c r="AF83" i="37"/>
  <c r="AG82" i="37"/>
  <c r="AF82" i="37"/>
  <c r="AG81" i="37"/>
  <c r="AF81" i="37"/>
  <c r="AG80" i="37"/>
  <c r="AF80" i="37"/>
  <c r="AG79" i="37"/>
  <c r="AF79" i="37"/>
  <c r="AG78" i="37"/>
  <c r="AF78" i="37"/>
  <c r="AG77" i="37"/>
  <c r="AF77" i="37"/>
  <c r="AG76" i="37"/>
  <c r="AF76" i="37"/>
  <c r="AG75" i="37"/>
  <c r="AF75" i="37"/>
  <c r="AG74" i="37"/>
  <c r="AF74" i="37"/>
  <c r="AG73" i="37"/>
  <c r="AF73" i="37"/>
  <c r="AG72" i="37"/>
  <c r="AF72" i="37"/>
  <c r="AG71" i="37"/>
  <c r="AF71" i="37"/>
  <c r="AG70" i="37"/>
  <c r="AF70" i="37"/>
  <c r="AG69" i="37"/>
  <c r="AF69" i="37"/>
  <c r="AG68" i="37"/>
  <c r="AF68" i="37"/>
  <c r="AG67" i="37"/>
  <c r="AF67" i="37"/>
  <c r="AG66" i="37"/>
  <c r="AF66" i="37"/>
  <c r="AG65" i="37"/>
  <c r="AF65" i="37"/>
  <c r="AG64" i="37"/>
  <c r="AF64" i="37"/>
  <c r="AG63" i="37"/>
  <c r="AF63" i="37"/>
  <c r="AG62" i="37"/>
  <c r="AF62" i="37"/>
  <c r="AG61" i="37"/>
  <c r="AF61" i="37"/>
  <c r="AG60" i="37"/>
  <c r="AF60" i="37"/>
  <c r="AG59" i="37"/>
  <c r="AF59" i="37"/>
  <c r="AG58" i="37"/>
  <c r="AF58" i="37"/>
  <c r="AG57" i="37"/>
  <c r="AF57" i="37"/>
  <c r="AG56" i="37"/>
  <c r="AF56" i="37"/>
  <c r="AG55" i="37"/>
  <c r="AF55" i="37"/>
  <c r="AG54" i="37"/>
  <c r="AF54" i="37"/>
  <c r="AG53" i="37"/>
  <c r="AF53" i="37"/>
  <c r="AG52" i="37"/>
  <c r="AF52" i="37"/>
  <c r="AG51" i="37"/>
  <c r="AF51" i="37"/>
  <c r="AG50" i="37"/>
  <c r="AF50" i="37"/>
  <c r="AG49" i="37"/>
  <c r="AF49" i="37"/>
  <c r="AG48" i="37"/>
  <c r="AF48" i="37"/>
  <c r="AG47" i="37"/>
  <c r="AF47" i="37"/>
  <c r="AG46" i="37"/>
  <c r="AF46" i="37"/>
  <c r="AG45" i="37"/>
  <c r="AF45" i="37"/>
  <c r="AG44" i="37"/>
  <c r="AF44" i="37"/>
  <c r="AG43" i="37"/>
  <c r="AF43" i="37"/>
  <c r="AG42" i="37"/>
  <c r="AF42" i="37"/>
  <c r="AG41" i="37"/>
  <c r="AF41" i="37"/>
  <c r="AG40" i="37"/>
  <c r="AF40" i="37"/>
  <c r="AG39" i="37"/>
  <c r="AF39" i="37"/>
  <c r="AG38" i="37"/>
  <c r="AF38" i="37"/>
  <c r="AG37" i="37"/>
  <c r="AF37" i="37"/>
  <c r="AG36" i="37"/>
  <c r="AF36" i="37"/>
  <c r="AG35" i="37"/>
  <c r="AF35" i="37"/>
  <c r="AG34" i="37"/>
  <c r="AF34" i="37"/>
  <c r="AG33" i="37"/>
  <c r="AF33" i="37"/>
  <c r="AG32" i="37"/>
  <c r="AF32" i="37"/>
  <c r="AG31" i="37"/>
  <c r="AF31" i="37"/>
  <c r="AG30" i="37"/>
  <c r="AF30" i="37"/>
  <c r="AG29" i="37"/>
  <c r="AF29" i="37"/>
  <c r="AG28" i="37"/>
  <c r="AF28" i="37"/>
  <c r="AG27" i="37"/>
  <c r="AF27" i="37"/>
  <c r="AG26" i="37"/>
  <c r="AF26" i="37"/>
  <c r="AG25" i="37"/>
  <c r="AF25" i="37"/>
  <c r="AG24" i="37"/>
  <c r="AF24" i="37"/>
  <c r="AG23" i="37"/>
  <c r="AF23" i="37"/>
  <c r="AG22" i="37"/>
  <c r="AF22" i="37"/>
  <c r="AG21" i="37"/>
  <c r="AF21" i="37"/>
  <c r="AG20" i="37"/>
  <c r="AF20" i="37"/>
  <c r="AG19" i="37"/>
  <c r="AF19" i="37"/>
  <c r="AG18" i="37"/>
  <c r="AF18" i="37"/>
  <c r="AG17" i="37"/>
  <c r="AF17" i="37"/>
  <c r="AG16" i="37"/>
  <c r="AF16" i="37"/>
  <c r="AG15" i="37"/>
  <c r="AF15" i="37"/>
  <c r="AG14" i="37"/>
  <c r="AF14" i="37"/>
  <c r="AG13" i="37"/>
  <c r="AF13" i="37"/>
  <c r="AG12" i="37"/>
  <c r="AF12" i="37"/>
  <c r="AG11" i="37"/>
  <c r="AF11" i="37"/>
  <c r="AE89" i="37"/>
  <c r="AE88" i="37"/>
  <c r="AE87" i="37"/>
  <c r="AE86" i="37"/>
  <c r="AH86" i="37"/>
  <c r="AE85" i="37"/>
  <c r="AH85" i="37"/>
  <c r="AE84" i="37"/>
  <c r="AH84" i="37"/>
  <c r="AE83" i="37"/>
  <c r="AH83" i="37"/>
  <c r="AE82" i="37"/>
  <c r="AH82" i="37"/>
  <c r="AE81" i="37"/>
  <c r="AH81" i="37"/>
  <c r="AE80" i="37"/>
  <c r="AH80" i="37"/>
  <c r="AE79" i="37"/>
  <c r="AH79" i="37"/>
  <c r="AE78" i="37"/>
  <c r="AH78" i="37"/>
  <c r="AE77" i="37"/>
  <c r="AH77" i="37"/>
  <c r="AE76" i="37"/>
  <c r="AH76" i="37"/>
  <c r="AE75" i="37"/>
  <c r="AH75" i="37"/>
  <c r="AE74" i="37"/>
  <c r="AH74" i="37"/>
  <c r="AE73" i="37"/>
  <c r="AH73" i="37"/>
  <c r="AE72" i="37"/>
  <c r="AH72" i="37"/>
  <c r="AE71" i="37"/>
  <c r="AH71" i="37"/>
  <c r="AE70" i="37"/>
  <c r="AH70" i="37"/>
  <c r="AE69" i="37"/>
  <c r="AH69" i="37"/>
  <c r="AE68" i="37"/>
  <c r="AH68" i="37"/>
  <c r="AE67" i="37"/>
  <c r="AH67" i="37"/>
  <c r="AE66" i="37"/>
  <c r="AH66" i="37"/>
  <c r="AE65" i="37"/>
  <c r="AH65" i="37"/>
  <c r="AE64" i="37"/>
  <c r="AH64" i="37"/>
  <c r="AE63" i="37"/>
  <c r="AH63" i="37"/>
  <c r="AE62" i="37"/>
  <c r="AH62" i="37"/>
  <c r="AE61" i="37"/>
  <c r="AH61" i="37"/>
  <c r="AE60" i="37"/>
  <c r="AH60" i="37"/>
  <c r="AE59" i="37"/>
  <c r="AH59" i="37"/>
  <c r="AE58" i="37"/>
  <c r="AH58" i="37"/>
  <c r="AE57" i="37"/>
  <c r="AH57" i="37"/>
  <c r="AE56" i="37"/>
  <c r="AH56" i="37"/>
  <c r="AE55" i="37"/>
  <c r="AH55" i="37"/>
  <c r="AE54" i="37"/>
  <c r="AH54" i="37"/>
  <c r="AE53" i="37"/>
  <c r="AH53" i="37"/>
  <c r="AE52" i="37"/>
  <c r="AH52" i="37"/>
  <c r="AE51" i="37"/>
  <c r="AH51" i="37"/>
  <c r="AE50" i="37"/>
  <c r="AH50" i="37"/>
  <c r="AE49" i="37"/>
  <c r="AH49" i="37"/>
  <c r="AE48" i="37"/>
  <c r="AH48" i="37"/>
  <c r="AE47" i="37"/>
  <c r="AH47" i="37"/>
  <c r="AE46" i="37"/>
  <c r="AH46" i="37"/>
  <c r="AE45" i="37"/>
  <c r="AH45" i="37"/>
  <c r="AE44" i="37"/>
  <c r="AH44" i="37"/>
  <c r="AE43" i="37"/>
  <c r="AH43" i="37"/>
  <c r="AE42" i="37"/>
  <c r="AH42" i="37"/>
  <c r="AE41" i="37"/>
  <c r="AH41" i="37"/>
  <c r="AE40" i="37"/>
  <c r="AH40" i="37"/>
  <c r="AE39" i="37"/>
  <c r="AH39" i="37"/>
  <c r="AE38" i="37"/>
  <c r="AH38" i="37"/>
  <c r="AE37" i="37"/>
  <c r="AH37" i="37"/>
  <c r="AE36" i="37"/>
  <c r="AH36" i="37"/>
  <c r="AE35" i="37"/>
  <c r="AH35" i="37"/>
  <c r="AE34" i="37"/>
  <c r="AH34" i="37"/>
  <c r="AE33" i="37"/>
  <c r="AH33" i="37"/>
  <c r="AE32" i="37"/>
  <c r="AH32" i="37"/>
  <c r="AE31" i="37"/>
  <c r="AH31" i="37"/>
  <c r="AE30" i="37"/>
  <c r="AH30" i="37"/>
  <c r="AE29" i="37"/>
  <c r="AH29" i="37"/>
  <c r="AE28" i="37"/>
  <c r="AH28" i="37"/>
  <c r="AE27" i="37"/>
  <c r="AH27" i="37"/>
  <c r="AE26" i="37"/>
  <c r="AH26" i="37"/>
  <c r="AE25" i="37"/>
  <c r="AH25" i="37"/>
  <c r="AE24" i="37"/>
  <c r="AH24" i="37"/>
  <c r="AE23" i="37"/>
  <c r="AH23" i="37"/>
  <c r="AE22" i="37"/>
  <c r="AH22" i="37"/>
  <c r="AE21" i="37"/>
  <c r="AH21" i="37"/>
  <c r="AE20" i="37"/>
  <c r="AH20" i="37"/>
  <c r="AE19" i="37"/>
  <c r="AH19" i="37"/>
  <c r="AE18" i="37"/>
  <c r="AH18" i="37"/>
  <c r="AE17" i="37"/>
  <c r="AH17" i="37"/>
  <c r="AE16" i="37"/>
  <c r="AH16" i="37"/>
  <c r="AE15" i="37"/>
  <c r="AH15" i="37"/>
  <c r="AE14" i="37"/>
  <c r="AH14" i="37"/>
  <c r="AE13" i="37"/>
  <c r="AH13" i="37"/>
  <c r="AE12" i="37"/>
  <c r="AH12" i="37"/>
  <c r="AE11" i="37"/>
  <c r="AH11" i="37"/>
  <c r="AD90" i="37"/>
  <c r="AC90" i="37"/>
  <c r="M34" i="35"/>
  <c r="L34" i="35"/>
  <c r="K34" i="35"/>
  <c r="J34" i="35"/>
  <c r="I34" i="35"/>
  <c r="H34" i="35"/>
  <c r="G34" i="35"/>
  <c r="F34" i="35"/>
  <c r="E34" i="35"/>
  <c r="D34" i="35"/>
  <c r="C34" i="35"/>
  <c r="B34" i="35"/>
  <c r="P32" i="35"/>
  <c r="O32" i="35"/>
  <c r="N32" i="35"/>
  <c r="P31" i="35"/>
  <c r="O31" i="35"/>
  <c r="N31" i="35"/>
  <c r="P30" i="35"/>
  <c r="O30" i="35"/>
  <c r="N30" i="35"/>
  <c r="P29" i="35"/>
  <c r="O29" i="35"/>
  <c r="N29" i="35"/>
  <c r="P28" i="35"/>
  <c r="O28" i="35"/>
  <c r="N28" i="35"/>
  <c r="P27" i="35"/>
  <c r="O27" i="35"/>
  <c r="N27" i="35"/>
  <c r="P26" i="35"/>
  <c r="O26" i="35"/>
  <c r="N26" i="35"/>
  <c r="O25" i="35"/>
  <c r="N25" i="35"/>
  <c r="P24" i="35"/>
  <c r="O24" i="35"/>
  <c r="N24" i="35"/>
  <c r="P23" i="35"/>
  <c r="O23" i="35"/>
  <c r="N23" i="35"/>
  <c r="P22" i="35"/>
  <c r="O22" i="35"/>
  <c r="N22" i="35"/>
  <c r="P21" i="35"/>
  <c r="O21" i="35"/>
  <c r="N21" i="35"/>
  <c r="P20" i="35"/>
  <c r="O20" i="35"/>
  <c r="N20" i="35"/>
  <c r="P19" i="35"/>
  <c r="O19" i="35"/>
  <c r="N19" i="35"/>
  <c r="P18" i="35"/>
  <c r="O18" i="35"/>
  <c r="N18" i="35"/>
  <c r="P17" i="35"/>
  <c r="O17" i="35"/>
  <c r="N17" i="35"/>
  <c r="P16" i="35"/>
  <c r="O16" i="35"/>
  <c r="N16" i="35"/>
  <c r="P15" i="35"/>
  <c r="O15" i="35"/>
  <c r="N15" i="35"/>
  <c r="P14" i="35"/>
  <c r="O14" i="35"/>
  <c r="N14" i="35"/>
  <c r="P13" i="35"/>
  <c r="O13" i="35"/>
  <c r="N13" i="35"/>
  <c r="P12" i="35"/>
  <c r="O12" i="35"/>
  <c r="N12" i="35"/>
  <c r="P11" i="35"/>
  <c r="O11" i="35"/>
  <c r="N11" i="35"/>
  <c r="P10" i="35"/>
  <c r="O10" i="35"/>
  <c r="N10" i="35"/>
  <c r="N17" i="34"/>
  <c r="N13" i="34"/>
  <c r="O13" i="34"/>
  <c r="O15" i="34"/>
  <c r="O16" i="34"/>
  <c r="O17" i="34"/>
  <c r="P17" i="34"/>
  <c r="P16" i="34"/>
  <c r="P15" i="34"/>
  <c r="P13" i="34"/>
  <c r="P12" i="34"/>
  <c r="P19" i="34" s="1"/>
  <c r="O12" i="34"/>
  <c r="O19" i="34" s="1"/>
  <c r="N12" i="34"/>
  <c r="H18" i="28"/>
  <c r="F18" i="28"/>
  <c r="D18" i="28"/>
  <c r="B18" i="28"/>
  <c r="J16" i="28"/>
  <c r="J15" i="28"/>
  <c r="J14" i="28"/>
  <c r="J13" i="28"/>
  <c r="J12" i="28"/>
  <c r="J11" i="28"/>
  <c r="U41" i="24"/>
  <c r="U39" i="24"/>
  <c r="U40" i="24"/>
  <c r="U38" i="24"/>
  <c r="U37" i="24"/>
  <c r="U35" i="24"/>
  <c r="U34" i="24"/>
  <c r="U33" i="24"/>
  <c r="U32" i="24"/>
  <c r="U30" i="24"/>
  <c r="U29" i="24"/>
  <c r="U12" i="24"/>
  <c r="U22" i="24"/>
  <c r="U21" i="24"/>
  <c r="U19" i="24"/>
  <c r="U16" i="24"/>
  <c r="U17" i="24"/>
  <c r="U15" i="24"/>
  <c r="U14" i="24"/>
  <c r="E27" i="24"/>
  <c r="E28" i="24"/>
  <c r="E42" i="24"/>
  <c r="R28" i="24"/>
  <c r="R42" i="24"/>
  <c r="Q27" i="24"/>
  <c r="Q28" i="24"/>
  <c r="Q42" i="24"/>
  <c r="N27" i="24"/>
  <c r="N28" i="24"/>
  <c r="N42" i="24"/>
  <c r="L28" i="24"/>
  <c r="L42" i="24"/>
  <c r="F28" i="24"/>
  <c r="F42" i="24"/>
  <c r="U36" i="24"/>
  <c r="U26" i="24"/>
  <c r="U27" i="24"/>
  <c r="AL44" i="8"/>
  <c r="AL42" i="8"/>
  <c r="AL40" i="8"/>
  <c r="AL38" i="8"/>
  <c r="AL37" i="8"/>
  <c r="AL36" i="8"/>
  <c r="AL35" i="8"/>
  <c r="AL34" i="8"/>
  <c r="AL33" i="8"/>
  <c r="AL31" i="8"/>
  <c r="AL30" i="8"/>
  <c r="AL32" i="8"/>
  <c r="AL29" i="8"/>
  <c r="AL28" i="8"/>
  <c r="AL27" i="8"/>
  <c r="AL26" i="8"/>
  <c r="AL25" i="8"/>
  <c r="AL24" i="8"/>
  <c r="AL23" i="8"/>
  <c r="AL22" i="8"/>
  <c r="AL21" i="8"/>
  <c r="AL20" i="8"/>
  <c r="AL19" i="8"/>
  <c r="AL18" i="8"/>
  <c r="AL17" i="8"/>
  <c r="AL16" i="8"/>
  <c r="AL15" i="8"/>
  <c r="AL14" i="8"/>
  <c r="AL13" i="8"/>
  <c r="AL12" i="8"/>
  <c r="AL11" i="8"/>
  <c r="AL10" i="8"/>
  <c r="H98" i="6"/>
  <c r="H97" i="6"/>
  <c r="H96" i="6"/>
  <c r="H95" i="6"/>
  <c r="V146" i="5"/>
  <c r="H145" i="4"/>
  <c r="H143" i="4"/>
  <c r="H142" i="4"/>
  <c r="H141" i="4"/>
  <c r="H140" i="4"/>
  <c r="H139" i="4"/>
  <c r="H138" i="4"/>
  <c r="H131" i="4"/>
  <c r="H130" i="4"/>
  <c r="H129" i="4"/>
  <c r="H128" i="4"/>
  <c r="H127" i="4"/>
  <c r="H126" i="4"/>
  <c r="H125" i="4"/>
  <c r="H124" i="4"/>
  <c r="H123" i="4"/>
  <c r="H122" i="4"/>
  <c r="H121" i="4"/>
  <c r="H120" i="4"/>
  <c r="H119" i="4"/>
  <c r="H118" i="4"/>
  <c r="H116" i="4"/>
  <c r="H115" i="4"/>
  <c r="H114" i="4"/>
  <c r="H113" i="4"/>
  <c r="H112" i="4"/>
  <c r="H109" i="4"/>
  <c r="H107" i="4"/>
  <c r="H106" i="4"/>
  <c r="H104" i="4"/>
  <c r="H103" i="4"/>
  <c r="H102" i="4"/>
  <c r="H101" i="4"/>
  <c r="H100" i="4"/>
  <c r="H99" i="4"/>
  <c r="H98" i="4"/>
  <c r="H97" i="4"/>
  <c r="H96" i="4"/>
  <c r="H95" i="4"/>
  <c r="H94" i="4"/>
  <c r="H93" i="4"/>
  <c r="H92" i="4"/>
  <c r="H111" i="4"/>
  <c r="H110" i="4"/>
  <c r="H91" i="4"/>
  <c r="H90" i="4"/>
  <c r="H89" i="4"/>
  <c r="H88" i="4"/>
  <c r="H87" i="4"/>
  <c r="H86" i="4"/>
  <c r="H85" i="4"/>
  <c r="H84" i="4"/>
  <c r="H83" i="4"/>
  <c r="H82" i="4"/>
  <c r="H81" i="4"/>
  <c r="H80" i="4"/>
  <c r="H79" i="4"/>
  <c r="H78" i="4"/>
  <c r="H77" i="4"/>
  <c r="H76" i="4"/>
  <c r="H75" i="4"/>
  <c r="H74" i="4"/>
  <c r="H71" i="4"/>
  <c r="H70" i="4"/>
  <c r="H68" i="4"/>
  <c r="H67" i="4"/>
  <c r="H66" i="4"/>
  <c r="H65" i="4"/>
  <c r="H64" i="4"/>
  <c r="H63" i="4"/>
  <c r="H62" i="4"/>
  <c r="H61" i="4"/>
  <c r="H60" i="4"/>
  <c r="H59" i="4"/>
  <c r="H58" i="4"/>
  <c r="H57" i="4"/>
  <c r="H56" i="4"/>
  <c r="H55" i="4"/>
  <c r="H54" i="4"/>
  <c r="H53" i="4"/>
  <c r="H52" i="4"/>
  <c r="H51" i="4"/>
  <c r="H50" i="4"/>
  <c r="H49" i="4"/>
  <c r="H48" i="4"/>
  <c r="H45" i="4"/>
  <c r="H44" i="4"/>
  <c r="H43" i="4"/>
  <c r="H41" i="4"/>
  <c r="H40" i="4"/>
  <c r="H39" i="4"/>
  <c r="H38" i="4"/>
  <c r="H37" i="4"/>
  <c r="H36" i="4"/>
  <c r="H35" i="4"/>
  <c r="H33" i="4"/>
  <c r="H32" i="4"/>
  <c r="H31" i="4"/>
  <c r="H30" i="4"/>
  <c r="H29" i="4"/>
  <c r="H28" i="4"/>
  <c r="H26" i="4"/>
  <c r="H25" i="4"/>
  <c r="H24" i="4"/>
  <c r="H21" i="4"/>
  <c r="H20" i="4"/>
  <c r="H19" i="4"/>
  <c r="H18" i="4"/>
  <c r="H17" i="4"/>
  <c r="H16" i="4"/>
  <c r="H15" i="4"/>
  <c r="H14" i="4"/>
  <c r="H12" i="4"/>
  <c r="H11" i="4"/>
  <c r="H10" i="4"/>
  <c r="H9" i="4"/>
  <c r="H83" i="2"/>
  <c r="J83" i="2"/>
  <c r="H82" i="2"/>
  <c r="J82" i="2"/>
  <c r="H81" i="2"/>
  <c r="J81" i="2"/>
  <c r="H80" i="2"/>
  <c r="J80" i="2"/>
  <c r="H79" i="2"/>
  <c r="J79" i="2"/>
  <c r="H78" i="2"/>
  <c r="J78" i="2"/>
  <c r="H77" i="2"/>
  <c r="J77" i="2"/>
  <c r="H76" i="2"/>
  <c r="J76" i="2"/>
  <c r="G133" i="1"/>
  <c r="I133" i="1"/>
  <c r="C133" i="1"/>
  <c r="F17" i="17"/>
  <c r="F12" i="17"/>
  <c r="F19" i="17"/>
  <c r="F13" i="17"/>
  <c r="F14" i="17"/>
  <c r="F15" i="17"/>
  <c r="F16" i="17"/>
  <c r="E19" i="17"/>
  <c r="D19" i="17"/>
  <c r="C19" i="17"/>
  <c r="B19" i="17"/>
  <c r="E11" i="43"/>
  <c r="E13" i="43"/>
  <c r="D11" i="43"/>
  <c r="D13" i="43"/>
  <c r="G11" i="43"/>
  <c r="G13" i="43"/>
  <c r="M19" i="34"/>
  <c r="L19" i="34"/>
  <c r="L21" i="34" s="1"/>
  <c r="K19" i="34"/>
  <c r="K21" i="34" s="1"/>
  <c r="J19" i="34"/>
  <c r="H21" i="34" s="1"/>
  <c r="I19" i="34"/>
  <c r="H19" i="34"/>
  <c r="G19" i="34"/>
  <c r="E21" i="34" s="1"/>
  <c r="F19" i="34"/>
  <c r="F21" i="34" s="1"/>
  <c r="E19" i="34"/>
  <c r="D19" i="34"/>
  <c r="C19" i="34"/>
  <c r="B19" i="34"/>
  <c r="B21" i="34" s="1"/>
  <c r="H86" i="10"/>
  <c r="G86" i="10"/>
  <c r="F86" i="10"/>
  <c r="E86" i="10"/>
  <c r="D86" i="10"/>
  <c r="C86" i="10"/>
  <c r="B86" i="10"/>
  <c r="J73" i="10"/>
  <c r="U51" i="24"/>
  <c r="S51" i="24"/>
  <c r="M51" i="24"/>
  <c r="G51" i="24"/>
  <c r="M53" i="24"/>
  <c r="M55" i="24"/>
  <c r="M47" i="24"/>
  <c r="S53" i="24"/>
  <c r="S55" i="24"/>
  <c r="S47" i="24"/>
  <c r="H78" i="6"/>
  <c r="H79" i="6"/>
  <c r="H80" i="6"/>
  <c r="H81" i="6"/>
  <c r="H82" i="6"/>
  <c r="H83" i="6"/>
  <c r="H84" i="6"/>
  <c r="H85" i="6"/>
  <c r="H86" i="6"/>
  <c r="H87" i="6"/>
  <c r="H88" i="6"/>
  <c r="H89" i="6"/>
  <c r="H90" i="6"/>
  <c r="H91" i="6"/>
  <c r="H92" i="6"/>
  <c r="H93" i="6"/>
  <c r="H94" i="6"/>
  <c r="H99" i="6"/>
  <c r="H100" i="6"/>
  <c r="H101" i="6"/>
  <c r="H102" i="6"/>
  <c r="H103" i="6"/>
  <c r="H104" i="6"/>
  <c r="E119" i="6"/>
  <c r="D119" i="6"/>
  <c r="C119" i="6"/>
  <c r="C33" i="22"/>
  <c r="C34" i="22" s="1"/>
  <c r="B33" i="22"/>
  <c r="B34" i="22" s="1"/>
  <c r="H101" i="2"/>
  <c r="J101" i="2"/>
  <c r="H100" i="2"/>
  <c r="J100" i="2"/>
  <c r="H99" i="2"/>
  <c r="J99" i="2"/>
  <c r="H88" i="2"/>
  <c r="J88" i="2"/>
  <c r="H87" i="2"/>
  <c r="J87" i="2"/>
  <c r="H85" i="2"/>
  <c r="J85" i="2"/>
  <c r="H84" i="2"/>
  <c r="J84" i="2"/>
  <c r="H86" i="2"/>
  <c r="J86" i="2"/>
  <c r="H75" i="2"/>
  <c r="J75" i="2"/>
  <c r="H74" i="2"/>
  <c r="J74" i="2"/>
  <c r="H73" i="2"/>
  <c r="J73" i="2"/>
  <c r="H47" i="2"/>
  <c r="J47" i="2"/>
  <c r="H46" i="2"/>
  <c r="J46" i="2"/>
  <c r="H45" i="2"/>
  <c r="J45" i="2"/>
  <c r="H44" i="2"/>
  <c r="J44" i="2"/>
  <c r="H43" i="2"/>
  <c r="J43" i="2"/>
  <c r="H42" i="2"/>
  <c r="J42" i="2"/>
  <c r="H41" i="2"/>
  <c r="J41" i="2"/>
  <c r="H40" i="2"/>
  <c r="J40" i="2"/>
  <c r="H39" i="2"/>
  <c r="J39" i="2"/>
  <c r="H38" i="2"/>
  <c r="J38" i="2"/>
  <c r="H37" i="2"/>
  <c r="J37" i="2"/>
  <c r="H36" i="2"/>
  <c r="J36" i="2"/>
  <c r="H35" i="2"/>
  <c r="J35" i="2"/>
  <c r="H34" i="2"/>
  <c r="J34" i="2"/>
  <c r="H33" i="2"/>
  <c r="J33" i="2"/>
  <c r="H32" i="2"/>
  <c r="J32" i="2"/>
  <c r="H31" i="2"/>
  <c r="J31" i="2"/>
  <c r="H30" i="2"/>
  <c r="J30" i="2"/>
  <c r="H29" i="2"/>
  <c r="J29" i="2"/>
  <c r="H28" i="2"/>
  <c r="J28" i="2"/>
  <c r="H27" i="2"/>
  <c r="J27" i="2"/>
  <c r="H26" i="2"/>
  <c r="J26" i="2"/>
  <c r="H25" i="2"/>
  <c r="J25" i="2"/>
  <c r="H24" i="2"/>
  <c r="J24" i="2"/>
  <c r="H23" i="2"/>
  <c r="J23" i="2"/>
  <c r="H22" i="2"/>
  <c r="J22" i="2"/>
  <c r="H20" i="2"/>
  <c r="J20" i="2"/>
  <c r="H19" i="2"/>
  <c r="J19" i="2"/>
  <c r="H18" i="2"/>
  <c r="J18" i="2"/>
  <c r="H17" i="2"/>
  <c r="J17" i="2"/>
  <c r="H16" i="2"/>
  <c r="J16" i="2"/>
  <c r="H15" i="2"/>
  <c r="J15" i="2"/>
  <c r="H14" i="2"/>
  <c r="J14" i="2"/>
  <c r="H13" i="2"/>
  <c r="J13" i="2"/>
  <c r="H8" i="2"/>
  <c r="I11" i="19"/>
  <c r="J50" i="45"/>
  <c r="J49" i="45"/>
  <c r="J48" i="45"/>
  <c r="J35" i="45"/>
  <c r="J34" i="45"/>
  <c r="J33" i="45"/>
  <c r="J20" i="45"/>
  <c r="J19" i="45"/>
  <c r="J18" i="45"/>
  <c r="F31" i="18"/>
  <c r="F30" i="18"/>
  <c r="F29" i="18"/>
  <c r="F28" i="18"/>
  <c r="F27" i="18"/>
  <c r="F26" i="18"/>
  <c r="F24" i="18"/>
  <c r="F23" i="18"/>
  <c r="F22" i="18"/>
  <c r="F20" i="18"/>
  <c r="F19" i="18"/>
  <c r="F18" i="18"/>
  <c r="F17" i="18"/>
  <c r="F16" i="18"/>
  <c r="F15" i="18"/>
  <c r="F14" i="18"/>
  <c r="F13" i="18"/>
  <c r="F12" i="18"/>
  <c r="F10" i="18"/>
  <c r="F9" i="18"/>
  <c r="F64" i="57"/>
  <c r="E64" i="57"/>
  <c r="D64" i="57"/>
  <c r="C64" i="57"/>
  <c r="B64" i="57"/>
  <c r="H62" i="57"/>
  <c r="J62" i="57"/>
  <c r="H61" i="57"/>
  <c r="J61" i="57"/>
  <c r="H60" i="57"/>
  <c r="J60" i="57"/>
  <c r="H59" i="57"/>
  <c r="J59" i="57"/>
  <c r="H58" i="57"/>
  <c r="J58" i="57"/>
  <c r="H56" i="57"/>
  <c r="J56" i="57"/>
  <c r="H55" i="57"/>
  <c r="J55" i="57"/>
  <c r="H54" i="57"/>
  <c r="J54" i="57"/>
  <c r="H53" i="57"/>
  <c r="J53" i="57"/>
  <c r="H52" i="57"/>
  <c r="J52" i="57"/>
  <c r="H51" i="57"/>
  <c r="J51" i="57"/>
  <c r="H50" i="57"/>
  <c r="J50" i="57"/>
  <c r="H49" i="57"/>
  <c r="J49" i="57"/>
  <c r="H48" i="57"/>
  <c r="J48" i="57"/>
  <c r="H47" i="57"/>
  <c r="J47" i="57"/>
  <c r="H46" i="57"/>
  <c r="J46" i="57"/>
  <c r="H43" i="57"/>
  <c r="J43" i="57"/>
  <c r="H42" i="57"/>
  <c r="J42" i="57"/>
  <c r="H41" i="57"/>
  <c r="J41" i="57"/>
  <c r="H40" i="57"/>
  <c r="J40" i="57"/>
  <c r="H39" i="57"/>
  <c r="J39" i="57"/>
  <c r="H38" i="57"/>
  <c r="J38" i="57"/>
  <c r="H35" i="57"/>
  <c r="J35" i="57"/>
  <c r="H34" i="57"/>
  <c r="J34" i="57"/>
  <c r="H33" i="57"/>
  <c r="J33" i="57"/>
  <c r="H32" i="57"/>
  <c r="J32" i="57"/>
  <c r="H31" i="57"/>
  <c r="J31" i="57"/>
  <c r="H30" i="57"/>
  <c r="J30" i="57"/>
  <c r="H29" i="57"/>
  <c r="J29" i="57"/>
  <c r="H28" i="57"/>
  <c r="J28" i="57"/>
  <c r="H27" i="57"/>
  <c r="J27" i="57"/>
  <c r="H26" i="57"/>
  <c r="J26" i="57"/>
  <c r="H25" i="57"/>
  <c r="J25" i="57"/>
  <c r="H24" i="57"/>
  <c r="J24" i="57"/>
  <c r="H23" i="57"/>
  <c r="J23" i="57"/>
  <c r="H22" i="57"/>
  <c r="J22" i="57"/>
  <c r="H21" i="57"/>
  <c r="J21" i="57"/>
  <c r="H20" i="57"/>
  <c r="J20" i="57"/>
  <c r="H19" i="57"/>
  <c r="J19" i="57"/>
  <c r="H18" i="57"/>
  <c r="J18" i="57"/>
  <c r="H17" i="57"/>
  <c r="J17" i="57"/>
  <c r="H16" i="57"/>
  <c r="J16" i="57"/>
  <c r="H15" i="57"/>
  <c r="J15" i="57"/>
  <c r="H14" i="57"/>
  <c r="J14" i="57"/>
  <c r="H13" i="57"/>
  <c r="J13" i="57"/>
  <c r="H12" i="57"/>
  <c r="J12" i="57"/>
  <c r="H11" i="57"/>
  <c r="J11" i="57"/>
  <c r="H10" i="57"/>
  <c r="J10" i="57"/>
  <c r="J59" i="12"/>
  <c r="G64" i="12"/>
  <c r="F64" i="12"/>
  <c r="E64" i="12"/>
  <c r="B64" i="12"/>
  <c r="J64" i="12"/>
  <c r="K59" i="12"/>
  <c r="H22" i="19"/>
  <c r="G22" i="19"/>
  <c r="F22" i="19"/>
  <c r="E22" i="19"/>
  <c r="D22" i="19"/>
  <c r="C22" i="19"/>
  <c r="B22" i="19"/>
  <c r="D33" i="23"/>
  <c r="D34" i="23" s="1"/>
  <c r="H31" i="22"/>
  <c r="H30" i="22"/>
  <c r="H29" i="22"/>
  <c r="H27" i="22"/>
  <c r="H26" i="22"/>
  <c r="H24" i="22"/>
  <c r="H23" i="22"/>
  <c r="H22" i="22"/>
  <c r="H20" i="22"/>
  <c r="H19" i="22"/>
  <c r="H18" i="22"/>
  <c r="H17" i="22"/>
  <c r="H16" i="22"/>
  <c r="H15" i="22"/>
  <c r="H14" i="22"/>
  <c r="H13" i="22"/>
  <c r="H12" i="22"/>
  <c r="H10" i="22"/>
  <c r="H9" i="22"/>
  <c r="H117" i="6"/>
  <c r="H116" i="6"/>
  <c r="H115" i="6"/>
  <c r="H114" i="6"/>
  <c r="H113" i="6"/>
  <c r="H112" i="6"/>
  <c r="H111" i="6"/>
  <c r="H110" i="6"/>
  <c r="H109" i="6"/>
  <c r="H106" i="6"/>
  <c r="H105"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F119" i="6"/>
  <c r="B119" i="6"/>
  <c r="C33" i="23"/>
  <c r="G33" i="23"/>
  <c r="E33" i="23"/>
  <c r="H11" i="22"/>
  <c r="I56" i="48"/>
  <c r="I59" i="49"/>
  <c r="I55" i="50"/>
  <c r="I55" i="51"/>
  <c r="I55" i="5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3" i="12"/>
  <c r="K44" i="12"/>
  <c r="K45" i="12"/>
  <c r="K46" i="12"/>
  <c r="K47" i="12"/>
  <c r="K48" i="12"/>
  <c r="K49" i="12"/>
  <c r="K50" i="12"/>
  <c r="K51" i="12"/>
  <c r="K52" i="12"/>
  <c r="K53" i="12"/>
  <c r="K54" i="12"/>
  <c r="K55" i="12"/>
  <c r="K56" i="12"/>
  <c r="K57" i="12"/>
  <c r="K58" i="12"/>
  <c r="K60" i="12"/>
  <c r="K61" i="12"/>
  <c r="K62" i="12"/>
  <c r="K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3" i="12"/>
  <c r="J44" i="12"/>
  <c r="J45" i="12"/>
  <c r="J46" i="12"/>
  <c r="J47" i="12"/>
  <c r="J48" i="12"/>
  <c r="J49" i="12"/>
  <c r="J50" i="12"/>
  <c r="J51" i="12"/>
  <c r="J52" i="12"/>
  <c r="J53" i="12"/>
  <c r="J54" i="12"/>
  <c r="J55" i="12"/>
  <c r="J56" i="12"/>
  <c r="J57" i="12"/>
  <c r="J58" i="12"/>
  <c r="J60" i="12"/>
  <c r="J61" i="12"/>
  <c r="J62" i="12"/>
  <c r="D33" i="18"/>
  <c r="I22" i="19"/>
  <c r="B23" i="19"/>
  <c r="D120" i="6"/>
  <c r="N19" i="34"/>
  <c r="N21" i="34" s="1"/>
  <c r="E33" i="18"/>
  <c r="P34" i="35"/>
  <c r="C21" i="34"/>
  <c r="I21" i="34"/>
  <c r="H14" i="17"/>
  <c r="F20" i="17"/>
  <c r="D20" i="17"/>
  <c r="H19" i="17"/>
  <c r="K64" i="12"/>
  <c r="H64" i="57"/>
  <c r="D65" i="57"/>
  <c r="J8" i="2"/>
  <c r="H103" i="2"/>
  <c r="J103" i="2"/>
  <c r="D133" i="1"/>
  <c r="B133" i="1"/>
  <c r="F134" i="1"/>
  <c r="H23" i="19"/>
  <c r="D23" i="19"/>
  <c r="F24" i="19"/>
  <c r="F11" i="18"/>
  <c r="F25" i="18"/>
  <c r="F21" i="18"/>
  <c r="C33" i="18"/>
  <c r="B33" i="18"/>
  <c r="C20" i="17"/>
  <c r="H15" i="17"/>
  <c r="H13" i="17"/>
  <c r="H17" i="17"/>
  <c r="B20" i="17"/>
  <c r="H12" i="17"/>
  <c r="H16" i="17"/>
  <c r="E20" i="17"/>
  <c r="J18" i="28"/>
  <c r="AE90" i="37"/>
  <c r="K36" i="35"/>
  <c r="L36" i="35"/>
  <c r="F36" i="35"/>
  <c r="C36" i="35"/>
  <c r="B36" i="35"/>
  <c r="H36" i="35"/>
  <c r="E36" i="35"/>
  <c r="I36" i="35"/>
  <c r="O34" i="35"/>
  <c r="N34" i="35"/>
  <c r="N36" i="35"/>
  <c r="G28" i="24"/>
  <c r="G23" i="24"/>
  <c r="U11" i="24"/>
  <c r="U13" i="24"/>
  <c r="U20" i="24"/>
  <c r="U18" i="24"/>
  <c r="J86" i="10"/>
  <c r="C87" i="10"/>
  <c r="H119" i="6"/>
  <c r="E120" i="6"/>
  <c r="C120" i="6"/>
  <c r="B120" i="6"/>
  <c r="V148" i="5"/>
  <c r="H148" i="4"/>
  <c r="D149" i="4"/>
  <c r="F23" i="19"/>
  <c r="C23" i="19"/>
  <c r="G23" i="19"/>
  <c r="I23" i="19"/>
  <c r="C24" i="19"/>
  <c r="E23" i="19"/>
  <c r="B65" i="57"/>
  <c r="B87" i="10"/>
  <c r="F87" i="10"/>
  <c r="H87" i="10"/>
  <c r="G87" i="10"/>
  <c r="U23" i="24"/>
  <c r="J64" i="57"/>
  <c r="E65" i="57"/>
  <c r="F65" i="57"/>
  <c r="C65" i="57"/>
  <c r="D104" i="2"/>
  <c r="C104" i="2"/>
  <c r="B104" i="2"/>
  <c r="E104" i="2"/>
  <c r="F104" i="2"/>
  <c r="F33" i="18"/>
  <c r="H26" i="18"/>
  <c r="H21" i="18"/>
  <c r="O36" i="35"/>
  <c r="U28" i="24"/>
  <c r="G42" i="24"/>
  <c r="D87" i="10"/>
  <c r="E87" i="10"/>
  <c r="H22" i="18"/>
  <c r="E149" i="4"/>
  <c r="C149" i="4"/>
  <c r="F149" i="4"/>
  <c r="B149" i="4"/>
  <c r="H29" i="18"/>
  <c r="H33" i="18"/>
  <c r="H12" i="18"/>
  <c r="D34" i="18"/>
  <c r="E34" i="18"/>
  <c r="F34" i="18"/>
  <c r="H25" i="18"/>
  <c r="H18" i="18"/>
  <c r="B34" i="18"/>
  <c r="H9" i="18"/>
  <c r="H13" i="18"/>
  <c r="H31" i="18"/>
  <c r="H19" i="18"/>
  <c r="H24" i="18"/>
  <c r="H16" i="18"/>
  <c r="H23" i="18"/>
  <c r="H30" i="18"/>
  <c r="H15" i="18"/>
  <c r="H14" i="18"/>
  <c r="H11" i="18"/>
  <c r="C34" i="18"/>
  <c r="H28" i="18"/>
  <c r="H10" i="18"/>
  <c r="H17" i="18"/>
  <c r="H20" i="18"/>
  <c r="H27" i="18"/>
  <c r="G53" i="24"/>
  <c r="G55" i="24"/>
  <c r="G47" i="24"/>
  <c r="U42" i="24"/>
  <c r="U53" i="24"/>
  <c r="U55" i="24"/>
  <c r="U47" i="24"/>
  <c r="D18" i="38"/>
  <c r="R18" i="38"/>
  <c r="R21" i="38"/>
  <c r="G18" i="38"/>
  <c r="G22" i="38"/>
  <c r="C18" i="38"/>
  <c r="C22" i="38"/>
  <c r="E18" i="38"/>
  <c r="E22" i="38"/>
  <c r="B18" i="38"/>
  <c r="B22" i="38"/>
  <c r="F18" i="38"/>
  <c r="F22" i="38"/>
  <c r="R22" i="38"/>
  <c r="D22" i="38"/>
  <c r="O21" i="34" l="1"/>
  <c r="B34" i="23"/>
  <c r="F34" i="23"/>
  <c r="G34" i="23"/>
  <c r="H34" i="23"/>
  <c r="C34" i="23"/>
  <c r="I34" i="23"/>
  <c r="E34" i="23"/>
</calcChain>
</file>

<file path=xl/sharedStrings.xml><?xml version="1.0" encoding="utf-8"?>
<sst xmlns="http://schemas.openxmlformats.org/spreadsheetml/2006/main" count="2568" uniqueCount="760">
  <si>
    <t>ETRANGER</t>
  </si>
  <si>
    <t>Total général</t>
  </si>
  <si>
    <t>AIX-MARSEILLE</t>
  </si>
  <si>
    <t>AMIENS</t>
  </si>
  <si>
    <t>COMPIEGNE UTC</t>
  </si>
  <si>
    <t>BESANCON</t>
  </si>
  <si>
    <t>BORDEAUX</t>
  </si>
  <si>
    <t>BORDEAUX 3</t>
  </si>
  <si>
    <t>BORDEAUX IP</t>
  </si>
  <si>
    <t>PAU</t>
  </si>
  <si>
    <t>CAEN</t>
  </si>
  <si>
    <t>CLERMONT-FERRAND</t>
  </si>
  <si>
    <t>CORSE</t>
  </si>
  <si>
    <t>CORTE</t>
  </si>
  <si>
    <t>CRETEIL</t>
  </si>
  <si>
    <t>MARNE-LA-VALLEE</t>
  </si>
  <si>
    <t>PARIS 12</t>
  </si>
  <si>
    <t>PARIS 13</t>
  </si>
  <si>
    <t>DIJON</t>
  </si>
  <si>
    <t>GRENOBLE</t>
  </si>
  <si>
    <t>CHAMBERY</t>
  </si>
  <si>
    <t>POLYNESIE</t>
  </si>
  <si>
    <t>LA REUNION</t>
  </si>
  <si>
    <t>LILLE</t>
  </si>
  <si>
    <t>ARTOIS</t>
  </si>
  <si>
    <t>LITTORAL</t>
  </si>
  <si>
    <t>VALENCIENNES</t>
  </si>
  <si>
    <t>LIMOGES</t>
  </si>
  <si>
    <t>LYON</t>
  </si>
  <si>
    <t>LYON 2</t>
  </si>
  <si>
    <t>LYON 3</t>
  </si>
  <si>
    <t>LYON INSA</t>
  </si>
  <si>
    <t>ST ETIENNE</t>
  </si>
  <si>
    <t>MONTPELLIER</t>
  </si>
  <si>
    <t>MONTPELLIER 3</t>
  </si>
  <si>
    <t>PERPIGNAN</t>
  </si>
  <si>
    <t>NANCY-METZ</t>
  </si>
  <si>
    <t>LORRAINE</t>
  </si>
  <si>
    <t>NANTES</t>
  </si>
  <si>
    <t>ANGERS</t>
  </si>
  <si>
    <t>LE MANS</t>
  </si>
  <si>
    <t>NANTES EC</t>
  </si>
  <si>
    <t>NICE</t>
  </si>
  <si>
    <t>TOULON</t>
  </si>
  <si>
    <t>ORLEANS-TOURS</t>
  </si>
  <si>
    <t>ORLEANS</t>
  </si>
  <si>
    <t>TOURS</t>
  </si>
  <si>
    <t>PARIS</t>
  </si>
  <si>
    <t>PARIS CNAM</t>
  </si>
  <si>
    <t>PARIS DAUPHINE</t>
  </si>
  <si>
    <t>PARIS ENS</t>
  </si>
  <si>
    <t>POITIERS</t>
  </si>
  <si>
    <t>LA ROCHELLE</t>
  </si>
  <si>
    <t>REIMS</t>
  </si>
  <si>
    <t>RENNES</t>
  </si>
  <si>
    <t>BREST</t>
  </si>
  <si>
    <t>BRETAGNE SUD</t>
  </si>
  <si>
    <t>RENNES 1</t>
  </si>
  <si>
    <t>RENNES 2</t>
  </si>
  <si>
    <t>RENNES INSA</t>
  </si>
  <si>
    <t>ROUEN</t>
  </si>
  <si>
    <t>ROUEN INSA</t>
  </si>
  <si>
    <t>STRASBOURG</t>
  </si>
  <si>
    <t>MULHOUSE</t>
  </si>
  <si>
    <t>STRASBOURG INSA</t>
  </si>
  <si>
    <t>TOULOUSE</t>
  </si>
  <si>
    <t>TOULOUSE 3</t>
  </si>
  <si>
    <t>TOULOUSE INP</t>
  </si>
  <si>
    <t>TOULOUSE INSA</t>
  </si>
  <si>
    <t>VERSAILLES</t>
  </si>
  <si>
    <t>CERGY-PONTOISE</t>
  </si>
  <si>
    <t>PARIS 10</t>
  </si>
  <si>
    <t>PARIS 11</t>
  </si>
  <si>
    <t>VERSAILLES ST QUENT.</t>
  </si>
  <si>
    <t>LYON ENS</t>
  </si>
  <si>
    <t>NIMES</t>
  </si>
  <si>
    <t>LE HAVRE</t>
  </si>
  <si>
    <t>TOULOUSE 1</t>
  </si>
  <si>
    <t>Total</t>
  </si>
  <si>
    <t>01</t>
  </si>
  <si>
    <t>02</t>
  </si>
  <si>
    <t>03</t>
  </si>
  <si>
    <t>04</t>
  </si>
  <si>
    <t>05</t>
  </si>
  <si>
    <t>06</t>
  </si>
  <si>
    <t>07</t>
  </si>
  <si>
    <t>08</t>
  </si>
  <si>
    <t>09</t>
  </si>
  <si>
    <t>10</t>
  </si>
  <si>
    <t>11</t>
  </si>
  <si>
    <t>12</t>
  </si>
  <si>
    <t>14</t>
  </si>
  <si>
    <t>15</t>
  </si>
  <si>
    <t>16</t>
  </si>
  <si>
    <t>17</t>
  </si>
  <si>
    <t>18</t>
  </si>
  <si>
    <t>19</t>
  </si>
  <si>
    <t>20</t>
  </si>
  <si>
    <t>21</t>
  </si>
  <si>
    <t>22</t>
  </si>
  <si>
    <t>23</t>
  </si>
  <si>
    <t>24</t>
  </si>
  <si>
    <t>25</t>
  </si>
  <si>
    <t>26</t>
  </si>
  <si>
    <t>27</t>
  </si>
  <si>
    <t>28</t>
  </si>
  <si>
    <t>29</t>
  </si>
  <si>
    <t>30</t>
  </si>
  <si>
    <t>31</t>
  </si>
  <si>
    <t>32</t>
  </si>
  <si>
    <t>33</t>
  </si>
  <si>
    <t>35</t>
  </si>
  <si>
    <t>36</t>
  </si>
  <si>
    <t>37</t>
  </si>
  <si>
    <t>60</t>
  </si>
  <si>
    <t>61</t>
  </si>
  <si>
    <t>62</t>
  </si>
  <si>
    <t>63</t>
  </si>
  <si>
    <t>64</t>
  </si>
  <si>
    <t>65</t>
  </si>
  <si>
    <t>66</t>
  </si>
  <si>
    <t>67</t>
  </si>
  <si>
    <t>68</t>
  </si>
  <si>
    <t>69</t>
  </si>
  <si>
    <t>70</t>
  </si>
  <si>
    <t>71</t>
  </si>
  <si>
    <t>72</t>
  </si>
  <si>
    <t>73</t>
  </si>
  <si>
    <t>74</t>
  </si>
  <si>
    <t>76</t>
  </si>
  <si>
    <t>85</t>
  </si>
  <si>
    <t>86</t>
  </si>
  <si>
    <t>87</t>
  </si>
  <si>
    <t>LILLE EC</t>
  </si>
  <si>
    <t>LYON EC</t>
  </si>
  <si>
    <t>EVRY</t>
  </si>
  <si>
    <t>LILLE IEP</t>
  </si>
  <si>
    <t>IMA</t>
  </si>
  <si>
    <t>13</t>
  </si>
  <si>
    <t>34</t>
  </si>
  <si>
    <t>Epistémologie, histoire des sciences et des techniques</t>
  </si>
  <si>
    <t>DROIT</t>
  </si>
  <si>
    <t>LETTRES</t>
  </si>
  <si>
    <t>SCIENCES</t>
  </si>
  <si>
    <t>PHARMACIE</t>
  </si>
  <si>
    <t>Professeurs des universités</t>
  </si>
  <si>
    <t>Age moyen</t>
  </si>
  <si>
    <t>Théologie</t>
  </si>
  <si>
    <t>Détachement</t>
  </si>
  <si>
    <t>Mutation</t>
  </si>
  <si>
    <t>Nouveaux</t>
  </si>
  <si>
    <t>Total général
(b)</t>
  </si>
  <si>
    <t>Ensemble
(a)</t>
  </si>
  <si>
    <t>Dont post-doc à l'étranger
(c)</t>
  </si>
  <si>
    <t>Dont post-doc en France</t>
  </si>
  <si>
    <t>AVIGNON</t>
  </si>
  <si>
    <t>NOUVELLE CALEDONIE</t>
  </si>
  <si>
    <t>LYON 1</t>
  </si>
  <si>
    <t>PARIS ENSAM</t>
  </si>
  <si>
    <t>PARIS IEP</t>
  </si>
  <si>
    <t>PARIS INALCO</t>
  </si>
  <si>
    <t>PROVINCE</t>
  </si>
  <si>
    <t>ILE DE FRANCE</t>
  </si>
  <si>
    <t>%</t>
  </si>
  <si>
    <t>Activité professionnelle principale au cours de l'année 2012-2013</t>
  </si>
  <si>
    <t>Droit</t>
  </si>
  <si>
    <t>Lettres</t>
  </si>
  <si>
    <t>Sciences</t>
  </si>
  <si>
    <t>Pharmacie</t>
  </si>
  <si>
    <t>Maître de conférences</t>
  </si>
  <si>
    <t>Autre enseignant-chercheur titulaire</t>
  </si>
  <si>
    <t>Ingénieur de recherche fonctionnaire</t>
  </si>
  <si>
    <t>Activité d'enseignement et/ou de recherche à l'étranger</t>
  </si>
  <si>
    <t>Autre activité</t>
  </si>
  <si>
    <t>Post-doctorant</t>
  </si>
  <si>
    <t>ATER n'ayant pas la qualité de fonctionnaire</t>
  </si>
  <si>
    <t>Enseignant non permanent de l'enseignement supérieur (hors ATER n'ayant pas la qualité de fonctionnaire)</t>
  </si>
  <si>
    <t>Enseignant titulaire (hors ATER)</t>
  </si>
  <si>
    <t>Sans emploi</t>
  </si>
  <si>
    <t>Enseignant associé</t>
  </si>
  <si>
    <t>Lecteur ou maître de langue</t>
  </si>
  <si>
    <t>Autre enseignant titulaire exerçant des fonctions d'ATER</t>
  </si>
  <si>
    <t>Autre fonctionnaire exerçant des fonctions d'ATER</t>
  </si>
  <si>
    <t>Professeur certifié exerçant des fonctions d'ATER</t>
  </si>
  <si>
    <t>Autre enseignant non permanent de l'enseignement supérieur</t>
  </si>
  <si>
    <t>Professeur agrégé</t>
  </si>
  <si>
    <t>Professeur certifié</t>
  </si>
  <si>
    <t>Autre enseignant titulaire</t>
  </si>
  <si>
    <t>Autre</t>
  </si>
  <si>
    <t>Ingénieur d'études fonctionnaire</t>
  </si>
  <si>
    <t>Ex-MCF</t>
  </si>
  <si>
    <t>Autre origine</t>
  </si>
  <si>
    <t>Total général
(B)</t>
  </si>
  <si>
    <t>Etablissement de recrutement</t>
  </si>
  <si>
    <r>
      <t xml:space="preserve">Endo-recrutement </t>
    </r>
    <r>
      <rPr>
        <b/>
        <vertAlign val="superscript"/>
        <sz val="10"/>
        <color theme="0"/>
        <rFont val="Times New Roman"/>
        <family val="1"/>
      </rPr>
      <t>1)</t>
    </r>
  </si>
  <si>
    <t>Mobilité</t>
  </si>
  <si>
    <t>Nouveau recruté dans l'enseignement supérieur</t>
  </si>
  <si>
    <t>Mobilité extra-académique</t>
  </si>
  <si>
    <t>Mobilité dans la région parisienne</t>
  </si>
  <si>
    <t>Obtention du doctorat et recrutement dans le même établissement</t>
  </si>
  <si>
    <t>Obtention du doctorat dans un établissement relevant d'une académie différente de l'établissement de recrutement</t>
  </si>
  <si>
    <t>Obtention à l'étranger du diplôme permettant de concourir aux fonctions de MCF</t>
  </si>
  <si>
    <t>Nouveau</t>
  </si>
  <si>
    <r>
      <t xml:space="preserve">Brut
</t>
    </r>
    <r>
      <rPr>
        <i/>
        <sz val="10"/>
        <color theme="1"/>
        <rFont val="Times New Roman"/>
        <family val="1"/>
      </rPr>
      <t>(b-a)/b</t>
    </r>
  </si>
  <si>
    <r>
      <t xml:space="preserve">Net
</t>
    </r>
    <r>
      <rPr>
        <b/>
        <i/>
        <u/>
        <sz val="10"/>
        <color theme="1"/>
        <rFont val="Times New Roman"/>
        <family val="1"/>
      </rPr>
      <t>(b-a+c)/b</t>
    </r>
  </si>
  <si>
    <t>Allemagne</t>
  </si>
  <si>
    <t>Australie</t>
  </si>
  <si>
    <t>Autriche</t>
  </si>
  <si>
    <t>Belgique</t>
  </si>
  <si>
    <t>Brésil</t>
  </si>
  <si>
    <t>Canada</t>
  </si>
  <si>
    <t>Chine</t>
  </si>
  <si>
    <t>Danemark</t>
  </si>
  <si>
    <t>Espagne</t>
  </si>
  <si>
    <t>Etats-Unis</t>
  </si>
  <si>
    <t>Finlande</t>
  </si>
  <si>
    <t>Grèce</t>
  </si>
  <si>
    <t>Hongrie</t>
  </si>
  <si>
    <t>Inde</t>
  </si>
  <si>
    <t>Irlande</t>
  </si>
  <si>
    <t>Israël</t>
  </si>
  <si>
    <t>Italie</t>
  </si>
  <si>
    <t>Japon</t>
  </si>
  <si>
    <t>Luxembourg</t>
  </si>
  <si>
    <t>Norvège</t>
  </si>
  <si>
    <t>Pays-Bas</t>
  </si>
  <si>
    <t>Portugal</t>
  </si>
  <si>
    <t>Singapour</t>
  </si>
  <si>
    <t>Suède</t>
  </si>
  <si>
    <t>Suisse</t>
  </si>
  <si>
    <t>Sciences et Pharmacie</t>
  </si>
  <si>
    <t>Total Lettres</t>
  </si>
  <si>
    <t>Total Sciences et Pharmacie</t>
  </si>
  <si>
    <t>Europe UE</t>
  </si>
  <si>
    <t>Europe hors UE</t>
  </si>
  <si>
    <t>Total Europe</t>
  </si>
  <si>
    <t>Total Asie</t>
  </si>
  <si>
    <t>Total Amérique</t>
  </si>
  <si>
    <t>Total 
Droit</t>
  </si>
  <si>
    <t>% des post-doctorants à l'étranger</t>
  </si>
  <si>
    <t>Post-doctorants en France</t>
  </si>
  <si>
    <t>% de post-doctorants en France</t>
  </si>
  <si>
    <t>Total de post-doctorants</t>
  </si>
  <si>
    <t>% des post-doctorants</t>
  </si>
  <si>
    <t>Droit privé et sciences criminelles</t>
  </si>
  <si>
    <t>Droit public</t>
  </si>
  <si>
    <t>Histoire du droit et des institutions</t>
  </si>
  <si>
    <t>Science politique</t>
  </si>
  <si>
    <t xml:space="preserve">Sciences économiques </t>
  </si>
  <si>
    <t>Sciences de gestion</t>
  </si>
  <si>
    <t>Sciences du langage : linguistique et phonétique générales</t>
  </si>
  <si>
    <t>Langues et littératures anciennes</t>
  </si>
  <si>
    <t>Langue et littérature françaises</t>
  </si>
  <si>
    <t>Littératures comparées</t>
  </si>
  <si>
    <t>Langues et littératures anglaises et anglo-saxonnes</t>
  </si>
  <si>
    <t>Langues et littératures germaniques et scandinaves</t>
  </si>
  <si>
    <t>Langues et littératures slaves</t>
  </si>
  <si>
    <t>Psychologie, psychologie clinique, psychologie sociale</t>
  </si>
  <si>
    <t>Philosophie</t>
  </si>
  <si>
    <t>Sociologie, démographie</t>
  </si>
  <si>
    <t>Anthropologie biologique, ethnologie, préhistoire</t>
  </si>
  <si>
    <t>Géographie physique, humaine, économique et régionale</t>
  </si>
  <si>
    <t>Aménagement de l'espace, urbanisme</t>
  </si>
  <si>
    <t>Mathématiques</t>
  </si>
  <si>
    <t>Mathématiques appliquées et applications des mathématiques</t>
  </si>
  <si>
    <t>Informatique</t>
  </si>
  <si>
    <t>Milieux denses et matériaux</t>
  </si>
  <si>
    <t>Constituants élémentaires</t>
  </si>
  <si>
    <t>Milieux dilués et optique</t>
  </si>
  <si>
    <t>Chimie théorique, physique, analytique</t>
  </si>
  <si>
    <t>Chimie organique, minérale, industrielle</t>
  </si>
  <si>
    <t>Chimie des matériaux</t>
  </si>
  <si>
    <t>Astronomie, astrophysique</t>
  </si>
  <si>
    <t>Structure et évolution de la Terre et des autres planètes</t>
  </si>
  <si>
    <t>Terre solide : géodynamique des enveloppes supérieures, paléo-biosphère</t>
  </si>
  <si>
    <t xml:space="preserve">Météorologie, océanographie physique et physique de l'environnement </t>
  </si>
  <si>
    <t>Mécanique, génie mécanique, génie civil</t>
  </si>
  <si>
    <t>Génie informatique, automatique et traitement du signal</t>
  </si>
  <si>
    <t>Energétique, génie des procédés</t>
  </si>
  <si>
    <t>Biochimie et biologie moléculaire</t>
  </si>
  <si>
    <t>Biologie cellulaire</t>
  </si>
  <si>
    <t>Physiologie</t>
  </si>
  <si>
    <t>Biologie des populations et écologie</t>
  </si>
  <si>
    <t>Biologie des organismes</t>
  </si>
  <si>
    <t>Neurosciences</t>
  </si>
  <si>
    <t>Sciences de l'éducation</t>
  </si>
  <si>
    <t>Sciences de l'information et de la communication</t>
  </si>
  <si>
    <t>Sciences et techniques des activités physiques et sportives</t>
  </si>
  <si>
    <t>Sciences du médicament et des autres produits de santé</t>
  </si>
  <si>
    <t>Femmes</t>
  </si>
  <si>
    <t>Age Moyen</t>
  </si>
  <si>
    <t>Hommes</t>
  </si>
  <si>
    <t>77</t>
  </si>
  <si>
    <t>TOTAL</t>
  </si>
  <si>
    <t xml:space="preserve"> Maîtres de conférences</t>
  </si>
  <si>
    <t>Physique</t>
  </si>
  <si>
    <t>Chimie</t>
  </si>
  <si>
    <t>Sciences de la terre</t>
  </si>
  <si>
    <t>Biologie et biochimie</t>
  </si>
  <si>
    <t>Groupe interdisciplinaire</t>
  </si>
  <si>
    <t>Moyenne</t>
  </si>
  <si>
    <t>Groupe de disciplines</t>
  </si>
  <si>
    <t xml:space="preserve"> Ancienneté
(en années)</t>
  </si>
  <si>
    <t>Effectif</t>
  </si>
  <si>
    <t>Total Droit</t>
  </si>
  <si>
    <t>Groupe 01</t>
  </si>
  <si>
    <t>Groupe 02</t>
  </si>
  <si>
    <t>Total Sciences</t>
  </si>
  <si>
    <t>Groupe 06</t>
  </si>
  <si>
    <t>Groupe 07</t>
  </si>
  <si>
    <t>Groupe 08</t>
  </si>
  <si>
    <t>Groupe 09</t>
  </si>
  <si>
    <t>Groupe 10</t>
  </si>
  <si>
    <t>Homme</t>
  </si>
  <si>
    <t>Femme</t>
  </si>
  <si>
    <t>Répartition par sexe</t>
  </si>
  <si>
    <t>MCF</t>
  </si>
  <si>
    <t>PR</t>
  </si>
  <si>
    <t>Roumanie</t>
  </si>
  <si>
    <t>Royaume-Uni</t>
  </si>
  <si>
    <t>Russie</t>
  </si>
  <si>
    <t>Guinée</t>
  </si>
  <si>
    <t>Non renseigné</t>
  </si>
  <si>
    <t>Total Union européenne</t>
  </si>
  <si>
    <t>Autre pays européens</t>
  </si>
  <si>
    <t>Union européenne</t>
  </si>
  <si>
    <t>Amérique</t>
  </si>
  <si>
    <t>Océanie</t>
  </si>
  <si>
    <t>Europe</t>
  </si>
  <si>
    <t>Autres pays européens</t>
  </si>
  <si>
    <t xml:space="preserve">Total EUROPE </t>
  </si>
  <si>
    <t>Total ASIE</t>
  </si>
  <si>
    <t>Total AFRIQUE</t>
  </si>
  <si>
    <t>Total AMERIQUE</t>
  </si>
  <si>
    <t>Total OCEANIE</t>
  </si>
  <si>
    <t>TOTAL GENERAL</t>
  </si>
  <si>
    <t>Croatie</t>
  </si>
  <si>
    <t>Serbie</t>
  </si>
  <si>
    <t>République Tchèque</t>
  </si>
  <si>
    <t>Ukraine</t>
  </si>
  <si>
    <t>Iran</t>
  </si>
  <si>
    <t>Liban</t>
  </si>
  <si>
    <t>Pakistan</t>
  </si>
  <si>
    <t>Syrie</t>
  </si>
  <si>
    <t>Turquie</t>
  </si>
  <si>
    <t>Vietnam</t>
  </si>
  <si>
    <t>Bénin</t>
  </si>
  <si>
    <t>Cameroun</t>
  </si>
  <si>
    <t>Congo</t>
  </si>
  <si>
    <t>Egypte</t>
  </si>
  <si>
    <t>Gabon</t>
  </si>
  <si>
    <t>Madagascar</t>
  </si>
  <si>
    <t>Mali</t>
  </si>
  <si>
    <t>Niger</t>
  </si>
  <si>
    <t>Sénégal</t>
  </si>
  <si>
    <t>Algérie</t>
  </si>
  <si>
    <t>Maroc</t>
  </si>
  <si>
    <t>Tunisie</t>
  </si>
  <si>
    <t>Argentine</t>
  </si>
  <si>
    <t>Bolivie</t>
  </si>
  <si>
    <t>Chili</t>
  </si>
  <si>
    <t>Colombie</t>
  </si>
  <si>
    <t>Haïti</t>
  </si>
  <si>
    <t>SCIENCES + PHARMACIE</t>
  </si>
  <si>
    <t>Recrutement dans le même établissement</t>
  </si>
  <si>
    <t>(A)</t>
  </si>
  <si>
    <t>(B)</t>
  </si>
  <si>
    <t>(C)</t>
  </si>
  <si>
    <t>Section du CNU</t>
  </si>
  <si>
    <t>% de femmes</t>
  </si>
  <si>
    <t>Professeur agrégé exercant des fonctions d'ATER</t>
  </si>
  <si>
    <t>Professeur certifié exercant des fonctions d'ATER</t>
  </si>
  <si>
    <t>Nb de MCF recrutés dans ces disciplines</t>
  </si>
  <si>
    <t>Nb agrégés/MCF</t>
  </si>
  <si>
    <t>Nb certifiés/MCF</t>
  </si>
  <si>
    <t>Nb (agrégés + certifiés) / MCF</t>
  </si>
  <si>
    <t>2. Disciplines scientifiques</t>
  </si>
  <si>
    <t>Nb de MCF recrutés toutes disciplines confondues</t>
  </si>
  <si>
    <r>
      <t>Total enseignants 2</t>
    </r>
    <r>
      <rPr>
        <b/>
        <vertAlign val="superscript"/>
        <sz val="10"/>
        <color theme="0"/>
        <rFont val="Times New Roman"/>
        <family val="1"/>
      </rPr>
      <t>nd</t>
    </r>
    <r>
      <rPr>
        <b/>
        <sz val="10"/>
        <color theme="0"/>
        <rFont val="Times New Roman"/>
        <family val="1"/>
      </rPr>
      <t xml:space="preserve"> degré recrutés dans le supérieur</t>
    </r>
  </si>
  <si>
    <t>Origine professionnelle</t>
  </si>
  <si>
    <t>des enseignants chercheurs</t>
  </si>
  <si>
    <t>Données nationales</t>
  </si>
  <si>
    <t>Cette partie présente une synthèse des données collectées, pour chaque grande discipline</t>
  </si>
  <si>
    <t>(Droit, Lettres-Sciences Humaines, Sciences), avec mise en regard, pour les professeurs des universités</t>
  </si>
  <si>
    <t>d'une part, pour les maîtres de conférences d'autre part, des activités professionnelles exercées.</t>
  </si>
  <si>
    <t>Enfin, une information spécifique est fournie concernant les enseignants du second degré</t>
  </si>
  <si>
    <t xml:space="preserve">recrutés comme maîtres de conférences, cette information étant présentée annuellement pour </t>
  </si>
  <si>
    <t>DIRECTION GENERALE DES RESSOURCES HUMAINES</t>
  </si>
  <si>
    <t xml:space="preserve">Service des personnels enseignants de l'enseignement supérieur et de la recherche </t>
  </si>
  <si>
    <t>- DGRH A1-1 -</t>
  </si>
  <si>
    <r>
      <rPr>
        <b/>
        <u/>
        <sz val="10"/>
        <color theme="0"/>
        <rFont val="Times New Roman"/>
        <family val="1"/>
      </rPr>
      <t>TABLEAU I</t>
    </r>
    <r>
      <rPr>
        <b/>
        <sz val="10"/>
        <color theme="0"/>
        <rFont val="Times New Roman"/>
        <family val="1"/>
      </rPr>
      <t xml:space="preserve"> : Répartition des professeurs des universités par type d'activité et grande discipline</t>
    </r>
  </si>
  <si>
    <r>
      <rPr>
        <b/>
        <u/>
        <sz val="10"/>
        <color theme="0"/>
        <rFont val="Times New Roman"/>
        <family val="1"/>
      </rPr>
      <t xml:space="preserve">TABLEAU III </t>
    </r>
    <r>
      <rPr>
        <b/>
        <sz val="10"/>
        <color theme="0"/>
        <rFont val="Times New Roman"/>
        <family val="1"/>
      </rPr>
      <t>: Contribution des enseignants du 2</t>
    </r>
    <r>
      <rPr>
        <b/>
        <vertAlign val="superscript"/>
        <sz val="10"/>
        <color theme="0"/>
        <rFont val="Times New Roman"/>
        <family val="1"/>
      </rPr>
      <t>nd</t>
    </r>
    <r>
      <rPr>
        <b/>
        <sz val="10"/>
        <color theme="0"/>
        <rFont val="Times New Roman"/>
        <family val="1"/>
      </rPr>
      <t xml:space="preserve"> degré dans chaque cohorte de MCF sur 10 ans</t>
    </r>
  </si>
  <si>
    <t>Données nationales et par établissement</t>
  </si>
  <si>
    <t xml:space="preserve">Cette partie est consacrée à l'étude de la mobilité des enseignants-chercheurs à l'occasion </t>
  </si>
  <si>
    <t>de leur recrutement.</t>
  </si>
  <si>
    <t>Cette mobilité est examinée d'abord du point de vue de l'établissement d'appartenance au</t>
  </si>
  <si>
    <r>
      <rPr>
        <b/>
        <u/>
        <sz val="10"/>
        <color theme="0"/>
        <rFont val="Times New Roman"/>
        <family val="1"/>
      </rPr>
      <t>TABLEAU II</t>
    </r>
    <r>
      <rPr>
        <b/>
        <sz val="10"/>
        <color theme="0"/>
        <rFont val="Times New Roman"/>
        <family val="1"/>
      </rPr>
      <t xml:space="preserve"> : Répartition des maîtres de conférences par type d'activité et grande discipline</t>
    </r>
  </si>
  <si>
    <r>
      <rPr>
        <b/>
        <u/>
        <sz val="10"/>
        <color theme="0"/>
        <rFont val="Times New Roman"/>
        <family val="1"/>
      </rPr>
      <t>TABLEAU IV</t>
    </r>
    <r>
      <rPr>
        <b/>
        <sz val="10"/>
        <color theme="0"/>
        <rFont val="Times New Roman"/>
        <family val="1"/>
      </rPr>
      <t xml:space="preserve"> : Répartition des professeurs des universités par type d'activité et type de mobilité</t>
    </r>
  </si>
  <si>
    <t>Note de lecture :</t>
  </si>
  <si>
    <t>Mobilité dans l'académie (Hors région parisienne)</t>
  </si>
  <si>
    <r>
      <rPr>
        <b/>
        <i/>
        <sz val="10"/>
        <color theme="1"/>
        <rFont val="Times New Roman"/>
        <family val="1"/>
      </rPr>
      <t>Nouveau recruté dans l'enseignement supérieur</t>
    </r>
    <r>
      <rPr>
        <i/>
        <sz val="10"/>
        <color theme="1"/>
        <rFont val="Times New Roman"/>
        <family val="1"/>
      </rPr>
      <t xml:space="preserve"> :</t>
    </r>
  </si>
  <si>
    <t>Type de mobilité</t>
  </si>
  <si>
    <t>Grande discipline</t>
  </si>
  <si>
    <t>Académie / établissement de recrutement</t>
  </si>
  <si>
    <r>
      <rPr>
        <b/>
        <u/>
        <sz val="10"/>
        <color theme="0"/>
        <rFont val="Times New Roman"/>
        <family val="1"/>
      </rPr>
      <t>TABLEAU V</t>
    </r>
    <r>
      <rPr>
        <b/>
        <sz val="10"/>
        <color theme="0"/>
        <rFont val="Times New Roman"/>
        <family val="1"/>
      </rPr>
      <t xml:space="preserve"> : Répartition des professeurs des universités par académie / établissement de recrutement et type de mobilité</t>
    </r>
  </si>
  <si>
    <t>Académie / Etablissement de recrutement</t>
  </si>
  <si>
    <t>Données détaillées</t>
  </si>
  <si>
    <t>concernant le cursus</t>
  </si>
  <si>
    <t>des maîtres de conférences</t>
  </si>
  <si>
    <t>Cette partie s'attache à examiner le cursus universitaire suivi par les nouveaux MCF</t>
  </si>
  <si>
    <t>Elle ne traite plus de la mobilité mais vise à identifier des composantes du cursus</t>
  </si>
  <si>
    <t>- post-doctorat.</t>
  </si>
  <si>
    <r>
      <rPr>
        <b/>
        <u/>
        <sz val="10"/>
        <color theme="0"/>
        <rFont val="Times New Roman"/>
        <family val="1"/>
      </rPr>
      <t>TABLEAU XII</t>
    </r>
    <r>
      <rPr>
        <b/>
        <sz val="10"/>
        <color theme="0"/>
        <rFont val="Times New Roman"/>
        <family val="1"/>
      </rPr>
      <t xml:space="preserve"> : Répartition des maîtres de conférences recrutés par type d'activité et par année d'obtention du doctorat</t>
    </r>
  </si>
  <si>
    <t>Académie de recrutement</t>
  </si>
  <si>
    <t>Données démographiques</t>
  </si>
  <si>
    <t>Cette partie présente de manière synthétique des données sur l'âge des recrutés,</t>
  </si>
  <si>
    <t>en essayant de dégager une éventuelle relation entre cet âge et la discipline de</t>
  </si>
  <si>
    <t>En outre, le temps de passage entre le corps de MCF et de PR est traité par groupe</t>
  </si>
  <si>
    <t>de disciplines.</t>
  </si>
  <si>
    <t>Enfin, la relation parité-activité professionnelle antérieure est présentée pour chaque corps.</t>
  </si>
  <si>
    <t>Données concernant l'agrégation</t>
  </si>
  <si>
    <t>ayant fait l'objet d'une ouverture de concours cette année:</t>
  </si>
  <si>
    <t>Données concernant le recrutement</t>
  </si>
  <si>
    <t>d'enseignants-chercheurs</t>
  </si>
  <si>
    <t>de nationalité étrangère</t>
  </si>
  <si>
    <t>Concernant les professeurs de nationalité étrangère, on a distingué les recrutements</t>
  </si>
  <si>
    <t>Pays</t>
  </si>
  <si>
    <r>
      <rPr>
        <b/>
        <u/>
        <sz val="10"/>
        <color theme="0"/>
        <rFont val="Times New Roman"/>
        <family val="1"/>
      </rPr>
      <t>TABLEAU VIII</t>
    </r>
    <r>
      <rPr>
        <b/>
        <sz val="10"/>
        <color theme="0"/>
        <rFont val="Times New Roman"/>
        <family val="1"/>
      </rPr>
      <t xml:space="preserve"> : Répartition des maîtres de conférences par académie / établissement de recrutement et lieu d'obtention du doctorat</t>
    </r>
  </si>
  <si>
    <t>Pays du post-doctorat</t>
  </si>
  <si>
    <t>Grade</t>
  </si>
  <si>
    <t>Nombre total de recrutement</t>
  </si>
  <si>
    <t>% d'étrangers</t>
  </si>
  <si>
    <r>
      <t xml:space="preserve">Obtention du doctorat et recrutement dans la même académie (hors IDF) </t>
    </r>
    <r>
      <rPr>
        <b/>
        <vertAlign val="superscript"/>
        <sz val="8"/>
        <color theme="0"/>
        <rFont val="Times New Roman"/>
        <family val="1"/>
      </rPr>
      <t>1)</t>
    </r>
  </si>
  <si>
    <t>1) Ne prends pas en compte l'obtention du doctorat et le recrutement dans les académies d'Ile-de-France.</t>
  </si>
  <si>
    <t>Obtention du doctorat et recrutement dans la région IDF</t>
  </si>
  <si>
    <r>
      <t xml:space="preserve">Obtention du doctorat et recrutement dans la même académie (hors IDF) </t>
    </r>
    <r>
      <rPr>
        <b/>
        <vertAlign val="superscript"/>
        <sz val="10"/>
        <color theme="0"/>
        <rFont val="Times New Roman"/>
        <family val="1"/>
      </rPr>
      <t>1)</t>
    </r>
  </si>
  <si>
    <t>Thaïlande</t>
  </si>
  <si>
    <t>Venezuela</t>
  </si>
  <si>
    <t>Pologne</t>
  </si>
  <si>
    <t>Total Océanie</t>
  </si>
  <si>
    <t>Pays d'origine</t>
  </si>
  <si>
    <t>Bulgarie</t>
  </si>
  <si>
    <t>Lettonie</t>
  </si>
  <si>
    <t>Lituanie</t>
  </si>
  <si>
    <t>Slovaquie</t>
  </si>
  <si>
    <t>Albanie</t>
  </si>
  <si>
    <t>Biélorussie</t>
  </si>
  <si>
    <t>Moldavie</t>
  </si>
  <si>
    <t>Arménie</t>
  </si>
  <si>
    <t>Irak</t>
  </si>
  <si>
    <t>Cambodge</t>
  </si>
  <si>
    <t>Corée du Sud</t>
  </si>
  <si>
    <t>Corée du Nord</t>
  </si>
  <si>
    <t>Philippines</t>
  </si>
  <si>
    <t>Taiwan</t>
  </si>
  <si>
    <t>Burkina-Faso</t>
  </si>
  <si>
    <t>Burundi</t>
  </si>
  <si>
    <t>Comores</t>
  </si>
  <si>
    <t>Cote d'Ivoire</t>
  </si>
  <si>
    <t>Maurice</t>
  </si>
  <si>
    <t>Mauritanie</t>
  </si>
  <si>
    <t>Mozambique</t>
  </si>
  <si>
    <t>Togo</t>
  </si>
  <si>
    <t>Costa-Rica</t>
  </si>
  <si>
    <t>Equateur</t>
  </si>
  <si>
    <t>Mexique</t>
  </si>
  <si>
    <t>Pérou</t>
  </si>
  <si>
    <t>Uruguay</t>
  </si>
  <si>
    <t>Libye</t>
  </si>
  <si>
    <t>Professeur agrégé exerçant des fonctions d'ATER</t>
  </si>
  <si>
    <t>Contractuels sur emplois vacants du second degré</t>
  </si>
  <si>
    <t>Enseignant vacataire (chargé d’enseignement vacataire et agent temporaire vacataire)</t>
  </si>
  <si>
    <t>AIX IEP</t>
  </si>
  <si>
    <t>LYON IEP</t>
  </si>
  <si>
    <r>
      <t>IMA</t>
    </r>
    <r>
      <rPr>
        <b/>
        <vertAlign val="superscript"/>
        <sz val="10"/>
        <color theme="0"/>
        <rFont val="Times New Roman"/>
        <family val="1"/>
      </rPr>
      <t xml:space="preserve"> 2)</t>
    </r>
  </si>
  <si>
    <r>
      <t xml:space="preserve">Endo-recrutement </t>
    </r>
    <r>
      <rPr>
        <b/>
        <vertAlign val="superscript"/>
        <sz val="10"/>
        <color theme="0"/>
        <rFont val="Times New Roman"/>
        <family val="1"/>
      </rPr>
      <t>1)
(A)</t>
    </r>
  </si>
  <si>
    <t>Total
(B)</t>
  </si>
  <si>
    <t>Total Afrique</t>
  </si>
  <si>
    <t>Cultures et langues régionales</t>
  </si>
  <si>
    <t>Tota général</t>
  </si>
  <si>
    <t>Cette partie présente une synthèse des recrutements effectués depuis 10 ans.</t>
  </si>
  <si>
    <t>Groupe 2</t>
  </si>
  <si>
    <t>Groupe 6</t>
  </si>
  <si>
    <t>Table des sections du Conseil national des universités</t>
  </si>
  <si>
    <t>(hors médecine et odontologie)</t>
  </si>
  <si>
    <t>Architecture (ses théories et ses pratiques) arts appliqués, arts plastiques, arts du spectacle, épistémologie des enseignements artistiques, esthétique, musicologie, musique, sciences de l'art</t>
  </si>
  <si>
    <t>Génie électrique, électronique, photonique et systèmes</t>
  </si>
  <si>
    <t>comme descripteurs possibles de la nouvelle cohorte de MCF :</t>
  </si>
  <si>
    <t>- doctorat (ancienneté et lieu d'obtention) ;</t>
  </si>
  <si>
    <t>recrutement d'une part, et l'activité professionnelle antérieure d'autre part,.</t>
  </si>
  <si>
    <t xml:space="preserve">"externes" des recrutements effectués parmi les anciens maîtres de conférences. </t>
  </si>
  <si>
    <t>Post doctorant (i.e. recruté en CDD, hors ATER)</t>
  </si>
  <si>
    <t>Enfin, un indicateur de mobilité académique (IMA) - l'indicateur suivi dans les contrats d’établissement - analyse la mobilité du point de vue de l'établissement en prenant en compte tous les types de recrutement, y compris les mutations, les détachements et les agrégations.</t>
  </si>
  <si>
    <t>2) Indice de mobilité académique = (B-A)/B (c'est l'indicateur suivi dans les contrats d’établissement).</t>
  </si>
  <si>
    <t>1) Un maître de conférence est en situation d'endo-recrutement s'il a obtenu sa thèse dans l'établissement de recrutement.</t>
  </si>
  <si>
    <t>1) Un maître de conférences est en situation d'endo-recrutement s'il a obtenu sa thèse dans l'établissement de recrutement</t>
  </si>
  <si>
    <t>GUYANE</t>
  </si>
  <si>
    <r>
      <t xml:space="preserve">Endo-recrutement </t>
    </r>
    <r>
      <rPr>
        <b/>
        <vertAlign val="superscript"/>
        <sz val="10"/>
        <color theme="0"/>
        <rFont val="Times New Roman"/>
        <family val="1"/>
      </rPr>
      <t xml:space="preserve">1)
</t>
    </r>
    <r>
      <rPr>
        <b/>
        <sz val="10"/>
        <color theme="0"/>
        <rFont val="Times New Roman"/>
        <family val="1"/>
      </rPr>
      <t>(A)</t>
    </r>
  </si>
  <si>
    <t>CENTRALESUPELEC</t>
  </si>
  <si>
    <t>BORDEAUX IEP</t>
  </si>
  <si>
    <t>PARIS IAE</t>
  </si>
  <si>
    <r>
      <rPr>
        <b/>
        <u/>
        <sz val="10"/>
        <color theme="0"/>
        <rFont val="Times New Roman"/>
        <family val="1"/>
      </rPr>
      <t>TABLEAU XIII</t>
    </r>
    <r>
      <rPr>
        <b/>
        <sz val="10"/>
        <color theme="0"/>
        <rFont val="Times New Roman"/>
        <family val="1"/>
      </rPr>
      <t xml:space="preserve"> : Mobilité des maîtres de conférences recrutés : lieu d'obtention du doctorat et académie de recrutement
(</t>
    </r>
    <r>
      <rPr>
        <b/>
        <u/>
        <sz val="10"/>
        <color theme="0"/>
        <rFont val="Times New Roman"/>
        <family val="1"/>
      </rPr>
      <t>Toutes disciplines confondues</t>
    </r>
    <r>
      <rPr>
        <b/>
        <sz val="10"/>
        <color theme="0"/>
        <rFont val="Times New Roman"/>
        <family val="1"/>
      </rPr>
      <t>)</t>
    </r>
  </si>
  <si>
    <t>Groupe 03</t>
  </si>
  <si>
    <t>Groupe 04</t>
  </si>
  <si>
    <t>Groupe 12</t>
  </si>
  <si>
    <t>Groupe Théologie</t>
  </si>
  <si>
    <t>Groupe 05</t>
  </si>
  <si>
    <t>Groupe 11</t>
  </si>
  <si>
    <t>Grande discipline / groupe / section du CNU</t>
  </si>
  <si>
    <t>Année d'obtention du doctorat</t>
  </si>
  <si>
    <t>Groupe 3</t>
  </si>
  <si>
    <t>Groupe 4</t>
  </si>
  <si>
    <t>Groupe 5</t>
  </si>
  <si>
    <r>
      <rPr>
        <b/>
        <u/>
        <sz val="10"/>
        <color theme="0"/>
        <rFont val="Times New Roman"/>
        <family val="1"/>
      </rPr>
      <t>TABLEAU XVIII</t>
    </r>
    <r>
      <rPr>
        <b/>
        <sz val="10"/>
        <color theme="0"/>
        <rFont val="Times New Roman"/>
        <family val="1"/>
      </rPr>
      <t xml:space="preserve"> : Répartition des professeurs des universités par groupe de disciplines CNU et par ancienneté dans le corps des maîtres de conférences</t>
    </r>
  </si>
  <si>
    <r>
      <rPr>
        <b/>
        <u/>
        <sz val="10"/>
        <color theme="0"/>
        <rFont val="Times New Roman"/>
        <family val="1"/>
      </rPr>
      <t>TABLEAU XXI</t>
    </r>
    <r>
      <rPr>
        <b/>
        <sz val="10"/>
        <color theme="0"/>
        <rFont val="Times New Roman"/>
        <family val="1"/>
      </rPr>
      <t xml:space="preserve"> : Répartition sexuée des maîtres de conférences selon le type d'activité et la grande discipline CNU</t>
    </r>
  </si>
  <si>
    <t>Groupe 7</t>
  </si>
  <si>
    <t>Groupe 8</t>
  </si>
  <si>
    <t>Groupe 9</t>
  </si>
  <si>
    <r>
      <rPr>
        <b/>
        <u/>
        <sz val="10"/>
        <color theme="0"/>
        <rFont val="Times New Roman"/>
        <family val="1"/>
      </rPr>
      <t>TABLEAU XXIII</t>
    </r>
    <r>
      <rPr>
        <b/>
        <sz val="10"/>
        <color theme="0"/>
        <rFont val="Times New Roman"/>
        <family val="1"/>
      </rPr>
      <t xml:space="preserve"> : Répartition par grande discipline, groupe, section du CNU, année de recrutement et corps</t>
    </r>
  </si>
  <si>
    <r>
      <rPr>
        <b/>
        <u/>
        <sz val="12"/>
        <color theme="0"/>
        <rFont val="Times New Roman"/>
        <family val="1"/>
      </rPr>
      <t>TABLEAU XXVI</t>
    </r>
    <r>
      <rPr>
        <b/>
        <sz val="12"/>
        <color theme="0"/>
        <rFont val="Times New Roman"/>
        <family val="1"/>
      </rPr>
      <t xml:space="preserve"> : Répartition des maîtres de conférences de nationalité étrangère par pays, sous continent, continent et année de recrutement</t>
    </r>
  </si>
  <si>
    <t>Droit et sciences polotique</t>
  </si>
  <si>
    <t>Sciences économiques et de gestion</t>
  </si>
  <si>
    <t>Langues et littératures</t>
  </si>
  <si>
    <t>Sciences humaines</t>
  </si>
  <si>
    <t>Mathématiques et informatique</t>
  </si>
  <si>
    <t>Mécanique, génie mécanique, génie informatique, énergétique</t>
  </si>
  <si>
    <r>
      <rPr>
        <b/>
        <u/>
        <sz val="10"/>
        <color theme="0"/>
        <rFont val="Times New Roman"/>
        <family val="1"/>
      </rPr>
      <t>TABLEAU XXIV</t>
    </r>
    <r>
      <rPr>
        <b/>
        <sz val="10"/>
        <color theme="0"/>
        <rFont val="Times New Roman"/>
        <family val="1"/>
      </rPr>
      <t xml:space="preserve"> : Répartition des professeurs des universités de nationalité étrangère par pays, continent et groupe de discipline
(y compris les ex-MCF)</t>
    </r>
  </si>
  <si>
    <t>Groupe 1</t>
  </si>
  <si>
    <t>Asie</t>
  </si>
  <si>
    <r>
      <rPr>
        <b/>
        <u/>
        <sz val="12"/>
        <color theme="0"/>
        <rFont val="Times New Roman"/>
        <family val="1"/>
      </rPr>
      <t>TABLEAU XXII</t>
    </r>
    <r>
      <rPr>
        <b/>
        <sz val="12"/>
        <color theme="0"/>
        <rFont val="Times New Roman"/>
        <family val="1"/>
      </rPr>
      <t xml:space="preserve"> : Agrégation externe (article 49-2-1 du décret n° 84-431 du 6 juin 1984)</t>
    </r>
  </si>
  <si>
    <r>
      <rPr>
        <b/>
        <u/>
        <sz val="10"/>
        <color theme="0"/>
        <rFont val="Times New Roman"/>
        <family val="1"/>
      </rPr>
      <t>TABLEAU XIV</t>
    </r>
    <r>
      <rPr>
        <b/>
        <sz val="10"/>
        <color theme="0"/>
        <rFont val="Times New Roman"/>
        <family val="1"/>
      </rPr>
      <t xml:space="preserve"> : Répartition par pays, année de post-doctorat et par grande discipline des maîtres de conférences ayant effectué un post-doctorat</t>
    </r>
  </si>
  <si>
    <r>
      <rPr>
        <b/>
        <u/>
        <sz val="10"/>
        <color theme="0"/>
        <rFont val="Times New Roman"/>
        <family val="1"/>
      </rPr>
      <t>TABLEAU XX</t>
    </r>
    <r>
      <rPr>
        <b/>
        <sz val="10"/>
        <color theme="0"/>
        <rFont val="Times New Roman"/>
        <family val="1"/>
      </rPr>
      <t xml:space="preserve"> : Répartition sexuée des professeurs des universités selon le type d'activité et la grande discipline CNU</t>
    </r>
  </si>
  <si>
    <r>
      <rPr>
        <b/>
        <u/>
        <sz val="10"/>
        <color theme="0"/>
        <rFont val="Times New Roman"/>
        <family val="1"/>
      </rPr>
      <t xml:space="preserve">TABLEAU XXVII </t>
    </r>
    <r>
      <rPr>
        <b/>
        <sz val="10"/>
        <color theme="0"/>
        <rFont val="Times New Roman"/>
        <family val="1"/>
      </rPr>
      <t>: Répartition des maîtres de conférences recrutés de nationalité étrangère par pays, sous-continent, continent et groupe disciplinaire</t>
    </r>
  </si>
  <si>
    <r>
      <rPr>
        <b/>
        <u/>
        <sz val="10"/>
        <color theme="0"/>
        <rFont val="Times New Roman"/>
        <family val="1"/>
      </rPr>
      <t>TABLEAU XXV</t>
    </r>
    <r>
      <rPr>
        <b/>
        <sz val="10"/>
        <color theme="0"/>
        <rFont val="Times New Roman"/>
        <family val="1"/>
      </rPr>
      <t xml:space="preserve"> : Répartition des professeurs des universités de nationalité étrangère par pays, continent et groupe de discipline
(non compris les ex-MCF)</t>
    </r>
  </si>
  <si>
    <t>Activité professionnelle l'année précédant le recrutement</t>
  </si>
  <si>
    <t>Maîtres de conférences nommés</t>
  </si>
  <si>
    <t>Annexes</t>
  </si>
  <si>
    <t>Type de recrutement</t>
  </si>
  <si>
    <t>Nouveau recrutement (art. 26-1-1, 26-1-2 et 26-4 du décret n° 84-431 du 6 juin 1984)</t>
  </si>
  <si>
    <t>Mutation et détachement</t>
  </si>
  <si>
    <t>Doctorat obtenu dans l'établissement</t>
  </si>
  <si>
    <t>Doctorat n'ayant pas été obtenu dans l'établissement</t>
  </si>
  <si>
    <t>Doctorant n'ayant pas été obtenu dans l'établissement</t>
  </si>
  <si>
    <t>Activité professionnelle antérieure</t>
  </si>
  <si>
    <t>Dans l'établissement de recrutement</t>
  </si>
  <si>
    <t>Hors de l'établissement de recrutement</t>
  </si>
  <si>
    <t>Définition de l'endo-recrutement selon :</t>
  </si>
  <si>
    <t>Endo-recrutement</t>
  </si>
  <si>
    <t>Exo-recrutement</t>
  </si>
  <si>
    <t>___</t>
  </si>
  <si>
    <t>Local</t>
  </si>
  <si>
    <t xml:space="preserve">Local avec mobilité </t>
  </si>
  <si>
    <t xml:space="preserve">Externe avec pré-recrutement </t>
  </si>
  <si>
    <t xml:space="preserve">Externe </t>
  </si>
  <si>
    <t>Voir aussi tableau I.</t>
  </si>
  <si>
    <t>Voir aussi tableau XI.</t>
  </si>
  <si>
    <t>Voir aussi tableau IV.</t>
  </si>
  <si>
    <t>Voir aussi tableaux XXIII à XXVII.</t>
  </si>
  <si>
    <r>
      <t xml:space="preserve">La </t>
    </r>
    <r>
      <rPr>
        <i/>
        <sz val="10"/>
        <rFont val="Times New Roman"/>
        <family val="1"/>
      </rPr>
      <t>figure A-1</t>
    </r>
    <r>
      <rPr>
        <sz val="10"/>
        <rFont val="Times New Roman"/>
        <family val="1"/>
      </rPr>
      <t xml:space="preserve"> croise les différentes définitions d’endo-recrutement pouvant être retenues avec le type de recrutement (nouveau recrutement ou mutation et détachement), le lieu d’obtention du doctorat et le lieu d’exercice de la dernière activité professionnelle des MCF recrutés. Elle permet donc de synthétiser tous les cas d’endo-recrutement potentiels.</t>
    </r>
  </si>
  <si>
    <t>I - Origine professionnelle des enseignants-chercheurs (Données nationales)</t>
  </si>
  <si>
    <t>Tableau I : Répartition par type d'activité et par grande discipline  (PR)</t>
  </si>
  <si>
    <t>Tableau II : Répartition par type d'activité et par grande discipline  (MCF)</t>
  </si>
  <si>
    <t>II - Mobilité des enseignants-chercheurs (Données nationales et par établissement)</t>
  </si>
  <si>
    <t>Tableau IV : Répartition par type d'activité et par type de mobilité (PR)</t>
  </si>
  <si>
    <t>Tableau V : Mobilité par établissement (PR)</t>
  </si>
  <si>
    <t>Tableau VIII : Mobilité par établissement en regard de l'obtention du doctorat (MCF)</t>
  </si>
  <si>
    <t>III - Données détaillées concernant le cursus des MCF</t>
  </si>
  <si>
    <t>Tableau XII : Répartition par type d'activité et par année d'obtention du doctorat  (MCF)</t>
  </si>
  <si>
    <t>Tableau XIII : Cursus des MCF, lieu d'obtention doctorat et académie recrutement</t>
  </si>
  <si>
    <t>Tableau XIV : Répartition par pays et année de post-doctorat et par grande discipline (MCF)</t>
  </si>
  <si>
    <t>IV - Données démographiques</t>
  </si>
  <si>
    <t>Tableau XX : Répartition par sexe suivant le type d'activité et la grande discipline (PR)</t>
  </si>
  <si>
    <t>Tableau XXI : Répartition par sexe suivant le type d'activité et la grande discipline (MCF)</t>
  </si>
  <si>
    <t>V - Données concernant l'agrégation</t>
  </si>
  <si>
    <t>VI - Données concernant le recrutement d'enseignants-chercheurs de nationalité étrangère</t>
  </si>
  <si>
    <t>Table des sections du Conseil national des universités (CNU)</t>
  </si>
  <si>
    <t>Cette étude a été réalisée par :</t>
  </si>
  <si>
    <r>
      <t>d</t>
    </r>
    <r>
      <rPr>
        <sz val="9"/>
        <rFont val="Arial"/>
        <family val="2"/>
      </rPr>
      <t xml:space="preserve"> Jérôme TOURBEAUX, ingénieur de recherche (DGRH A1-1),</t>
    </r>
  </si>
  <si>
    <t xml:space="preserve">Sur la page « Bilans et statistiques » : </t>
  </si>
  <si>
    <t>Le lieu d’obtention du doctorat (hors mutations et détachements)
(1)</t>
  </si>
  <si>
    <t>L'indicateur de mobilité académique (IMA) - incluant les mutations et les détachements
(2)</t>
  </si>
  <si>
    <t>Le lieu d’exercice de la dernière activité professionnelle
(3)</t>
  </si>
  <si>
    <t>Mobilité correspondante au cursus type antérieur
(4)</t>
  </si>
  <si>
    <t>Annexes
Les différents cas d'endo-recrutement des MCF
Graphiques historisés</t>
  </si>
  <si>
    <t>(1) voir tableaux VIII, VIII-a et IX ; (2) voir tableaux VIII-b et VIII-c ; (3) voir tableaux VI et VII ; (4) voir tableau XI.</t>
  </si>
  <si>
    <t>Cette partie présente des statistiques relatives à l'agrégation externe dans les seules disciplines</t>
  </si>
  <si>
    <t>Session synchronisée et "au fil de l'eau"</t>
  </si>
  <si>
    <t>Chargé de recherche</t>
  </si>
  <si>
    <t>Directeur de recherche</t>
  </si>
  <si>
    <t>GRENOBLE ALPES</t>
  </si>
  <si>
    <t>ANTILLES</t>
  </si>
  <si>
    <t>BESANCON ENSM</t>
  </si>
  <si>
    <t>GRENOBLE IEP</t>
  </si>
  <si>
    <t>TROYES UTT</t>
  </si>
  <si>
    <t>MAYOTTE CUFR</t>
  </si>
  <si>
    <t>BELFORT UTBM</t>
  </si>
  <si>
    <t>LYON ENSSIB</t>
  </si>
  <si>
    <t>GUADELOUPE</t>
  </si>
  <si>
    <t>PARIS IPG</t>
  </si>
  <si>
    <t>AUTRE</t>
  </si>
  <si>
    <t>Groupe théologie</t>
  </si>
  <si>
    <t>Table des disciplines et sections du Conseil national des universités</t>
  </si>
  <si>
    <t xml:space="preserve">Grande Discipline </t>
  </si>
  <si>
    <t>Groupe</t>
  </si>
  <si>
    <t>Libellé sous-groupe</t>
  </si>
  <si>
    <t>Section</t>
  </si>
  <si>
    <t>Titre de la section du CNU</t>
  </si>
  <si>
    <t>Droit et science politique</t>
  </si>
  <si>
    <t>Sciences économiques
et de gestion</t>
  </si>
  <si>
    <t xml:space="preserve">Langues et littératures romanes : espagnol, italien, 
portugais, autres langues romanes </t>
  </si>
  <si>
    <t>Langues et littératures arabes, chinoises, japonaises, hébraïques, d'autres domaines linguistiques</t>
  </si>
  <si>
    <t>Histoire et civilisations : histoire et archéologie des mondes 
anciens et des mondes médiévaux; de l'art</t>
  </si>
  <si>
    <t>Histoire et civilisations : histoire des mondes modernes, 
histoire du monde  contemporain ; de l'art; de la musique</t>
  </si>
  <si>
    <t>Théologie catholique</t>
  </si>
  <si>
    <t>Théologie protestante</t>
  </si>
  <si>
    <t>Mécanique, génie mécanique,
génie informatique, énergétique</t>
  </si>
  <si>
    <t>Sciences physico-chimiques et ingéniérie appliquée à la santé</t>
  </si>
  <si>
    <t>Sciences biologiques, fondamentales et clinique</t>
  </si>
  <si>
    <t>http://www.enseignementsup-recherche.gouv.fr/cid118435/bilans-et-statistiques.html</t>
  </si>
  <si>
    <t>Enseignant-chercheur titulaire</t>
  </si>
  <si>
    <t>CLERMONT AUVERGNE</t>
  </si>
  <si>
    <t>DIJON AGROSUP</t>
  </si>
  <si>
    <t>COMUE LILLE</t>
  </si>
  <si>
    <t>BREST ENI</t>
  </si>
  <si>
    <t>EVRY ENSIIE</t>
  </si>
  <si>
    <t>PARIS ENSC</t>
  </si>
  <si>
    <t>43 ans</t>
  </si>
  <si>
    <t>Nombre d'étrangers</t>
  </si>
  <si>
    <t>moment du recrutement, ensuite, pour les MCF, par rapport au lieu d'obtention du doctorat.</t>
  </si>
  <si>
    <t>IMA
1 - (A/B)</t>
  </si>
  <si>
    <r>
      <t>TABLEAU VI :</t>
    </r>
    <r>
      <rPr>
        <b/>
        <sz val="10"/>
        <color theme="0"/>
        <rFont val="Times New Roman"/>
        <family val="1"/>
      </rPr>
      <t xml:space="preserve"> Indicateur de mobilité académique (IMA) des professeurs des universités par établissement</t>
    </r>
  </si>
  <si>
    <t>Tableau VI : Indice de mobilité académique (IMA) des établissements (PR)</t>
  </si>
  <si>
    <r>
      <t>TABLEAU VII :</t>
    </r>
    <r>
      <rPr>
        <b/>
        <sz val="10"/>
        <color theme="0"/>
        <rFont val="Times New Roman"/>
        <family val="1"/>
      </rPr>
      <t xml:space="preserve"> Indicateur de mobilité académique (IMA) des professeurs des universités par section du CNU</t>
    </r>
  </si>
  <si>
    <t>Tableau VII : Indice de mobilité académique (IMA) des sections du CNU (PR)</t>
  </si>
  <si>
    <r>
      <rPr>
        <b/>
        <u/>
        <sz val="10"/>
        <color theme="0"/>
        <rFont val="Times New Roman"/>
        <family val="1"/>
      </rPr>
      <t>TABLEAU IX</t>
    </r>
    <r>
      <rPr>
        <b/>
        <sz val="10"/>
        <color theme="0"/>
        <rFont val="Times New Roman"/>
        <family val="1"/>
      </rPr>
      <t xml:space="preserve"> : Répartition des maîtres de conférences par académie / établissement de recrutement, grande discipline et lieu d'obtention du doctorat et établissement de recrutement</t>
    </r>
  </si>
  <si>
    <t>Tableau IX : Relation lieu d'obtention doctorat, grande discipline et établissement de recrutement (MCF)</t>
  </si>
  <si>
    <r>
      <rPr>
        <b/>
        <u/>
        <sz val="10"/>
        <color theme="0"/>
        <rFont val="Times New Roman"/>
        <family val="1"/>
      </rPr>
      <t>TABLEAU X-a</t>
    </r>
    <r>
      <rPr>
        <b/>
        <sz val="10"/>
        <color theme="0"/>
        <rFont val="Times New Roman"/>
        <family val="1"/>
      </rPr>
      <t xml:space="preserve"> : Indicateur de mobilité académique (IMA) des maîtres de conférences par établissement</t>
    </r>
  </si>
  <si>
    <t>Tableau X-a : Indice de mobilité académique (IMA) des établissements (MCF)</t>
  </si>
  <si>
    <t>Tableau X-b : Indice de mobilité académique (IMA) des sections du CNU (MCF)</t>
  </si>
  <si>
    <r>
      <rPr>
        <b/>
        <u/>
        <sz val="10"/>
        <color theme="0"/>
        <rFont val="Times New Roman"/>
        <family val="1"/>
      </rPr>
      <t>TABLEAU X-b</t>
    </r>
    <r>
      <rPr>
        <b/>
        <sz val="10"/>
        <color theme="0"/>
        <rFont val="Times New Roman"/>
        <family val="1"/>
      </rPr>
      <t xml:space="preserve"> : Indicateur de mobilité académique (IMA) des maîtres de conférences par section du CNU</t>
    </r>
  </si>
  <si>
    <r>
      <rPr>
        <b/>
        <u/>
        <sz val="10"/>
        <color theme="0"/>
        <rFont val="Times New Roman"/>
        <family val="1"/>
      </rPr>
      <t>TABLEAU XI</t>
    </r>
    <r>
      <rPr>
        <b/>
        <sz val="10"/>
        <color theme="0"/>
        <rFont val="Times New Roman"/>
        <family val="1"/>
      </rPr>
      <t xml:space="preserve"> : Analyse de la mobilité (lieu d'obtention du doctorat) des maitres de conférences recrutés en fonction du type d'activité</t>
    </r>
  </si>
  <si>
    <t>Tableau XI : Relation entre type de mobilité (selon le lieu d'obtention du doctorat) et le type d'activité (MCF)</t>
  </si>
  <si>
    <t>CLERMONT SIGMA</t>
  </si>
  <si>
    <t>PARIS 08</t>
  </si>
  <si>
    <t>GRENOBLE IP</t>
  </si>
  <si>
    <t>PARIS 01</t>
  </si>
  <si>
    <t>PARIS 02</t>
  </si>
  <si>
    <t>PARIS 03</t>
  </si>
  <si>
    <t>PARIS 05</t>
  </si>
  <si>
    <t>PARIS 07</t>
  </si>
  <si>
    <t>ALBI INU JF CHAMPOLLION</t>
  </si>
  <si>
    <t>LILLE ENSC</t>
  </si>
  <si>
    <t>MAYOTTE</t>
  </si>
  <si>
    <t>BOURGES INSA CVL</t>
  </si>
  <si>
    <t>CAEN ENSI</t>
  </si>
  <si>
    <t>Académiet d'obtention du doctorat</t>
  </si>
  <si>
    <t>Nouvelle Zélande</t>
  </si>
  <si>
    <t>Aghanistan</t>
  </si>
  <si>
    <t>Sri Lanka</t>
  </si>
  <si>
    <t>Europe Autre</t>
  </si>
  <si>
    <t>Tableaux XIX : Age des MCF recrutés, par grandes disciplines et par activité professionnelle</t>
  </si>
  <si>
    <t>34 ans</t>
  </si>
  <si>
    <t>33 ans</t>
  </si>
  <si>
    <t>32 ans</t>
  </si>
  <si>
    <t>35 ans</t>
  </si>
  <si>
    <t>31 ans</t>
  </si>
  <si>
    <t>36 ans</t>
  </si>
  <si>
    <t>46 ans</t>
  </si>
  <si>
    <t>50 ans</t>
  </si>
  <si>
    <t>47 ans</t>
  </si>
  <si>
    <t>45 ans</t>
  </si>
  <si>
    <t>44 ans</t>
  </si>
  <si>
    <t>42 ans</t>
  </si>
  <si>
    <t>Tableau XXII :  Agrégation externe</t>
  </si>
  <si>
    <t xml:space="preserve">Département des études et analyses prévisionnelles des ressources humaines </t>
  </si>
  <si>
    <t>Sous-direction des études de gestion prévisionnelle et des affaires statutaires, indemnitaires et réglementaires</t>
  </si>
  <si>
    <r>
      <t>d</t>
    </r>
    <r>
      <rPr>
        <sz val="9"/>
        <rFont val="Arial"/>
        <family val="2"/>
      </rPr>
      <t xml:space="preserve"> Christophe PÉPIN, ingénieur d'études (DGRH A1-1).</t>
    </r>
  </si>
  <si>
    <t>SORBONNE UNIVERSITE</t>
  </si>
  <si>
    <t>Campagne 2019 de recrutement des professeurs des universités
- Session synchronisée et "au fil de l'eau" -</t>
  </si>
  <si>
    <t>Activité professionnelle principale au cours de l'année 2018-2019</t>
  </si>
  <si>
    <r>
      <rPr>
        <i/>
        <u/>
        <sz val="9"/>
        <rFont val="Times New Roman"/>
        <family val="1"/>
      </rPr>
      <t>Champ</t>
    </r>
    <r>
      <rPr>
        <i/>
        <sz val="9"/>
        <rFont val="Times New Roman"/>
        <family val="1"/>
      </rPr>
      <t xml:space="preserve"> : Campagne de recrutement des maîtres de conférences 2019 - Session synchronisée et "au fil de l'eau". Recrutement par concours uniquement.</t>
    </r>
  </si>
  <si>
    <t>Campagne 2019 de recrutement des maîtres de conférences
- Session synchronisée et "au fil de l'eau" -</t>
  </si>
  <si>
    <t>Activité professionnelle principale au cours de l'année
 2018-2019</t>
  </si>
  <si>
    <t>Campagne 2019 de recrutement des professeurs des universités
- Session synchronisée et "au fil de l'eau"-</t>
  </si>
  <si>
    <t>AIX-MARSEILLE EC</t>
  </si>
  <si>
    <t>Hors académie</t>
  </si>
  <si>
    <t>RENNES EHESP</t>
  </si>
  <si>
    <t>TARBES ENI</t>
  </si>
  <si>
    <t>TOULOUSE 2</t>
  </si>
  <si>
    <t>TOULOUSE IEP</t>
  </si>
  <si>
    <t>ENS PARIS-SACLAY</t>
  </si>
  <si>
    <t>PARIS ISM</t>
  </si>
  <si>
    <t>POITIERS ENSMA</t>
  </si>
  <si>
    <t>Avant 2013</t>
  </si>
  <si>
    <t>Avant 2015</t>
  </si>
  <si>
    <t>48 ans</t>
  </si>
  <si>
    <t>52 ans</t>
  </si>
  <si>
    <t>51 ans</t>
  </si>
  <si>
    <t>49 ans</t>
  </si>
  <si>
    <t>41 ans</t>
  </si>
  <si>
    <t>40 ans</t>
  </si>
  <si>
    <t>53 ans</t>
  </si>
  <si>
    <t>38 ans</t>
  </si>
  <si>
    <t>39 ans</t>
  </si>
  <si>
    <t>30 ans</t>
  </si>
  <si>
    <t>37 ans</t>
  </si>
  <si>
    <t>12 ans</t>
  </si>
  <si>
    <t>13 ans</t>
  </si>
  <si>
    <t>14 ans</t>
  </si>
  <si>
    <t>16 ans</t>
  </si>
  <si>
    <t>Campagne 2019 de recrutement des maîtres de conférences
- Session synchronisée et "au fil de l'eau"-</t>
  </si>
  <si>
    <t>Répartition par sexe et section du CNU des lauréats à l'agrégation externe (année 2019)</t>
  </si>
  <si>
    <t>Répartition par origine, section du CNU et sexe des lauréats de l'agrégation externe (année 2019)</t>
  </si>
  <si>
    <t xml:space="preserve">Etats-Unis </t>
  </si>
  <si>
    <t>Viet Nam</t>
  </si>
  <si>
    <t>Trajectoire professionnelle des enseignants chercheurs recrutés lors de la campagne 2019</t>
  </si>
  <si>
    <t>Campagne 2019 - Session synchronisée et "au fil de l'eau"</t>
  </si>
  <si>
    <t>Tableau XV : Répartition par année d'obtention du doctorat et par discipline des MCF nouvellement recrutés</t>
  </si>
  <si>
    <t>Tableau XVI : Age des recrutés par grande discipline, groupe de sections, section du cnu et par sexe (PR)</t>
  </si>
  <si>
    <t>Tableau XVII : Age des recrutés par grande discipline, groupe de sections, section du cnu et par sexe (MCF)</t>
  </si>
  <si>
    <t>Tableau III :  Contribution des enseignants du 2nd degré dans chaque cohorte de MCF depuis 2010</t>
  </si>
  <si>
    <t>Tableau XXIII  : Le recrutement de 2010 à 2019 des enseignants-chercheurs de nationalité étrangère, par discipline</t>
  </si>
  <si>
    <t>Tableau XXIV  : Le recrutement en 2019 des PR (y compris les ex-MCF), par groupe de disciplines et pays d'origine</t>
  </si>
  <si>
    <t>Tableau XXV  : Le recrutement en 2019 des PR (non compris les ex-MCF), par groupe de disciplines et pays d'origine</t>
  </si>
  <si>
    <t>Tableau XXVI : Le recrutement de 2010 à 2019 des MCF, par pays d'origine et année de recrutement</t>
  </si>
  <si>
    <t>Tableau XXVII : Le recrutement en 2019 des MCF, par groupe de disciplines et pays d'origine</t>
  </si>
  <si>
    <t>la période 2010-2019.</t>
  </si>
  <si>
    <r>
      <rPr>
        <b/>
        <u/>
        <sz val="10"/>
        <color theme="0"/>
        <rFont val="Times New Roman"/>
        <family val="1"/>
      </rPr>
      <t>TABLEAU XV</t>
    </r>
    <r>
      <rPr>
        <b/>
        <sz val="10"/>
        <color theme="0"/>
        <rFont val="Times New Roman"/>
        <family val="1"/>
      </rPr>
      <t xml:space="preserve"> : Répartition par année d'obtention du doctorat et discipline des maîtres de conférences recrutés</t>
    </r>
  </si>
  <si>
    <r>
      <rPr>
        <b/>
        <u/>
        <sz val="10"/>
        <color theme="0"/>
        <rFont val="Times New Roman"/>
        <family val="1"/>
      </rPr>
      <t>TABLEAU XVI</t>
    </r>
    <r>
      <rPr>
        <b/>
        <sz val="10"/>
        <color theme="0"/>
        <rFont val="Times New Roman"/>
        <family val="1"/>
      </rPr>
      <t xml:space="preserve"> : Répartition par grande discipline, groupe de sections, section du CNU et âge moyen</t>
    </r>
  </si>
  <si>
    <r>
      <rPr>
        <b/>
        <u/>
        <sz val="10"/>
        <color theme="0"/>
        <rFont val="Times New Roman"/>
        <family val="1"/>
      </rPr>
      <t>TABLEAU XVII</t>
    </r>
    <r>
      <rPr>
        <b/>
        <sz val="10"/>
        <color theme="0"/>
        <rFont val="Times New Roman"/>
        <family val="1"/>
      </rPr>
      <t xml:space="preserve"> : Répartition par grande discipline, groupe de sections, section du CNU et âge moyen</t>
    </r>
  </si>
  <si>
    <r>
      <rPr>
        <b/>
        <u/>
        <sz val="10"/>
        <color theme="0"/>
        <rFont val="Times New Roman"/>
        <family val="1"/>
      </rPr>
      <t>TABLEAU XIX</t>
    </r>
    <r>
      <rPr>
        <b/>
        <sz val="10"/>
        <color theme="0"/>
        <rFont val="Times New Roman"/>
        <family val="1"/>
      </rPr>
      <t xml:space="preserve"> : Répartition des maîtres de conférences recrutés par activité professionnelle, groupe de disciplines et âge moyen de recrutement</t>
    </r>
  </si>
  <si>
    <t>TABLE  DES  MATIÈRES</t>
  </si>
  <si>
    <t>TABLE  DES  MATIÈRES  (suite)</t>
  </si>
  <si>
    <t>DIRECTION GÉNÉRALE DES RESSOURCES HUMAINES</t>
  </si>
  <si>
    <r>
      <t>Les publications</t>
    </r>
    <r>
      <rPr>
        <sz val="9"/>
        <rFont val="Arial"/>
        <family val="2"/>
      </rPr>
      <t xml:space="preserve"> du département DGRH A1-1 sont consultables sur le site internet du ministère à l'adresse suivante :</t>
    </r>
  </si>
  <si>
    <t xml:space="preserve">Tableaux XVIII : Ancienneté comme MCF des PR recrutés  </t>
  </si>
  <si>
    <r>
      <rPr>
        <u/>
        <sz val="14"/>
        <rFont val="Times New Roman"/>
        <family val="1"/>
      </rPr>
      <t>Note</t>
    </r>
    <r>
      <rPr>
        <sz val="14"/>
        <rFont val="Times New Roman"/>
        <family val="1"/>
      </rPr>
      <t xml:space="preserve"> : La colonne "PR" ne comptabilise que les recrutements "hors de l'enseignement supérieur" (c’est-à-dire les PR qui ne sont pas MCF au moment du recrutement).</t>
    </r>
  </si>
  <si>
    <t>DGRH A1-1</t>
  </si>
  <si>
    <t>Juillet 2020</t>
  </si>
  <si>
    <t>(Voir la " Note de la DGRH " n°7 de Septembre 2020 pour un commentaire de ces données)</t>
  </si>
  <si>
    <r>
      <rPr>
        <i/>
        <u/>
        <sz val="9"/>
        <rFont val="Times New Roman"/>
        <family val="1"/>
      </rPr>
      <t>Champ</t>
    </r>
    <r>
      <rPr>
        <i/>
        <sz val="9"/>
        <rFont val="Times New Roman"/>
        <family val="1"/>
      </rPr>
      <t xml:space="preserve"> : Campagne de recrutement des professeurs des universités 2019 - Session synchronisée et "au fil de l'eau", hors article 46.3 et agrégation. Recrutement par concours uniquement.</t>
    </r>
  </si>
  <si>
    <r>
      <rPr>
        <i/>
        <u/>
        <sz val="9"/>
        <rFont val="Times New Roman"/>
        <family val="1"/>
      </rPr>
      <t>Sources</t>
    </r>
    <r>
      <rPr>
        <i/>
        <sz val="9"/>
        <rFont val="Times New Roman"/>
        <family val="1"/>
      </rPr>
      <t>: GALAXIE - DGRH A1-1.</t>
    </r>
  </si>
  <si>
    <r>
      <t xml:space="preserve">1. </t>
    </r>
    <r>
      <rPr>
        <b/>
        <u/>
        <sz val="10"/>
        <rFont val="Times New Roman"/>
        <family val="1"/>
      </rPr>
      <t>Disciplines littéraires et de sciences humaines</t>
    </r>
  </si>
  <si>
    <r>
      <t xml:space="preserve">3. </t>
    </r>
    <r>
      <rPr>
        <b/>
        <u/>
        <sz val="10"/>
        <rFont val="Times New Roman"/>
        <family val="1"/>
      </rPr>
      <t>Toutes disciplines confondues</t>
    </r>
  </si>
  <si>
    <r>
      <t xml:space="preserve">  </t>
    </r>
    <r>
      <rPr>
        <b/>
        <i/>
        <sz val="10"/>
        <color theme="1"/>
        <rFont val="Times New Roman"/>
        <family val="1"/>
      </rPr>
      <t xml:space="preserve"> (A)</t>
    </r>
    <r>
      <rPr>
        <i/>
        <sz val="10"/>
        <color theme="1"/>
        <rFont val="Times New Roman"/>
        <family val="1"/>
      </rPr>
      <t xml:space="preserve"> Pas de mobilité par rapport à l'obtention du doctorat ou de l'habilitation à diriger des recherches.</t>
    </r>
  </si>
  <si>
    <r>
      <t xml:space="preserve">  </t>
    </r>
    <r>
      <rPr>
        <b/>
        <i/>
        <sz val="10"/>
        <color theme="1"/>
        <rFont val="Times New Roman"/>
        <family val="1"/>
      </rPr>
      <t xml:space="preserve"> (B) </t>
    </r>
    <r>
      <rPr>
        <i/>
        <sz val="10"/>
        <color theme="1"/>
        <rFont val="Times New Roman"/>
        <family val="1"/>
      </rPr>
      <t>Mobilité par rapport à l'obtention du doctorat ou de l'habilitation à diriger des recherches.</t>
    </r>
  </si>
  <si>
    <r>
      <t xml:space="preserve">  </t>
    </r>
    <r>
      <rPr>
        <b/>
        <i/>
        <sz val="10"/>
        <color theme="1"/>
        <rFont val="Times New Roman"/>
        <family val="1"/>
      </rPr>
      <t xml:space="preserve"> (C)</t>
    </r>
    <r>
      <rPr>
        <i/>
        <sz val="10"/>
        <color theme="1"/>
        <rFont val="Times New Roman"/>
        <family val="1"/>
      </rPr>
      <t xml:space="preserve"> Diplôme obtenu à l'étranger.</t>
    </r>
  </si>
  <si>
    <r>
      <rPr>
        <b/>
        <i/>
        <sz val="10"/>
        <color theme="1"/>
        <rFont val="Times New Roman"/>
        <family val="1"/>
      </rPr>
      <t>Mobilité extra-académique</t>
    </r>
    <r>
      <rPr>
        <i/>
        <sz val="10"/>
        <color theme="1"/>
        <rFont val="Times New Roman"/>
        <family val="1"/>
      </rPr>
      <t xml:space="preserve"> : Lille 1 =&gt; Toulouse 3.</t>
    </r>
  </si>
  <si>
    <r>
      <rPr>
        <b/>
        <i/>
        <sz val="10"/>
        <color theme="1"/>
        <rFont val="Times New Roman"/>
        <family val="1"/>
      </rPr>
      <t>Mobilité dans l'académie (Hors région parisienne)</t>
    </r>
    <r>
      <rPr>
        <i/>
        <sz val="10"/>
        <color theme="1"/>
        <rFont val="Times New Roman"/>
        <family val="1"/>
      </rPr>
      <t xml:space="preserve"> : Lyon 1 =&gt; Lyon 2.</t>
    </r>
  </si>
  <si>
    <r>
      <rPr>
        <b/>
        <i/>
        <sz val="10"/>
        <color theme="1"/>
        <rFont val="Times New Roman"/>
        <family val="1"/>
      </rPr>
      <t>Mobilité dans la région parisienne</t>
    </r>
    <r>
      <rPr>
        <i/>
        <sz val="10"/>
        <color theme="1"/>
        <rFont val="Times New Roman"/>
        <family val="1"/>
      </rPr>
      <t xml:space="preserve"> : Paris 1 =&gt; Paris 8.</t>
    </r>
  </si>
  <si>
    <r>
      <t>Note de lecture</t>
    </r>
    <r>
      <rPr>
        <b/>
        <i/>
        <sz val="10"/>
        <color theme="1"/>
        <rFont val="Times New Roman"/>
        <family val="1"/>
      </rPr>
      <t xml:space="preserve"> :</t>
    </r>
  </si>
  <si>
    <r>
      <rPr>
        <i/>
        <vertAlign val="superscript"/>
        <sz val="8"/>
        <color theme="1"/>
        <rFont val="Times New Roman"/>
        <family val="1"/>
      </rPr>
      <t>1)</t>
    </r>
    <r>
      <rPr>
        <i/>
        <sz val="8"/>
        <color theme="1"/>
        <rFont val="Times New Roman"/>
        <family val="1"/>
      </rPr>
      <t xml:space="preserve"> Un professeur est en situation d'endo-recrutement quand, au moment de son recrutement, il est déjà en fonction dans ce même établissement en tant que maître de conférences.</t>
    </r>
  </si>
  <si>
    <r>
      <rPr>
        <i/>
        <u/>
        <sz val="9"/>
        <rFont val="Times New Roman"/>
        <family val="1"/>
      </rPr>
      <t>Champ</t>
    </r>
    <r>
      <rPr>
        <i/>
        <sz val="9"/>
        <rFont val="Times New Roman"/>
        <family val="1"/>
      </rPr>
      <t xml:space="preserve"> : Campagne de recrutement des professeurs des universités 2019 - Session synchronisée et "au fil de l'eau", hors article 46.3 et agrégation. </t>
    </r>
  </si>
  <si>
    <r>
      <rPr>
        <i/>
        <u/>
        <sz val="8"/>
        <color theme="1"/>
        <rFont val="Times New Roman"/>
        <family val="1"/>
      </rPr>
      <t>Champ</t>
    </r>
    <r>
      <rPr>
        <i/>
        <sz val="8"/>
        <color theme="1"/>
        <rFont val="Times New Roman"/>
        <family val="1"/>
      </rPr>
      <t xml:space="preserve"> : Campagne de recrutement des professeurs des universités 2019 - Session synchronisée et "au fil de l'eau", hors article 46.3 et agrégation. </t>
    </r>
  </si>
  <si>
    <r>
      <rPr>
        <i/>
        <u/>
        <sz val="9"/>
        <rFont val="Times New Roman"/>
        <family val="1"/>
      </rPr>
      <t>Champ</t>
    </r>
    <r>
      <rPr>
        <i/>
        <sz val="9"/>
        <rFont val="Times New Roman"/>
        <family val="1"/>
      </rPr>
      <t xml:space="preserve"> : Campagne de recrutement des maîtres de conférences 2019 - Session synchronisée et "au fil de l'eau", tous articles de recrutement.</t>
    </r>
  </si>
  <si>
    <r>
      <rPr>
        <b/>
        <sz val="10"/>
        <color theme="1"/>
        <rFont val="Times New Roman"/>
        <family val="1"/>
      </rPr>
      <t xml:space="preserve">A-1 : </t>
    </r>
    <r>
      <rPr>
        <b/>
        <u/>
        <sz val="10"/>
        <color theme="1"/>
        <rFont val="Times New Roman"/>
        <family val="1"/>
      </rPr>
      <t>Les différents cas d’endo-recrutement des MCF observables au regard des définitions de l’endo-recrutement</t>
    </r>
  </si>
  <si>
    <r>
      <t xml:space="preserve">A-2 : </t>
    </r>
    <r>
      <rPr>
        <b/>
        <u/>
        <sz val="9"/>
        <color theme="1"/>
        <rFont val="Times New Roman"/>
        <family val="1"/>
      </rPr>
      <t>Proportion de MCF parmi les nouveaux PR recrutés depuis 1998</t>
    </r>
  </si>
  <si>
    <r>
      <t xml:space="preserve">A-3 : </t>
    </r>
    <r>
      <rPr>
        <b/>
        <u/>
        <sz val="9"/>
        <color theme="1"/>
        <rFont val="Times New Roman"/>
        <family val="1"/>
      </rPr>
      <t>Proportion de MCF ayant obtenu leur doctorat dans l'établissement qui les ont recrutés depuis 2002</t>
    </r>
  </si>
  <si>
    <r>
      <t>A-4 :</t>
    </r>
    <r>
      <rPr>
        <b/>
        <u/>
        <sz val="9"/>
        <color theme="1"/>
        <rFont val="Times New Roman"/>
        <family val="1"/>
      </rPr>
      <t xml:space="preserve"> Taux d'endo-recrutement des PR depuis 1998</t>
    </r>
  </si>
  <si>
    <r>
      <t xml:space="preserve">A-5 : </t>
    </r>
    <r>
      <rPr>
        <b/>
        <u/>
        <sz val="9"/>
        <color theme="1"/>
        <rFont val="Times New Roman"/>
        <family val="1"/>
      </rPr>
      <t>Proportion de recrutements selon la grande discipline dans la population totale des MCF étrangers recrutés depuis 2002</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</si>
</sst>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0.0%"/>
    <numFmt numFmtId="165" formatCode="#,##0&quot;  &quot;"/>
    <numFmt numFmtId="166" formatCode="#,##0&quot;   &quot;"/>
    <numFmt numFmtId="167" formatCode="00"/>
    <numFmt numFmtId="168" formatCode="_-* #,##0.00\ [$€-1]_-;\-* #,##0.00\ [$€-1]_-;_-* &quot;-&quot;??\ [$€-1]_-"/>
    <numFmt numFmtId="169" formatCode="0&quot;        &quot;"/>
    <numFmt numFmtId="170" formatCode="0&quot;    &quot;"/>
    <numFmt numFmtId="171" formatCode="#,##0&quot; &quot;"/>
    <numFmt numFmtId="172" formatCode="_-* #,##0.00\ _F_-;\-* #,##0.00\ _F_-;_-* &quot;-&quot;??\ _F_-;_-@_-"/>
  </numFmts>
  <fonts count="93" x14ac:knownFonts="1">
    <font>
      <sz val="10"/>
      <color theme="1"/>
      <name val="Times New Roman"/>
      <family val="2"/>
    </font>
    <font>
      <b/>
      <sz val="10"/>
      <color theme="0"/>
      <name val="Times New Roman"/>
      <family val="1"/>
    </font>
    <font>
      <b/>
      <sz val="10"/>
      <color theme="1"/>
      <name val="Times New Roman"/>
      <family val="1"/>
    </font>
    <font>
      <i/>
      <sz val="10"/>
      <color theme="1"/>
      <name val="Times New Roman"/>
      <family val="1"/>
    </font>
    <font>
      <b/>
      <sz val="10"/>
      <name val="Times New Roman"/>
      <family val="1"/>
    </font>
    <font>
      <b/>
      <i/>
      <sz val="10"/>
      <name val="Times New Roman"/>
      <family val="1"/>
    </font>
    <font>
      <sz val="10"/>
      <name val="Arial"/>
      <family val="2"/>
    </font>
    <font>
      <sz val="9"/>
      <name val="Times New Roman"/>
      <family val="1"/>
    </font>
    <font>
      <sz val="10"/>
      <name val="Times New Roman"/>
      <family val="1"/>
    </font>
    <font>
      <sz val="11"/>
      <name val="Times New Roman"/>
      <family val="1"/>
    </font>
    <font>
      <sz val="10"/>
      <color theme="1"/>
      <name val="Arial"/>
      <family val="2"/>
    </font>
    <font>
      <b/>
      <i/>
      <sz val="10"/>
      <color theme="1"/>
      <name val="Times New Roman"/>
      <family val="1"/>
    </font>
    <font>
      <sz val="10"/>
      <color theme="1"/>
      <name val="Times New Roman"/>
      <family val="2"/>
    </font>
    <font>
      <b/>
      <sz val="10"/>
      <color theme="0"/>
      <name val="Times New Roman"/>
      <family val="2"/>
    </font>
    <font>
      <sz val="10"/>
      <color theme="0"/>
      <name val="Times New Roman"/>
      <family val="2"/>
    </font>
    <font>
      <sz val="10"/>
      <color theme="1"/>
      <name val="Times New Roman"/>
      <family val="1"/>
    </font>
    <font>
      <sz val="10"/>
      <color theme="0"/>
      <name val="Times New Roman"/>
      <family val="1"/>
    </font>
    <font>
      <i/>
      <sz val="8"/>
      <color theme="1"/>
      <name val="Times New Roman"/>
      <family val="1"/>
    </font>
    <font>
      <b/>
      <sz val="12"/>
      <color theme="1"/>
      <name val="Times New Roman"/>
      <family val="1"/>
    </font>
    <font>
      <b/>
      <u/>
      <sz val="10"/>
      <color theme="1"/>
      <name val="Times New Roman"/>
      <family val="1"/>
    </font>
    <font>
      <b/>
      <vertAlign val="superscript"/>
      <sz val="10"/>
      <color theme="0"/>
      <name val="Times New Roman"/>
      <family val="1"/>
    </font>
    <font>
      <b/>
      <i/>
      <u/>
      <sz val="10"/>
      <color theme="1"/>
      <name val="Times New Roman"/>
      <family val="1"/>
    </font>
    <font>
      <b/>
      <i/>
      <sz val="10"/>
      <color theme="0"/>
      <name val="Times New Roman"/>
      <family val="1"/>
    </font>
    <font>
      <i/>
      <sz val="10"/>
      <color theme="0"/>
      <name val="Times New Roman"/>
      <family val="1"/>
    </font>
    <font>
      <sz val="10"/>
      <name val="Times New Roman"/>
      <family val="2"/>
    </font>
    <font>
      <b/>
      <u/>
      <sz val="10"/>
      <name val="Times New Roman"/>
      <family val="1"/>
    </font>
    <font>
      <sz val="10"/>
      <color indexed="8"/>
      <name val="Times New Roman"/>
      <family val="2"/>
    </font>
    <font>
      <u/>
      <sz val="10"/>
      <name val="Times New Roman"/>
      <family val="1"/>
    </font>
    <font>
      <b/>
      <sz val="14"/>
      <name val="Times New Roman"/>
      <family val="1"/>
    </font>
    <font>
      <b/>
      <sz val="12"/>
      <name val="Times New Roman"/>
      <family val="1"/>
    </font>
    <font>
      <sz val="12"/>
      <name val="Times New Roman"/>
      <family val="1"/>
    </font>
    <font>
      <b/>
      <sz val="12"/>
      <color theme="0"/>
      <name val="Times New Roman"/>
      <family val="1"/>
    </font>
    <font>
      <b/>
      <sz val="8"/>
      <color theme="0"/>
      <name val="Times New Roman"/>
      <family val="1"/>
    </font>
    <font>
      <i/>
      <sz val="10"/>
      <name val="Times New Roman"/>
      <family val="1"/>
    </font>
    <font>
      <sz val="9"/>
      <name val="Arial"/>
      <family val="2"/>
    </font>
    <font>
      <b/>
      <u/>
      <sz val="10"/>
      <color theme="0"/>
      <name val="Times New Roman"/>
      <family val="1"/>
    </font>
    <font>
      <b/>
      <u/>
      <sz val="12"/>
      <color theme="0"/>
      <name val="Times New Roman"/>
      <family val="1"/>
    </font>
    <font>
      <i/>
      <vertAlign val="superscript"/>
      <sz val="8"/>
      <color theme="1"/>
      <name val="Times New Roman"/>
      <family val="1"/>
    </font>
    <font>
      <b/>
      <vertAlign val="superscript"/>
      <sz val="8"/>
      <color theme="0"/>
      <name val="Times New Roman"/>
      <family val="1"/>
    </font>
    <font>
      <i/>
      <sz val="8"/>
      <color theme="1"/>
      <name val="Times New Roman"/>
      <family val="2"/>
    </font>
    <font>
      <b/>
      <sz val="10"/>
      <name val="Times New Roman"/>
      <family val="2"/>
    </font>
    <font>
      <b/>
      <sz val="8"/>
      <color theme="1"/>
      <name val="Times New Roman"/>
      <family val="1"/>
    </font>
    <font>
      <sz val="10"/>
      <name val="Times New Roman"/>
      <family val="1"/>
    </font>
    <font>
      <sz val="8"/>
      <color theme="1"/>
      <name val="Arial"/>
      <family val="2"/>
    </font>
    <font>
      <b/>
      <sz val="8"/>
      <color theme="1"/>
      <name val="Arial"/>
      <family val="2"/>
    </font>
    <font>
      <b/>
      <sz val="9"/>
      <color theme="1"/>
      <name val="Times New Roman"/>
      <family val="1"/>
    </font>
    <font>
      <b/>
      <u/>
      <sz val="14"/>
      <name val="Times New Roman"/>
      <family val="1"/>
    </font>
    <font>
      <sz val="9"/>
      <name val="Wingdings 2"/>
      <family val="1"/>
      <charset val="2"/>
    </font>
    <font>
      <u/>
      <sz val="9"/>
      <name val="Arial"/>
      <family val="2"/>
    </font>
    <font>
      <u/>
      <sz val="10"/>
      <color theme="10"/>
      <name val="Times New Roman"/>
      <family val="1"/>
    </font>
    <font>
      <i/>
      <sz val="9"/>
      <name val="Times New Roman"/>
      <family val="1"/>
    </font>
    <font>
      <i/>
      <u/>
      <sz val="9"/>
      <name val="Times New Roman"/>
      <family val="1"/>
    </font>
    <font>
      <sz val="11"/>
      <color theme="1"/>
      <name val="Calibri"/>
      <family val="2"/>
      <scheme val="minor"/>
    </font>
    <font>
      <sz val="11"/>
      <color theme="0"/>
      <name val="Calibri"/>
      <family val="2"/>
      <scheme val="minor"/>
    </font>
    <font>
      <sz val="10"/>
      <color theme="0"/>
      <name val="Arial"/>
      <family val="2"/>
    </font>
    <font>
      <sz val="11"/>
      <color rgb="FFFF0000"/>
      <name val="Calibri"/>
      <family val="2"/>
      <scheme val="minor"/>
    </font>
    <font>
      <sz val="10"/>
      <color rgb="FFFF0000"/>
      <name val="Arial"/>
      <family val="2"/>
    </font>
    <font>
      <b/>
      <sz val="11"/>
      <color rgb="FFFA7D00"/>
      <name val="Calibri"/>
      <family val="2"/>
      <scheme val="minor"/>
    </font>
    <font>
      <b/>
      <sz val="10"/>
      <color rgb="FFFA7D00"/>
      <name val="Arial"/>
      <family val="2"/>
    </font>
    <font>
      <sz val="11"/>
      <color rgb="FFFA7D00"/>
      <name val="Calibri"/>
      <family val="2"/>
      <scheme val="minor"/>
    </font>
    <font>
      <sz val="10"/>
      <color rgb="FFFA7D00"/>
      <name val="Arial"/>
      <family val="2"/>
    </font>
    <font>
      <sz val="11"/>
      <color rgb="FF3F3F76"/>
      <name val="Calibri"/>
      <family val="2"/>
      <scheme val="minor"/>
    </font>
    <font>
      <sz val="10"/>
      <color rgb="FF3F3F76"/>
      <name val="Arial"/>
      <family val="2"/>
    </font>
    <font>
      <sz val="11"/>
      <color rgb="FF9C0006"/>
      <name val="Calibri"/>
      <family val="2"/>
      <scheme val="minor"/>
    </font>
    <font>
      <sz val="10"/>
      <color rgb="FF9C0006"/>
      <name val="Arial"/>
      <family val="2"/>
    </font>
    <font>
      <sz val="11"/>
      <color rgb="FF9C6500"/>
      <name val="Calibri"/>
      <family val="2"/>
      <scheme val="minor"/>
    </font>
    <font>
      <sz val="10"/>
      <color rgb="FF9C6500"/>
      <name val="Arial"/>
      <family val="2"/>
    </font>
    <font>
      <sz val="10"/>
      <color indexed="8"/>
      <name val="Arial"/>
      <family val="2"/>
    </font>
    <font>
      <sz val="11"/>
      <color indexed="8"/>
      <name val="Calibri"/>
      <family val="2"/>
    </font>
    <font>
      <sz val="11"/>
      <color rgb="FF006100"/>
      <name val="Calibri"/>
      <family val="2"/>
      <scheme val="minor"/>
    </font>
    <font>
      <sz val="10"/>
      <color rgb="FF006100"/>
      <name val="Arial"/>
      <family val="2"/>
    </font>
    <font>
      <b/>
      <sz val="11"/>
      <color rgb="FF3F3F3F"/>
      <name val="Calibri"/>
      <family val="2"/>
      <scheme val="minor"/>
    </font>
    <font>
      <b/>
      <sz val="10"/>
      <color rgb="FF3F3F3F"/>
      <name val="Arial"/>
      <family val="2"/>
    </font>
    <font>
      <i/>
      <sz val="11"/>
      <color rgb="FF7F7F7F"/>
      <name val="Calibri"/>
      <family val="2"/>
      <scheme val="minor"/>
    </font>
    <font>
      <i/>
      <sz val="10"/>
      <color rgb="FF7F7F7F"/>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b/>
      <sz val="11"/>
      <color theme="1"/>
      <name val="Calibri"/>
      <family val="2"/>
      <scheme val="minor"/>
    </font>
    <font>
      <b/>
      <sz val="10"/>
      <color theme="1"/>
      <name val="Arial"/>
      <family val="2"/>
    </font>
    <font>
      <b/>
      <sz val="11"/>
      <color theme="0"/>
      <name val="Calibri"/>
      <family val="2"/>
      <scheme val="minor"/>
    </font>
    <font>
      <b/>
      <sz val="10"/>
      <color theme="0"/>
      <name val="Arial"/>
      <family val="2"/>
    </font>
    <font>
      <b/>
      <u/>
      <sz val="16"/>
      <name val="Times New Roman"/>
      <family val="1"/>
    </font>
    <font>
      <sz val="13"/>
      <name val="Times New Roman"/>
      <family val="1"/>
    </font>
    <font>
      <b/>
      <u/>
      <sz val="12"/>
      <color theme="1"/>
      <name val="Times New Roman"/>
      <family val="1"/>
    </font>
    <font>
      <u/>
      <sz val="10"/>
      <color theme="1"/>
      <name val="Times New Roman"/>
      <family val="1"/>
    </font>
    <font>
      <sz val="14"/>
      <name val="Times New Roman"/>
      <family val="1"/>
    </font>
    <font>
      <u/>
      <sz val="14"/>
      <name val="Times New Roman"/>
      <family val="1"/>
    </font>
    <font>
      <i/>
      <u/>
      <sz val="8"/>
      <color theme="1"/>
      <name val="Times New Roman"/>
      <family val="1"/>
    </font>
    <font>
      <b/>
      <u/>
      <sz val="9"/>
      <color theme="1"/>
      <name val="Times New Roman"/>
      <family val="1"/>
    </font>
  </fonts>
  <fills count="41">
    <fill>
      <patternFill patternType="none"/>
    </fill>
    <fill>
      <patternFill patternType="gray125"/>
    </fill>
    <fill>
      <patternFill patternType="solid">
        <fgColor theme="3" tint="0.39997558519241921"/>
        <bgColor indexed="64"/>
      </patternFill>
    </fill>
    <fill>
      <patternFill patternType="solid">
        <fgColor theme="3" tint="-0.249977111117893"/>
        <bgColor indexed="64"/>
      </patternFill>
    </fill>
    <fill>
      <patternFill patternType="solid">
        <fgColor theme="0" tint="-0.499984740745262"/>
        <bgColor indexed="64"/>
      </patternFill>
    </fill>
    <fill>
      <patternFill patternType="solid">
        <fgColor theme="4" tint="-0.499984740745262"/>
        <bgColor indexed="64"/>
      </patternFill>
    </fill>
    <fill>
      <patternFill patternType="solid">
        <fgColor theme="3" tint="-0.499984740745262"/>
        <bgColor indexed="64"/>
      </patternFill>
    </fill>
    <fill>
      <patternFill patternType="gray0625">
        <bgColor theme="0" tint="-0.249977111117893"/>
      </patternFill>
    </fill>
    <fill>
      <patternFill patternType="solid">
        <fgColor theme="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47">
    <border>
      <left/>
      <right/>
      <top/>
      <bottom/>
      <diagonal/>
    </border>
    <border>
      <left style="thin">
        <color theme="3" tint="0.39994506668294322"/>
      </left>
      <right style="thin">
        <color theme="3" tint="0.39994506668294322"/>
      </right>
      <top/>
      <bottom/>
      <diagonal/>
    </border>
    <border>
      <left style="thin">
        <color theme="3" tint="0.39994506668294322"/>
      </left>
      <right/>
      <top/>
      <bottom/>
      <diagonal/>
    </border>
    <border>
      <left style="thin">
        <color theme="0" tint="-0.499984740745262"/>
      </left>
      <right style="thin">
        <color theme="0" tint="-0.499984740745262"/>
      </right>
      <top/>
      <bottom/>
      <diagonal/>
    </border>
    <border>
      <left style="thin">
        <color theme="0"/>
      </left>
      <right style="thin">
        <color theme="0"/>
      </right>
      <top/>
      <bottom/>
      <diagonal/>
    </border>
    <border>
      <left/>
      <right/>
      <top/>
      <bottom style="dashed">
        <color theme="0" tint="-0.499984740745262"/>
      </bottom>
      <diagonal/>
    </border>
    <border>
      <left/>
      <right/>
      <top style="dashed">
        <color theme="0" tint="-0.499984740745262"/>
      </top>
      <bottom style="dashed">
        <color theme="0" tint="-0.499984740745262"/>
      </bottom>
      <diagonal/>
    </border>
    <border>
      <left/>
      <right/>
      <top style="dashed">
        <color theme="0" tint="-0.499984740745262"/>
      </top>
      <bottom/>
      <diagonal/>
    </border>
    <border>
      <left/>
      <right style="thin">
        <color theme="0"/>
      </right>
      <top/>
      <bottom/>
      <diagonal/>
    </border>
    <border>
      <left style="thin">
        <color theme="0"/>
      </left>
      <right/>
      <top/>
      <bottom/>
      <diagonal/>
    </border>
    <border>
      <left style="thin">
        <color theme="3" tint="0.39994506668294322"/>
      </left>
      <right style="thin">
        <color theme="0" tint="-0.499984740745262"/>
      </right>
      <top/>
      <bottom style="dashed">
        <color theme="0" tint="-0.499984740745262"/>
      </bottom>
      <diagonal/>
    </border>
    <border>
      <left style="thin">
        <color theme="0" tint="-0.499984740745262"/>
      </left>
      <right style="thin">
        <color theme="3" tint="0.39994506668294322"/>
      </right>
      <top/>
      <bottom style="dashed">
        <color theme="0" tint="-0.499984740745262"/>
      </bottom>
      <diagonal/>
    </border>
    <border>
      <left style="thin">
        <color theme="3" tint="0.39994506668294322"/>
      </left>
      <right style="thin">
        <color theme="0" tint="-0.499984740745262"/>
      </right>
      <top style="dashed">
        <color theme="0" tint="-0.499984740745262"/>
      </top>
      <bottom style="dashed">
        <color theme="0" tint="-0.499984740745262"/>
      </bottom>
      <diagonal/>
    </border>
    <border>
      <left style="thin">
        <color theme="0" tint="-0.49998474074526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0" tint="-0.499984740745262"/>
      </right>
      <top style="dashed">
        <color theme="0" tint="-0.499984740745262"/>
      </top>
      <bottom/>
      <diagonal/>
    </border>
    <border>
      <left style="thin">
        <color theme="0" tint="-0.499984740745262"/>
      </left>
      <right style="thin">
        <color theme="3" tint="0.39994506668294322"/>
      </right>
      <top style="dashed">
        <color theme="0" tint="-0.499984740745262"/>
      </top>
      <bottom/>
      <diagonal/>
    </border>
    <border>
      <left style="thin">
        <color theme="3" tint="0.39994506668294322"/>
      </left>
      <right style="thin">
        <color theme="3" tint="0.39991454817346722"/>
      </right>
      <top/>
      <bottom style="dashed">
        <color theme="0" tint="-0.499984740745262"/>
      </bottom>
      <diagonal/>
    </border>
    <border>
      <left style="thin">
        <color theme="3" tint="0.39991454817346722"/>
      </left>
      <right style="thin">
        <color theme="3" tint="0.39991454817346722"/>
      </right>
      <top/>
      <bottom style="dashed">
        <color theme="0" tint="-0.499984740745262"/>
      </bottom>
      <diagonal/>
    </border>
    <border>
      <left style="thin">
        <color theme="3" tint="0.3999450666829432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3" tint="0.39991454817346722"/>
      </right>
      <top style="dashed">
        <color theme="0" tint="-0.499984740745262"/>
      </top>
      <bottom style="dashed">
        <color theme="0" tint="-0.499984740745262"/>
      </bottom>
      <diagonal/>
    </border>
    <border>
      <left style="thin">
        <color theme="3" tint="0.39994506668294322"/>
      </left>
      <right style="thin">
        <color theme="3" tint="0.39991454817346722"/>
      </right>
      <top style="dashed">
        <color theme="0" tint="-0.499984740745262"/>
      </top>
      <bottom/>
      <diagonal/>
    </border>
    <border>
      <left style="thin">
        <color theme="3" tint="0.39991454817346722"/>
      </left>
      <right style="thin">
        <color theme="3" tint="0.39991454817346722"/>
      </right>
      <top style="dashed">
        <color theme="0" tint="-0.499984740745262"/>
      </top>
      <bottom/>
      <diagonal/>
    </border>
    <border>
      <left style="thin">
        <color theme="3" tint="0.39991454817346722"/>
      </left>
      <right style="thin">
        <color theme="0" tint="-0.499984740745262"/>
      </right>
      <top/>
      <bottom style="dashed">
        <color theme="0" tint="-0.499984740745262"/>
      </bottom>
      <diagonal/>
    </border>
    <border>
      <left style="thin">
        <color theme="3" tint="0.39991454817346722"/>
      </left>
      <right style="thin">
        <color theme="0" tint="-0.499984740745262"/>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diagonal/>
    </border>
    <border>
      <left style="thin">
        <color theme="3" tint="0.39994506668294322"/>
      </left>
      <right style="thin">
        <color theme="0" tint="-0.499984740745262"/>
      </right>
      <top/>
      <bottom/>
      <diagonal/>
    </border>
    <border>
      <left style="thin">
        <color theme="0" tint="-0.499984740745262"/>
      </left>
      <right style="thin">
        <color theme="3" tint="0.39994506668294322"/>
      </right>
      <top/>
      <bottom/>
      <diagonal/>
    </border>
    <border>
      <left style="thin">
        <color theme="3" tint="0.39994506668294322"/>
      </left>
      <right style="thin">
        <color theme="3" tint="0.39994506668294322"/>
      </right>
      <top/>
      <bottom style="dashed">
        <color theme="0" tint="-0.499984740745262"/>
      </bottom>
      <diagonal/>
    </border>
    <border>
      <left style="thin">
        <color theme="3" tint="0.3999450666829432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3" tint="0.39994506668294322"/>
      </right>
      <top style="dashed">
        <color theme="0" tint="-0.499984740745262"/>
      </top>
      <bottom/>
      <diagonal/>
    </border>
    <border>
      <left/>
      <right style="thin">
        <color theme="0" tint="-0.499984740745262"/>
      </right>
      <top style="dashed">
        <color theme="0" tint="-0.499984740745262"/>
      </top>
      <bottom style="dashed">
        <color theme="0" tint="-0.499984740745262"/>
      </bottom>
      <diagonal/>
    </border>
    <border>
      <left style="thin">
        <color theme="0" tint="-0.499984740745262"/>
      </left>
      <right/>
      <top/>
      <bottom/>
      <diagonal/>
    </border>
    <border>
      <left/>
      <right style="thin">
        <color theme="0" tint="-0.499984740745262"/>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0" tint="-4.9989318521683403E-2"/>
      </left>
      <right style="thin">
        <color theme="0" tint="-4.9989318521683403E-2"/>
      </right>
      <top/>
      <bottom/>
      <diagonal/>
    </border>
    <border>
      <left/>
      <right style="thin">
        <color theme="0" tint="-0.499984740745262"/>
      </right>
      <top/>
      <bottom style="dashed">
        <color theme="0" tint="-0.499984740745262"/>
      </bottom>
      <diagonal/>
    </border>
    <border>
      <left style="thin">
        <color theme="0" tint="-0.499984740745262"/>
      </left>
      <right/>
      <top/>
      <bottom style="dashed">
        <color theme="0" tint="-0.499984740745262"/>
      </bottom>
      <diagonal/>
    </border>
    <border>
      <left style="thin">
        <color theme="0" tint="-0.499984740745262"/>
      </left>
      <right/>
      <top style="dashed">
        <color theme="0" tint="-0.499984740745262"/>
      </top>
      <bottom style="dashed">
        <color theme="0" tint="-0.499984740745262"/>
      </bottom>
      <diagonal/>
    </border>
    <border>
      <left style="thin">
        <color theme="0" tint="-0.499984740745262"/>
      </left>
      <right/>
      <top style="dashed">
        <color theme="0" tint="-0.499984740745262"/>
      </top>
      <bottom/>
      <diagonal/>
    </border>
    <border>
      <left style="thin">
        <color theme="0" tint="-0.499984740745262"/>
      </left>
      <right style="thin">
        <color theme="0" tint="-0.499984740745262"/>
      </right>
      <top/>
      <bottom style="dashed">
        <color theme="0" tint="-0.499984740745262"/>
      </bottom>
      <diagonal/>
    </border>
    <border>
      <left style="thin">
        <color theme="0" tint="-0.499984740745262"/>
      </left>
      <right style="thin">
        <color theme="0" tint="-0.499984740745262"/>
      </right>
      <top style="dashed">
        <color theme="0" tint="-0.499984740745262"/>
      </top>
      <bottom style="dashed">
        <color theme="0" tint="-0.499984740745262"/>
      </bottom>
      <diagonal/>
    </border>
    <border>
      <left style="thin">
        <color theme="3" tint="0.39994506668294322"/>
      </left>
      <right/>
      <top/>
      <bottom style="dashed">
        <color theme="0" tint="-0.499984740745262"/>
      </bottom>
      <diagonal/>
    </border>
    <border>
      <left style="thin">
        <color theme="3" tint="0.39994506668294322"/>
      </left>
      <right/>
      <top style="dashed">
        <color theme="0" tint="-0.499984740745262"/>
      </top>
      <bottom style="dashed">
        <color theme="0" tint="-0.499984740745262"/>
      </bottom>
      <diagonal/>
    </border>
    <border>
      <left style="thin">
        <color theme="3" tint="0.39991454817346722"/>
      </left>
      <right style="thin">
        <color theme="3" tint="0.39994506668294322"/>
      </right>
      <top/>
      <bottom style="dashed">
        <color theme="0" tint="-0.499984740745262"/>
      </bottom>
      <diagonal/>
    </border>
    <border>
      <left style="thin">
        <color theme="3" tint="0.39991454817346722"/>
      </left>
      <right style="thin">
        <color theme="3" tint="0.39994506668294322"/>
      </right>
      <top style="dashed">
        <color theme="0" tint="-0.499984740745262"/>
      </top>
      <bottom/>
      <diagonal/>
    </border>
    <border>
      <left style="thin">
        <color theme="3" tint="0.39994506668294322"/>
      </left>
      <right style="thin">
        <color theme="3" tint="0.39991454817346722"/>
      </right>
      <top/>
      <bottom/>
      <diagonal/>
    </border>
    <border>
      <left style="thin">
        <color theme="3" tint="0.39994506668294322"/>
      </left>
      <right style="dashed">
        <color theme="0" tint="-0.499984740745262"/>
      </right>
      <top/>
      <bottom style="dashed">
        <color theme="0" tint="-0.499984740745262"/>
      </bottom>
      <diagonal/>
    </border>
    <border>
      <left style="thin">
        <color theme="3" tint="0.39994506668294322"/>
      </left>
      <right style="dashed">
        <color theme="0" tint="-0.499984740745262"/>
      </right>
      <top style="dashed">
        <color theme="0" tint="-0.499984740745262"/>
      </top>
      <bottom style="dashed">
        <color theme="0" tint="-0.499984740745262"/>
      </bottom>
      <diagonal/>
    </border>
    <border>
      <left style="thin">
        <color theme="3" tint="0.39994506668294322"/>
      </left>
      <right/>
      <top style="dashed">
        <color theme="0" tint="-0.499984740745262"/>
      </top>
      <bottom/>
      <diagonal/>
    </border>
    <border>
      <left style="dashed">
        <color theme="0" tint="-0.499984740745262"/>
      </left>
      <right style="thin">
        <color theme="3" tint="0.39994506668294322"/>
      </right>
      <top/>
      <bottom style="dashed">
        <color theme="0" tint="-0.499984740745262"/>
      </bottom>
      <diagonal/>
    </border>
    <border>
      <left style="dashed">
        <color theme="0" tint="-0.499984740745262"/>
      </left>
      <right style="thin">
        <color theme="3" tint="0.39994506668294322"/>
      </right>
      <top style="dashed">
        <color theme="0" tint="-0.499984740745262"/>
      </top>
      <bottom style="dashed">
        <color theme="0" tint="-0.499984740745262"/>
      </bottom>
      <diagonal/>
    </border>
    <border>
      <left/>
      <right style="thin">
        <color theme="3" tint="0.39991454817346722"/>
      </right>
      <top/>
      <bottom style="dashed">
        <color theme="0" tint="-0.499984740745262"/>
      </bottom>
      <diagonal/>
    </border>
    <border>
      <left/>
      <right style="thin">
        <color theme="3" tint="0.39991454817346722"/>
      </right>
      <top style="dashed">
        <color theme="0" tint="-0.499984740745262"/>
      </top>
      <bottom style="dashed">
        <color theme="0" tint="-0.499984740745262"/>
      </bottom>
      <diagonal/>
    </border>
    <border>
      <left/>
      <right style="thin">
        <color theme="3" tint="0.39991454817346722"/>
      </right>
      <top style="dashed">
        <color theme="0" tint="-0.499984740745262"/>
      </top>
      <bottom/>
      <diagonal/>
    </border>
    <border>
      <left style="thin">
        <color theme="0" tint="-0.499984740745262"/>
      </left>
      <right style="thin">
        <color theme="0" tint="-0.499984740745262"/>
      </right>
      <top style="dashed">
        <color theme="0" tint="-0.499984740745262"/>
      </top>
      <bottom/>
      <diagonal/>
    </border>
    <border>
      <left style="thin">
        <color theme="3" tint="0.39991454817346722"/>
      </left>
      <right/>
      <top/>
      <bottom style="dashed">
        <color theme="0" tint="-0.499984740745262"/>
      </bottom>
      <diagonal/>
    </border>
    <border>
      <left style="thin">
        <color theme="3" tint="0.39991454817346722"/>
      </left>
      <right/>
      <top style="dashed">
        <color theme="0" tint="-0.499984740745262"/>
      </top>
      <bottom style="dashed">
        <color theme="0" tint="-0.499984740745262"/>
      </bottom>
      <diagonal/>
    </border>
    <border>
      <left style="thin">
        <color theme="3" tint="0.39991454817346722"/>
      </left>
      <right/>
      <top style="dashed">
        <color theme="0" tint="-0.499984740745262"/>
      </top>
      <bottom/>
      <diagonal/>
    </border>
    <border>
      <left style="thin">
        <color theme="3" tint="0.39991454817346722"/>
      </left>
      <right style="thin">
        <color theme="0" tint="-0.499984740745262"/>
      </right>
      <top/>
      <bottom/>
      <diagonal/>
    </border>
    <border>
      <left style="double">
        <color indexed="64"/>
      </left>
      <right style="double">
        <color indexed="64"/>
      </right>
      <top style="double">
        <color indexed="64"/>
      </top>
      <bottom/>
      <diagonal/>
    </border>
    <border>
      <left/>
      <right/>
      <top style="dashed">
        <color theme="0" tint="-0.499984740745262"/>
      </top>
      <bottom style="thin">
        <color theme="3" tint="0.39994506668294322"/>
      </bottom>
      <diagonal/>
    </border>
    <border>
      <left style="thin">
        <color theme="0" tint="-0.499984740745262"/>
      </left>
      <right style="thin">
        <color theme="3" tint="0.39991454817346722"/>
      </right>
      <top/>
      <bottom style="dashed">
        <color theme="0" tint="-0.499984740745262"/>
      </bottom>
      <diagonal/>
    </border>
    <border>
      <left style="thin">
        <color theme="0" tint="-0.499984740745262"/>
      </left>
      <right style="thin">
        <color theme="3" tint="0.39991454817346722"/>
      </right>
      <top style="dashed">
        <color theme="0" tint="-0.499984740745262"/>
      </top>
      <bottom style="dashed">
        <color theme="0" tint="-0.499984740745262"/>
      </bottom>
      <diagonal/>
    </border>
    <border>
      <left style="thin">
        <color theme="3" tint="0.399914548173467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1454817346722"/>
      </right>
      <top style="dashed">
        <color theme="0" tint="-0.499984740745262"/>
      </top>
      <bottom style="thin">
        <color theme="3" tint="0.39994506668294322"/>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tint="-0.499984740745262"/>
      </left>
      <right style="thin">
        <color theme="3" tint="0.39991454817346722"/>
      </right>
      <top style="dashed">
        <color theme="0" tint="-0.499984740745262"/>
      </top>
      <bottom/>
      <diagonal/>
    </border>
    <border>
      <left/>
      <right style="thin">
        <color theme="3" tint="0.39994506668294322"/>
      </right>
      <top/>
      <bottom/>
      <diagonal/>
    </border>
    <border>
      <left/>
      <right style="thin">
        <color theme="3" tint="0.39994506668294322"/>
      </right>
      <top/>
      <bottom style="dashed">
        <color theme="0" tint="-0.499984740745262"/>
      </bottom>
      <diagonal/>
    </border>
    <border>
      <left/>
      <right style="thin">
        <color theme="3" tint="0.39994506668294322"/>
      </right>
      <top style="dashed">
        <color theme="0" tint="-0.499984740745262"/>
      </top>
      <bottom style="dashed">
        <color theme="0" tint="-0.499984740745262"/>
      </bottom>
      <diagonal/>
    </border>
    <border>
      <left/>
      <right style="thin">
        <color theme="3" tint="0.39994506668294322"/>
      </right>
      <top style="dashed">
        <color theme="0" tint="-0.499984740745262"/>
      </top>
      <bottom/>
      <diagonal/>
    </border>
    <border>
      <left style="thin">
        <color theme="0"/>
      </left>
      <right/>
      <top style="thin">
        <color theme="0"/>
      </top>
      <bottom style="thin">
        <color theme="0"/>
      </bottom>
      <diagonal/>
    </border>
    <border>
      <left/>
      <right style="thin">
        <color theme="3" tint="0.39994506668294322"/>
      </right>
      <top style="dashed">
        <color theme="0" tint="-0.499984740745262"/>
      </top>
      <bottom style="thin">
        <color theme="0"/>
      </bottom>
      <diagonal/>
    </border>
    <border>
      <left/>
      <right/>
      <top style="thin">
        <color theme="0"/>
      </top>
      <bottom style="thin">
        <color theme="0"/>
      </bottom>
      <diagonal/>
    </border>
    <border>
      <left style="thin">
        <color theme="3" tint="0.39994506668294322"/>
      </left>
      <right style="thin">
        <color theme="3" tint="0.39994506668294322"/>
      </right>
      <top style="dashed">
        <color theme="0" tint="-0.499984740745262"/>
      </top>
      <bottom style="thin">
        <color theme="0"/>
      </bottom>
      <diagonal/>
    </border>
    <border>
      <left style="thin">
        <color theme="0"/>
      </left>
      <right style="thin">
        <color theme="0"/>
      </right>
      <top style="thin">
        <color theme="0"/>
      </top>
      <bottom style="thin">
        <color theme="0"/>
      </bottom>
      <diagonal/>
    </border>
    <border>
      <left/>
      <right style="thin">
        <color theme="0" tint="-4.9989318521683403E-2"/>
      </right>
      <top/>
      <bottom/>
      <diagonal/>
    </border>
    <border>
      <left style="thin">
        <color theme="0" tint="-4.9989318521683403E-2"/>
      </left>
      <right style="thin">
        <color theme="0"/>
      </right>
      <top/>
      <bottom style="thin">
        <color theme="0"/>
      </bottom>
      <diagonal/>
    </border>
    <border>
      <left/>
      <right style="thin">
        <color theme="0"/>
      </right>
      <top style="thin">
        <color theme="0"/>
      </top>
      <bottom/>
      <diagonal/>
    </border>
    <border>
      <left/>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right style="thin">
        <color theme="0" tint="-4.9989318521683403E-2"/>
      </right>
      <top/>
      <bottom style="thin">
        <color theme="0"/>
      </bottom>
      <diagonal/>
    </border>
    <border>
      <left/>
      <right style="thin">
        <color theme="0"/>
      </right>
      <top style="thin">
        <color theme="0"/>
      </top>
      <bottom style="thin">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dashed">
        <color theme="3" tint="0.39994506668294322"/>
      </top>
      <bottom/>
      <diagonal/>
    </border>
    <border>
      <left/>
      <right style="dashed">
        <color theme="3" tint="0.39994506668294322"/>
      </right>
      <top style="dashed">
        <color theme="3" tint="0.39994506668294322"/>
      </top>
      <bottom/>
      <diagonal/>
    </border>
    <border>
      <left/>
      <right style="dashed">
        <color theme="3" tint="0.39994506668294322"/>
      </right>
      <top/>
      <bottom/>
      <diagonal/>
    </border>
    <border>
      <left/>
      <right/>
      <top/>
      <bottom style="dashed">
        <color theme="3" tint="0.39994506668294322"/>
      </bottom>
      <diagonal/>
    </border>
    <border>
      <left/>
      <right style="dashed">
        <color theme="3" tint="0.39994506668294322"/>
      </right>
      <top/>
      <bottom style="dashed">
        <color theme="3" tint="0.39994506668294322"/>
      </bottom>
      <diagonal/>
    </border>
    <border>
      <left/>
      <right style="hair">
        <color theme="0"/>
      </right>
      <top/>
      <bottom/>
      <diagonal/>
    </border>
    <border>
      <left/>
      <right/>
      <top style="dashed">
        <color theme="3" tint="0.39991454817346722"/>
      </top>
      <bottom/>
      <diagonal/>
    </border>
    <border>
      <left/>
      <right style="dashed">
        <color theme="3" tint="0.39991454817346722"/>
      </right>
      <top style="dashed">
        <color theme="3" tint="0.39991454817346722"/>
      </top>
      <bottom/>
      <diagonal/>
    </border>
    <border>
      <left style="dashed">
        <color theme="3" tint="0.39991454817346722"/>
      </left>
      <right/>
      <top/>
      <bottom/>
      <diagonal/>
    </border>
    <border>
      <left/>
      <right style="dashed">
        <color theme="3" tint="0.39991454817346722"/>
      </right>
      <top/>
      <bottom/>
      <diagonal/>
    </border>
    <border>
      <left/>
      <right/>
      <top/>
      <bottom style="dashed">
        <color theme="3" tint="0.39991454817346722"/>
      </bottom>
      <diagonal/>
    </border>
    <border>
      <left/>
      <right style="dashed">
        <color theme="3" tint="0.39991454817346722"/>
      </right>
      <top/>
      <bottom style="dashed">
        <color theme="3" tint="0.39991454817346722"/>
      </bottom>
      <diagonal/>
    </border>
    <border>
      <left style="dashed">
        <color theme="3" tint="0.39988402966399123"/>
      </left>
      <right/>
      <top/>
      <bottom/>
      <diagonal/>
    </border>
    <border>
      <left style="thin">
        <color theme="3" tint="0.39991454817346722"/>
      </left>
      <right style="thin">
        <color theme="3" tint="0.39991454817346722"/>
      </right>
      <top style="dashed">
        <color theme="0" tint="-0.499984740745262"/>
      </top>
      <bottom style="thin">
        <color theme="3" tint="0.39994506668294322"/>
      </bottom>
      <diagonal/>
    </border>
    <border>
      <left style="thin">
        <color theme="3" tint="0.39994506668294322"/>
      </left>
      <right style="thin">
        <color theme="3" tint="0.39994506668294322"/>
      </right>
      <top style="dashed">
        <color theme="0" tint="-0.499984740745262"/>
      </top>
      <bottom style="thin">
        <color theme="3" tint="0.39994506668294322"/>
      </bottom>
      <diagonal/>
    </border>
    <border>
      <left style="dashed">
        <color theme="3" tint="0.39991454817346722"/>
      </left>
      <right/>
      <top style="dashed">
        <color theme="3" tint="0.39994506668294322"/>
      </top>
      <bottom/>
      <diagonal/>
    </border>
    <border>
      <left style="dashed">
        <color theme="3" tint="0.39991454817346722"/>
      </left>
      <right/>
      <top/>
      <bottom style="dashed">
        <color theme="3" tint="0.39994506668294322"/>
      </bottom>
      <diagonal/>
    </border>
    <border>
      <left style="dashed">
        <color theme="3" tint="0.39988402966399123"/>
      </left>
      <right/>
      <top style="dashed">
        <color theme="3" tint="0.39991454817346722"/>
      </top>
      <bottom/>
      <diagonal/>
    </border>
    <border>
      <left style="dashed">
        <color theme="3" tint="0.39988402966399123"/>
      </left>
      <right/>
      <top/>
      <bottom style="dashed">
        <color theme="3" tint="0.39991454817346722"/>
      </bottom>
      <diagonal/>
    </border>
    <border>
      <left style="thin">
        <color theme="3" tint="0.39994506668294322"/>
      </left>
      <right style="thin">
        <color theme="0" tint="-0.499984740745262"/>
      </right>
      <top style="dashed">
        <color theme="0" tint="-0.499984740745262"/>
      </top>
      <bottom style="thin">
        <color theme="3" tint="0.39994506668294322"/>
      </bottom>
      <diagonal/>
    </border>
    <border>
      <left style="thin">
        <color theme="0" tint="-0.499984740745262"/>
      </left>
      <right style="thin">
        <color theme="3" tint="0.39994506668294322"/>
      </right>
      <top style="dashed">
        <color theme="0" tint="-0.499984740745262"/>
      </top>
      <bottom style="thin">
        <color theme="3" tint="0.39994506668294322"/>
      </bottom>
      <diagonal/>
    </border>
    <border>
      <left/>
      <right style="thin">
        <color theme="3" tint="0.39991454817346722"/>
      </right>
      <top/>
      <bottom/>
      <diagonal/>
    </border>
    <border>
      <left style="thin">
        <color theme="3" tint="0.39991454817346722"/>
      </left>
      <right style="thin">
        <color theme="3" tint="0.39991454817346722"/>
      </right>
      <top/>
      <bottom/>
      <diagonal/>
    </border>
    <border>
      <left style="thin">
        <color theme="3" tint="0.39991454817346722"/>
      </left>
      <right/>
      <top/>
      <bottom/>
      <diagonal/>
    </border>
    <border>
      <left style="thin">
        <color theme="3" tint="0.39994506668294322"/>
      </left>
      <right style="thin">
        <color theme="3" tint="0.39991454817346722"/>
      </right>
      <top style="dashed">
        <color theme="0" tint="-0.499984740745262"/>
      </top>
      <bottom style="thin">
        <color theme="3" tint="0.39994506668294322"/>
      </bottom>
      <diagonal/>
    </border>
    <border>
      <left style="thin">
        <color theme="3" tint="0.39994506668294322"/>
      </left>
      <right/>
      <top style="dashed">
        <color theme="0" tint="-0.499984740745262"/>
      </top>
      <bottom style="thin">
        <color theme="3" tint="0.399945066682943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dashed">
        <color theme="0" tint="-0.499984740745262"/>
      </top>
      <bottom style="thin">
        <color theme="0" tint="-0.499984740745262"/>
      </bottom>
      <diagonal/>
    </border>
    <border>
      <left/>
      <right style="thin">
        <color theme="3" tint="0.39994506668294322"/>
      </right>
      <top style="dashed">
        <color theme="0" tint="-0.499984740745262"/>
      </top>
      <bottom style="thin">
        <color theme="3" tint="0.39994506668294322"/>
      </bottom>
      <diagonal/>
    </border>
    <border>
      <left style="thin">
        <color theme="1"/>
      </left>
      <right style="thin">
        <color theme="1"/>
      </right>
      <top style="thin">
        <color theme="0"/>
      </top>
      <bottom/>
      <diagonal/>
    </border>
    <border>
      <left style="thin">
        <color theme="1"/>
      </left>
      <right/>
      <top style="thin">
        <color theme="0"/>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dashed">
        <color theme="0" tint="-0.499984740745262"/>
      </top>
      <bottom style="thin">
        <color theme="0"/>
      </bottom>
      <diagonal/>
    </border>
    <border>
      <left style="thin">
        <color theme="3" tint="0.39994506668294322"/>
      </left>
      <right/>
      <top style="dashed">
        <color theme="0" tint="-0.499984740745262"/>
      </top>
      <bottom style="thin">
        <color theme="0"/>
      </bottom>
      <diagonal/>
    </border>
    <border>
      <left style="thin">
        <color theme="0" tint="-0.499984740745262"/>
      </left>
      <right style="thin">
        <color theme="3" tint="0.39994506668294322"/>
      </right>
      <top style="dashed">
        <color theme="0" tint="-0.499984740745262"/>
      </top>
      <bottom style="thin">
        <color theme="0"/>
      </bottom>
      <diagonal/>
    </border>
    <border>
      <left style="thin">
        <color theme="3" tint="0.39994506668294322"/>
      </left>
      <right style="thin">
        <color theme="0" tint="-0.499984740745262"/>
      </right>
      <top style="dashed">
        <color theme="0" tint="-0.499984740745262"/>
      </top>
      <bottom style="thin">
        <color theme="0"/>
      </bottom>
      <diagonal/>
    </border>
    <border>
      <left style="thin">
        <color theme="0" tint="-0.499984740745262"/>
      </left>
      <right style="thin">
        <color theme="0" tint="-0.499984740745262"/>
      </right>
      <top style="dashed">
        <color theme="0" tint="-0.499984740745262"/>
      </top>
      <bottom style="thin">
        <color theme="0"/>
      </bottom>
      <diagonal/>
    </border>
    <border>
      <left style="thin">
        <color theme="0" tint="-0.499984740745262"/>
      </left>
      <right style="thin">
        <color theme="3" tint="0.39991454817346722"/>
      </right>
      <top style="dashed">
        <color theme="0" tint="-0.499984740745262"/>
      </top>
      <bottom style="thin">
        <color theme="0"/>
      </bottom>
      <diagonal/>
    </border>
    <border>
      <left style="thin">
        <color theme="3" tint="0.39991454817346722"/>
      </left>
      <right style="thin">
        <color theme="3" tint="0.39988402966399123"/>
      </right>
      <top/>
      <bottom/>
      <diagonal/>
    </border>
    <border>
      <left style="thin">
        <color theme="3" tint="0.39991454817346722"/>
      </left>
      <right style="thin">
        <color theme="3" tint="0.39988402966399123"/>
      </right>
      <top/>
      <bottom style="dashed">
        <color theme="0" tint="-0.499984740745262"/>
      </bottom>
      <diagonal/>
    </border>
    <border>
      <left style="thin">
        <color theme="3" tint="0.39991454817346722"/>
      </left>
      <right style="thin">
        <color theme="3" tint="0.39988402966399123"/>
      </right>
      <top style="dashed">
        <color theme="0" tint="-0.499984740745262"/>
      </top>
      <bottom style="dashed">
        <color theme="0" tint="-0.499984740745262"/>
      </bottom>
      <diagonal/>
    </border>
    <border>
      <left style="thin">
        <color theme="3" tint="0.39991454817346722"/>
      </left>
      <right style="thin">
        <color theme="3" tint="0.39988402966399123"/>
      </right>
      <top style="dashed">
        <color theme="0" tint="-0.499984740745262"/>
      </top>
      <bottom/>
      <diagonal/>
    </border>
    <border>
      <left style="thin">
        <color theme="3" tint="0.39991454817346722"/>
      </left>
      <right style="thin">
        <color theme="3" tint="0.39988402966399123"/>
      </right>
      <top style="dashed">
        <color theme="0" tint="-0.499984740745262"/>
      </top>
      <bottom style="thin">
        <color theme="0"/>
      </bottom>
      <diagonal/>
    </border>
    <border>
      <left style="thin">
        <color theme="0" tint="-0.499984740745262"/>
      </left>
      <right style="thin">
        <color theme="0"/>
      </right>
      <top style="thin">
        <color theme="0" tint="-0.499984740745262"/>
      </top>
      <bottom style="thin">
        <color theme="0" tint="-0.499984740745262"/>
      </bottom>
      <diagonal/>
    </border>
    <border>
      <left style="thin">
        <color theme="0"/>
      </left>
      <right style="thin">
        <color theme="0"/>
      </right>
      <top style="thin">
        <color theme="0" tint="-0.499984740745262"/>
      </top>
      <bottom style="thin">
        <color theme="0" tint="-0.499984740745262"/>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dotted">
        <color indexed="64"/>
      </right>
      <top style="thin">
        <color indexed="64"/>
      </top>
      <bottom/>
      <diagonal/>
    </border>
    <border>
      <left/>
      <right style="thin">
        <color indexed="64"/>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style="thin">
        <color indexed="64"/>
      </left>
      <right style="thin">
        <color indexed="64"/>
      </right>
      <top style="dotted">
        <color indexed="64"/>
      </top>
      <bottom/>
      <diagonal/>
    </border>
    <border>
      <left style="thin">
        <color indexed="64"/>
      </left>
      <right/>
      <top style="dotted">
        <color indexed="64"/>
      </top>
      <bottom style="thin">
        <color auto="1"/>
      </bottom>
      <diagonal/>
    </border>
    <border>
      <left/>
      <right style="thin">
        <color indexed="64"/>
      </right>
      <top style="dotted">
        <color indexed="64"/>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hair">
        <color indexed="64"/>
      </bottom>
      <diagonal/>
    </border>
    <border>
      <left/>
      <right/>
      <top style="medium">
        <color indexed="64"/>
      </top>
      <bottom/>
      <diagonal/>
    </border>
    <border>
      <left/>
      <right style="dashed">
        <color theme="0"/>
      </right>
      <top/>
      <bottom style="dashed">
        <color theme="0" tint="-0.499984740745262"/>
      </bottom>
      <diagonal/>
    </border>
    <border>
      <left style="dashed">
        <color theme="0"/>
      </left>
      <right style="dashed">
        <color theme="0"/>
      </right>
      <top/>
      <bottom style="dashed">
        <color theme="0" tint="-0.499984740745262"/>
      </bottom>
      <diagonal/>
    </border>
    <border>
      <left style="dashed">
        <color theme="0"/>
      </left>
      <right style="thin">
        <color theme="3" tint="0.39994506668294322"/>
      </right>
      <top/>
      <bottom style="dashed">
        <color theme="0" tint="-0.499984740745262"/>
      </bottom>
      <diagonal/>
    </border>
    <border>
      <left/>
      <right style="dashed">
        <color theme="0"/>
      </right>
      <top style="dashed">
        <color theme="0" tint="-0.499984740745262"/>
      </top>
      <bottom style="dashed">
        <color theme="0" tint="-0.499984740745262"/>
      </bottom>
      <diagonal/>
    </border>
    <border>
      <left style="dashed">
        <color theme="0"/>
      </left>
      <right style="dashed">
        <color theme="0"/>
      </right>
      <top style="dashed">
        <color theme="0" tint="-0.499984740745262"/>
      </top>
      <bottom style="dashed">
        <color theme="0" tint="-0.499984740745262"/>
      </bottom>
      <diagonal/>
    </border>
    <border>
      <left style="dashed">
        <color theme="0"/>
      </left>
      <right style="thin">
        <color theme="3" tint="0.39994506668294322"/>
      </right>
      <top style="dashed">
        <color theme="0" tint="-0.499984740745262"/>
      </top>
      <bottom style="dashed">
        <color theme="0" tint="-0.499984740745262"/>
      </bottom>
      <diagonal/>
    </border>
    <border>
      <left style="thin">
        <color theme="0"/>
      </left>
      <right style="thin">
        <color theme="0"/>
      </right>
      <top/>
      <bottom style="dashed">
        <color theme="0" tint="-0.499984740745262"/>
      </bottom>
      <diagonal/>
    </border>
    <border>
      <left style="thin">
        <color theme="0"/>
      </left>
      <right style="thin">
        <color theme="0"/>
      </right>
      <top style="dashed">
        <color theme="0" tint="-0.499984740745262"/>
      </top>
      <bottom style="dashed">
        <color theme="0" tint="-0.499984740745262"/>
      </bottom>
      <diagonal/>
    </border>
    <border>
      <left style="thin">
        <color theme="0" tint="-0.499984740745262"/>
      </left>
      <right/>
      <top style="dashed">
        <color theme="0" tint="-0.499984740745262"/>
      </top>
      <bottom style="thin">
        <color theme="3" tint="0.39994506668294322"/>
      </bottom>
      <diagonal/>
    </border>
    <border>
      <left style="thin">
        <color theme="0"/>
      </left>
      <right/>
      <top style="dashed">
        <color theme="0" tint="-0.499984740745262"/>
      </top>
      <bottom style="dashed">
        <color theme="0"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right style="thin">
        <color theme="3" tint="0.39994506668294322"/>
      </right>
      <top style="thin">
        <color theme="3" tint="0.39994506668294322"/>
      </top>
      <bottom/>
      <diagonal/>
    </border>
    <border>
      <left style="thin">
        <color theme="3" tint="0.39994506668294322"/>
      </left>
      <right style="thin">
        <color theme="3" tint="0.39994506668294322"/>
      </right>
      <top style="thin">
        <color theme="3" tint="0.39994506668294322"/>
      </top>
      <bottom style="dashed">
        <color theme="0" tint="-0.499984740745262"/>
      </bottom>
      <diagonal/>
    </border>
    <border>
      <left style="thin">
        <color theme="3" tint="0.39994506668294322"/>
      </left>
      <right style="thin">
        <color theme="3" tint="0.39994506668294322"/>
      </right>
      <top style="thin">
        <color theme="3" tint="0.39991454817346722"/>
      </top>
      <bottom style="dashed">
        <color theme="0" tint="-0.499984740745262"/>
      </bottom>
      <diagonal/>
    </border>
    <border>
      <left style="thin">
        <color theme="3" tint="0.39991454817346722"/>
      </left>
      <right style="thin">
        <color theme="3" tint="0.39994506668294322"/>
      </right>
      <top/>
      <bottom/>
      <diagonal/>
    </border>
    <border>
      <left style="thin">
        <color theme="3" tint="0.39991454817346722"/>
      </left>
      <right style="thin">
        <color theme="3" tint="0.39991454817346722"/>
      </right>
      <top style="thin">
        <color theme="3" tint="0.39991454817346722"/>
      </top>
      <bottom/>
      <diagonal/>
    </border>
    <border>
      <left style="thin">
        <color theme="3" tint="0.39991454817346722"/>
      </left>
      <right style="thin">
        <color theme="3" tint="0.39991454817346722"/>
      </right>
      <top/>
      <bottom style="thin">
        <color theme="3" tint="0.39991454817346722"/>
      </bottom>
      <diagonal/>
    </border>
    <border>
      <left style="thin">
        <color theme="3" tint="0.39991454817346722"/>
      </left>
      <right style="thin">
        <color theme="3" tint="0.39994506668294322"/>
      </right>
      <top/>
      <bottom style="thin">
        <color theme="3" tint="0.399945066682943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dashed">
        <color theme="3" tint="0.39994506668294322"/>
      </top>
      <bottom style="dashed">
        <color theme="3" tint="0.39994506668294322"/>
      </bottom>
      <diagonal/>
    </border>
    <border>
      <left style="thin">
        <color theme="3" tint="0.39991454817346722"/>
      </left>
      <right style="thin">
        <color theme="3" tint="0.39991454817346722"/>
      </right>
      <top style="dashed">
        <color theme="3" tint="0.39994506668294322"/>
      </top>
      <bottom style="dashed">
        <color theme="3" tint="0.39994506668294322"/>
      </bottom>
      <diagonal/>
    </border>
    <border>
      <left style="thin">
        <color theme="3" tint="0.39991454817346722"/>
      </left>
      <right style="thin">
        <color theme="0" tint="-0.499984740745262"/>
      </right>
      <top style="dashed">
        <color theme="3" tint="0.39994506668294322"/>
      </top>
      <bottom style="dashed">
        <color theme="3" tint="0.39994506668294322"/>
      </bottom>
      <diagonal/>
    </border>
    <border>
      <left/>
      <right style="thin">
        <color theme="3" tint="0.39991454817346722"/>
      </right>
      <top style="dashed">
        <color theme="3" tint="0.39994506668294322"/>
      </top>
      <bottom style="thin">
        <color theme="3" tint="0.39994506668294322"/>
      </bottom>
      <diagonal/>
    </border>
    <border>
      <left style="thin">
        <color theme="3" tint="0.39991454817346722"/>
      </left>
      <right style="thin">
        <color theme="3" tint="0.39991454817346722"/>
      </right>
      <top style="dashed">
        <color theme="3" tint="0.39994506668294322"/>
      </top>
      <bottom style="thin">
        <color theme="3" tint="0.39994506668294322"/>
      </bottom>
      <diagonal/>
    </border>
    <border>
      <left style="thin">
        <color theme="3" tint="0.39991454817346722"/>
      </left>
      <right style="thin">
        <color theme="0" tint="-0.499984740745262"/>
      </right>
      <top style="dashed">
        <color theme="3" tint="0.39994506668294322"/>
      </top>
      <bottom style="thin">
        <color theme="3" tint="0.39994506668294322"/>
      </bottom>
      <diagonal/>
    </border>
    <border>
      <left style="thin">
        <color theme="0"/>
      </left>
      <right style="thin">
        <color theme="0"/>
      </right>
      <top/>
      <bottom style="dashed">
        <color theme="3" tint="0.39994506668294322"/>
      </bottom>
      <diagonal/>
    </border>
    <border>
      <left style="thin">
        <color theme="0"/>
      </left>
      <right style="thin">
        <color theme="0"/>
      </right>
      <top style="dashed">
        <color theme="3" tint="0.39994506668294322"/>
      </top>
      <bottom style="dashed">
        <color theme="3" tint="0.39994506668294322"/>
      </bottom>
      <diagonal/>
    </border>
    <border>
      <left style="thin">
        <color theme="3" tint="0.39994506668294322"/>
      </left>
      <right style="thin">
        <color theme="3" tint="0.39994506668294322"/>
      </right>
      <top style="dashed">
        <color theme="3" tint="0.39994506668294322"/>
      </top>
      <bottom style="dashed">
        <color theme="3" tint="0.39994506668294322"/>
      </bottom>
      <diagonal/>
    </border>
    <border>
      <left style="thin">
        <color theme="3" tint="0.39994506668294322"/>
      </left>
      <right style="thin">
        <color theme="3" tint="0.39994506668294322"/>
      </right>
      <top style="dashed">
        <color theme="3" tint="0.39994506668294322"/>
      </top>
      <bottom style="thin">
        <color theme="3" tint="0.39994506668294322"/>
      </bottom>
      <diagonal/>
    </border>
    <border>
      <left style="thin">
        <color theme="3" tint="0.39994506668294322"/>
      </left>
      <right/>
      <top style="dashed">
        <color theme="3" tint="0.39994506668294322"/>
      </top>
      <bottom style="dashed">
        <color theme="3" tint="0.39994506668294322"/>
      </bottom>
      <diagonal/>
    </border>
    <border>
      <left style="thin">
        <color theme="3" tint="0.39994506668294322"/>
      </left>
      <right/>
      <top style="dashed">
        <color theme="3" tint="0.39994506668294322"/>
      </top>
      <bottom style="thin">
        <color theme="3" tint="0.39994506668294322"/>
      </bottom>
      <diagonal/>
    </border>
    <border>
      <left/>
      <right style="thin">
        <color theme="0" tint="-0.499984740745262"/>
      </right>
      <top style="dashed">
        <color theme="0" tint="-0.499984740745262"/>
      </top>
      <bottom/>
      <diagonal/>
    </border>
    <border>
      <left style="thin">
        <color theme="0"/>
      </left>
      <right style="thin">
        <color theme="3" tint="0.39994506668294322"/>
      </right>
      <top/>
      <bottom style="dashed">
        <color theme="3" tint="0.39994506668294322"/>
      </bottom>
      <diagonal/>
    </border>
    <border>
      <left style="thin">
        <color theme="3" tint="0.39994506668294322"/>
      </left>
      <right style="thin">
        <color theme="3" tint="0.39994506668294322"/>
      </right>
      <top/>
      <bottom style="dashed">
        <color theme="3" tint="0.39994506668294322"/>
      </bottom>
      <diagonal/>
    </border>
    <border>
      <left style="thin">
        <color theme="3" tint="0.39994506668294322"/>
      </left>
      <right style="thin">
        <color theme="0"/>
      </right>
      <top/>
      <bottom style="dashed">
        <color theme="3" tint="0.39994506668294322"/>
      </bottom>
      <diagonal/>
    </border>
    <border>
      <left style="thin">
        <color theme="0"/>
      </left>
      <right style="thin">
        <color theme="3" tint="0.39994506668294322"/>
      </right>
      <top style="dashed">
        <color theme="3" tint="0.39994506668294322"/>
      </top>
      <bottom style="dashed">
        <color theme="3" tint="0.39994506668294322"/>
      </bottom>
      <diagonal/>
    </border>
    <border>
      <left style="thin">
        <color theme="3" tint="0.39994506668294322"/>
      </left>
      <right style="thin">
        <color theme="0"/>
      </right>
      <top style="dashed">
        <color theme="3" tint="0.39994506668294322"/>
      </top>
      <bottom style="dashed">
        <color theme="3" tint="0.39994506668294322"/>
      </bottom>
      <diagonal/>
    </border>
    <border diagonalDown="1">
      <left style="thin">
        <color theme="0"/>
      </left>
      <right style="thin">
        <color theme="3" tint="0.39994506668294322"/>
      </right>
      <top style="thin">
        <color theme="3" tint="0.39994506668294322"/>
      </top>
      <bottom style="thin">
        <color theme="3" tint="0.39994506668294322"/>
      </bottom>
      <diagonal style="thin">
        <color theme="0"/>
      </diagonal>
    </border>
    <border diagonalDown="1">
      <left style="thin">
        <color theme="3" tint="0.39994506668294322"/>
      </left>
      <right style="thin">
        <color theme="3" tint="0.39994506668294322"/>
      </right>
      <top style="thin">
        <color theme="3" tint="0.39994506668294322"/>
      </top>
      <bottom style="thin">
        <color theme="3" tint="0.39994506668294322"/>
      </bottom>
      <diagonal style="thin">
        <color theme="0"/>
      </diagonal>
    </border>
    <border diagonalDown="1">
      <left style="thin">
        <color theme="3" tint="0.39994506668294322"/>
      </left>
      <right/>
      <top style="thin">
        <color theme="3" tint="0.39994506668294322"/>
      </top>
      <bottom style="thin">
        <color theme="3" tint="0.39994506668294322"/>
      </bottom>
      <diagonal style="thin">
        <color theme="0"/>
      </diagonal>
    </border>
    <border>
      <left style="thin">
        <color theme="0"/>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top style="thin">
        <color theme="3" tint="0.39994506668294322"/>
      </top>
      <bottom style="thin">
        <color theme="3" tint="0.39994506668294322"/>
      </bottom>
      <diagonal/>
    </border>
    <border diagonalDown="1">
      <left/>
      <right style="thin">
        <color theme="3" tint="0.39994506668294322"/>
      </right>
      <top style="thin">
        <color theme="3" tint="0.39994506668294322"/>
      </top>
      <bottom style="thin">
        <color theme="3" tint="0.39994506668294322"/>
      </bottom>
      <diagonal style="thin">
        <color theme="0"/>
      </diagonal>
    </border>
    <border>
      <left/>
      <right style="thin">
        <color theme="3" tint="0.39994506668294322"/>
      </right>
      <top style="thin">
        <color theme="3" tint="0.39994506668294322"/>
      </top>
      <bottom style="thin">
        <color theme="3" tint="0.39994506668294322"/>
      </bottom>
      <diagonal/>
    </border>
    <border>
      <left style="thin">
        <color theme="0"/>
      </left>
      <right/>
      <top style="dashed">
        <color theme="0" tint="-0.499984740745262"/>
      </top>
      <bottom style="thin">
        <color theme="0" tint="-0.499984740745262"/>
      </bottom>
      <diagonal/>
    </border>
    <border>
      <left style="thin">
        <color theme="0"/>
      </left>
      <right style="thin">
        <color theme="0"/>
      </right>
      <top style="dashed">
        <color theme="0" tint="-0.499984740745262"/>
      </top>
      <bottom style="thin">
        <color theme="0" tint="-0.499984740745262"/>
      </bottom>
      <diagonal/>
    </border>
    <border>
      <left style="thin">
        <color theme="0" tint="-4.9989318521683403E-2"/>
      </left>
      <right/>
      <top style="thin">
        <color theme="0"/>
      </top>
      <bottom style="thin">
        <color theme="0"/>
      </bottom>
      <diagonal/>
    </border>
    <border>
      <left/>
      <right style="thin">
        <color theme="0" tint="-4.9989318521683403E-2"/>
      </right>
      <top style="thin">
        <color theme="0"/>
      </top>
      <bottom style="thin">
        <color theme="0"/>
      </bottom>
      <diagonal/>
    </border>
    <border>
      <left style="thin">
        <color theme="3" tint="0.39994506668294322"/>
      </left>
      <right/>
      <top/>
      <bottom style="dashed">
        <color theme="3" tint="0.39994506668294322"/>
      </bottom>
      <diagonal/>
    </border>
    <border>
      <left style="thin">
        <color theme="0" tint="-0.499984740745262"/>
      </left>
      <right style="thin">
        <color theme="0" tint="-0.499984740745262"/>
      </right>
      <top style="dashed">
        <color theme="0" tint="-0.499984740745262"/>
      </top>
      <bottom style="dashed">
        <color theme="3" tint="0.39994506668294322"/>
      </bottom>
      <diagonal/>
    </border>
    <border>
      <left/>
      <right style="thin">
        <color theme="3" tint="0.39991454817346722"/>
      </right>
      <top style="dashed">
        <color theme="3" tint="0.39994506668294322"/>
      </top>
      <bottom style="dashed">
        <color theme="3" tint="0.39991454817346722"/>
      </bottom>
      <diagonal/>
    </border>
    <border>
      <left/>
      <right style="thin">
        <color theme="3" tint="0.39994506668294322"/>
      </right>
      <top style="dashed">
        <color theme="0" tint="-0.499984740745262"/>
      </top>
      <bottom style="dotted">
        <color theme="0" tint="-0.499984740745262"/>
      </bottom>
      <diagonal/>
    </border>
    <border>
      <left/>
      <right/>
      <top style="thin">
        <color theme="0"/>
      </top>
      <bottom style="dotted">
        <color theme="0" tint="-0.499984740745262"/>
      </bottom>
      <diagonal/>
    </border>
    <border>
      <left style="thin">
        <color theme="3" tint="0.39994506668294322"/>
      </left>
      <right/>
      <top style="thin">
        <color theme="0"/>
      </top>
      <bottom style="dotted">
        <color theme="0" tint="-0.499984740745262"/>
      </bottom>
      <diagonal/>
    </border>
    <border>
      <left style="thin">
        <color theme="0" tint="-0.499984740745262"/>
      </left>
      <right style="thin">
        <color theme="3" tint="0.39994506668294322"/>
      </right>
      <top style="thin">
        <color theme="0"/>
      </top>
      <bottom style="dotted">
        <color theme="0" tint="-0.499984740745262"/>
      </bottom>
      <diagonal/>
    </border>
    <border>
      <left style="thin">
        <color theme="3" tint="0.39994506668294322"/>
      </left>
      <right style="thin">
        <color theme="0" tint="-0.499984740745262"/>
      </right>
      <top style="thin">
        <color theme="0"/>
      </top>
      <bottom style="dotted">
        <color theme="0" tint="-0.499984740745262"/>
      </bottom>
      <diagonal/>
    </border>
    <border>
      <left style="thin">
        <color theme="0" tint="-0.499984740745262"/>
      </left>
      <right style="thin">
        <color theme="0" tint="-0.499984740745262"/>
      </right>
      <top style="thin">
        <color theme="0"/>
      </top>
      <bottom style="dotted">
        <color theme="0" tint="-0.499984740745262"/>
      </bottom>
      <diagonal/>
    </border>
    <border>
      <left style="thin">
        <color theme="0" tint="-0.499984740745262"/>
      </left>
      <right/>
      <top style="thin">
        <color theme="0"/>
      </top>
      <bottom style="dotted">
        <color theme="0" tint="-0.499984740745262"/>
      </bottom>
      <diagonal/>
    </border>
    <border>
      <left style="thin">
        <color theme="0" tint="-0.499984740745262"/>
      </left>
      <right style="thin">
        <color theme="3" tint="0.39991454817346722"/>
      </right>
      <top style="thin">
        <color theme="0"/>
      </top>
      <bottom style="dotted">
        <color theme="0" tint="-0.499984740745262"/>
      </bottom>
      <diagonal/>
    </border>
    <border>
      <left style="thin">
        <color theme="3" tint="0.39991454817346722"/>
      </left>
      <right style="thin">
        <color theme="3" tint="0.39988402966399123"/>
      </right>
      <top style="thin">
        <color theme="0"/>
      </top>
      <bottom style="dotted">
        <color theme="0" tint="-0.499984740745262"/>
      </bottom>
      <diagonal/>
    </border>
    <border>
      <left style="thin">
        <color theme="3" tint="0.39988402966399123"/>
      </left>
      <right/>
      <top style="dashed">
        <color theme="0" tint="-0.499984740745262"/>
      </top>
      <bottom style="dotted">
        <color theme="0" tint="-0.499984740745262"/>
      </bottom>
      <diagonal/>
    </border>
    <border>
      <left style="thin">
        <color theme="0"/>
      </left>
      <right style="thin">
        <color theme="0"/>
      </right>
      <top style="thin">
        <color theme="0"/>
      </top>
      <bottom style="dashed">
        <color theme="0" tint="-0.499984740745262"/>
      </bottom>
      <diagonal/>
    </border>
  </borders>
  <cellStyleXfs count="171">
    <xf numFmtId="0" fontId="0" fillId="0" borderId="0"/>
    <xf numFmtId="0" fontId="6" fillId="0" borderId="0"/>
    <xf numFmtId="9" fontId="6" fillId="0" borderId="0" applyFont="0" applyFill="0" applyBorder="0" applyAlignment="0" applyProtection="0"/>
    <xf numFmtId="0" fontId="10" fillId="0" borderId="0"/>
    <xf numFmtId="0" fontId="6" fillId="0" borderId="0"/>
    <xf numFmtId="0" fontId="6" fillId="0" borderId="0"/>
    <xf numFmtId="168" fontId="8" fillId="0" borderId="0" applyFont="0" applyFill="0" applyBorder="0" applyAlignment="0" applyProtection="0"/>
    <xf numFmtId="0" fontId="8" fillId="0" borderId="0"/>
    <xf numFmtId="0" fontId="12" fillId="0" borderId="0"/>
    <xf numFmtId="0" fontId="6" fillId="0" borderId="0"/>
    <xf numFmtId="0" fontId="12" fillId="0" borderId="0"/>
    <xf numFmtId="169" fontId="8" fillId="0" borderId="0">
      <alignment horizontal="centerContinuous" vertical="center"/>
    </xf>
    <xf numFmtId="9" fontId="6" fillId="0" borderId="0" applyFont="0" applyFill="0" applyBorder="0" applyAlignment="0" applyProtection="0"/>
    <xf numFmtId="170" fontId="9" fillId="0" borderId="60">
      <alignment horizontal="center" vertical="center"/>
    </xf>
    <xf numFmtId="1" fontId="4" fillId="0" borderId="33" applyNumberFormat="0" applyFont="0"/>
    <xf numFmtId="0" fontId="6" fillId="0" borderId="0"/>
    <xf numFmtId="0" fontId="6" fillId="0" borderId="0"/>
    <xf numFmtId="0" fontId="6" fillId="0" borderId="0"/>
    <xf numFmtId="0" fontId="8" fillId="0" borderId="0"/>
    <xf numFmtId="0" fontId="8" fillId="0" borderId="0"/>
    <xf numFmtId="9" fontId="8" fillId="0" borderId="0" applyFont="0" applyFill="0" applyBorder="0" applyAlignment="0" applyProtection="0"/>
    <xf numFmtId="0" fontId="6" fillId="0" borderId="0"/>
    <xf numFmtId="0" fontId="8" fillId="0" borderId="0"/>
    <xf numFmtId="0" fontId="8" fillId="0" borderId="0"/>
    <xf numFmtId="9" fontId="8" fillId="0" borderId="0" applyFont="0" applyFill="0" applyBorder="0" applyAlignment="0" applyProtection="0"/>
    <xf numFmtId="9" fontId="12" fillId="0" borderId="0" applyFont="0" applyFill="0" applyBorder="0" applyAlignment="0" applyProtection="0"/>
    <xf numFmtId="9" fontId="2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30" fillId="0" borderId="0"/>
    <xf numFmtId="0" fontId="30" fillId="0" borderId="0"/>
    <xf numFmtId="0" fontId="8" fillId="0" borderId="0"/>
    <xf numFmtId="0" fontId="8" fillId="0" borderId="0"/>
    <xf numFmtId="0" fontId="42" fillId="0" borderId="0"/>
    <xf numFmtId="0" fontId="30" fillId="0" borderId="0"/>
    <xf numFmtId="0" fontId="8" fillId="0" borderId="0"/>
    <xf numFmtId="0" fontId="49" fillId="0" borderId="0" applyNumberFormat="0" applyFill="0" applyBorder="0" applyAlignment="0" applyProtection="0">
      <alignment vertical="top"/>
      <protection locked="0"/>
    </xf>
    <xf numFmtId="0" fontId="6" fillId="0" borderId="0"/>
    <xf numFmtId="0" fontId="52" fillId="18" borderId="0" applyNumberFormat="0" applyBorder="0" applyAlignment="0" applyProtection="0"/>
    <xf numFmtId="0" fontId="10" fillId="18" borderId="0" applyNumberFormat="0" applyBorder="0" applyAlignment="0" applyProtection="0"/>
    <xf numFmtId="0" fontId="52" fillId="22" borderId="0" applyNumberFormat="0" applyBorder="0" applyAlignment="0" applyProtection="0"/>
    <xf numFmtId="0" fontId="10" fillId="22" borderId="0" applyNumberFormat="0" applyBorder="0" applyAlignment="0" applyProtection="0"/>
    <xf numFmtId="0" fontId="52" fillId="26" borderId="0" applyNumberFormat="0" applyBorder="0" applyAlignment="0" applyProtection="0"/>
    <xf numFmtId="0" fontId="10" fillId="26" borderId="0" applyNumberFormat="0" applyBorder="0" applyAlignment="0" applyProtection="0"/>
    <xf numFmtId="0" fontId="52" fillId="30" borderId="0" applyNumberFormat="0" applyBorder="0" applyAlignment="0" applyProtection="0"/>
    <xf numFmtId="0" fontId="10" fillId="30" borderId="0" applyNumberFormat="0" applyBorder="0" applyAlignment="0" applyProtection="0"/>
    <xf numFmtId="0" fontId="52" fillId="34" borderId="0" applyNumberFormat="0" applyBorder="0" applyAlignment="0" applyProtection="0"/>
    <xf numFmtId="0" fontId="10" fillId="34" borderId="0" applyNumberFormat="0" applyBorder="0" applyAlignment="0" applyProtection="0"/>
    <xf numFmtId="0" fontId="52" fillId="38" borderId="0" applyNumberFormat="0" applyBorder="0" applyAlignment="0" applyProtection="0"/>
    <xf numFmtId="0" fontId="10" fillId="38" borderId="0" applyNumberFormat="0" applyBorder="0" applyAlignment="0" applyProtection="0"/>
    <xf numFmtId="0" fontId="52" fillId="19" borderId="0" applyNumberFormat="0" applyBorder="0" applyAlignment="0" applyProtection="0"/>
    <xf numFmtId="0" fontId="10" fillId="19" borderId="0" applyNumberFormat="0" applyBorder="0" applyAlignment="0" applyProtection="0"/>
    <xf numFmtId="0" fontId="52" fillId="23" borderId="0" applyNumberFormat="0" applyBorder="0" applyAlignment="0" applyProtection="0"/>
    <xf numFmtId="0" fontId="10" fillId="23" borderId="0" applyNumberFormat="0" applyBorder="0" applyAlignment="0" applyProtection="0"/>
    <xf numFmtId="0" fontId="52" fillId="27" borderId="0" applyNumberFormat="0" applyBorder="0" applyAlignment="0" applyProtection="0"/>
    <xf numFmtId="0" fontId="10" fillId="27" borderId="0" applyNumberFormat="0" applyBorder="0" applyAlignment="0" applyProtection="0"/>
    <xf numFmtId="0" fontId="52" fillId="31" borderId="0" applyNumberFormat="0" applyBorder="0" applyAlignment="0" applyProtection="0"/>
    <xf numFmtId="0" fontId="10" fillId="31" borderId="0" applyNumberFormat="0" applyBorder="0" applyAlignment="0" applyProtection="0"/>
    <xf numFmtId="0" fontId="52" fillId="35" borderId="0" applyNumberFormat="0" applyBorder="0" applyAlignment="0" applyProtection="0"/>
    <xf numFmtId="0" fontId="10" fillId="35" borderId="0" applyNumberFormat="0" applyBorder="0" applyAlignment="0" applyProtection="0"/>
    <xf numFmtId="0" fontId="52" fillId="39" borderId="0" applyNumberFormat="0" applyBorder="0" applyAlignment="0" applyProtection="0"/>
    <xf numFmtId="0" fontId="10" fillId="39" borderId="0" applyNumberFormat="0" applyBorder="0" applyAlignment="0" applyProtection="0"/>
    <xf numFmtId="0" fontId="53" fillId="20" borderId="0" applyNumberFormat="0" applyBorder="0" applyAlignment="0" applyProtection="0"/>
    <xf numFmtId="0" fontId="54" fillId="20" borderId="0" applyNumberFormat="0" applyBorder="0" applyAlignment="0" applyProtection="0"/>
    <xf numFmtId="0" fontId="53" fillId="24" borderId="0" applyNumberFormat="0" applyBorder="0" applyAlignment="0" applyProtection="0"/>
    <xf numFmtId="0" fontId="54" fillId="24" borderId="0" applyNumberFormat="0" applyBorder="0" applyAlignment="0" applyProtection="0"/>
    <xf numFmtId="0" fontId="53" fillId="28" borderId="0" applyNumberFormat="0" applyBorder="0" applyAlignment="0" applyProtection="0"/>
    <xf numFmtId="0" fontId="54" fillId="28" borderId="0" applyNumberFormat="0" applyBorder="0" applyAlignment="0" applyProtection="0"/>
    <xf numFmtId="0" fontId="53" fillId="32" borderId="0" applyNumberFormat="0" applyBorder="0" applyAlignment="0" applyProtection="0"/>
    <xf numFmtId="0" fontId="54" fillId="32" borderId="0" applyNumberFormat="0" applyBorder="0" applyAlignment="0" applyProtection="0"/>
    <xf numFmtId="0" fontId="53" fillId="36" borderId="0" applyNumberFormat="0" applyBorder="0" applyAlignment="0" applyProtection="0"/>
    <xf numFmtId="0" fontId="54" fillId="36" borderId="0" applyNumberFormat="0" applyBorder="0" applyAlignment="0" applyProtection="0"/>
    <xf numFmtId="0" fontId="53" fillId="40" borderId="0" applyNumberFormat="0" applyBorder="0" applyAlignment="0" applyProtection="0"/>
    <xf numFmtId="0" fontId="54" fillId="40" borderId="0" applyNumberFormat="0" applyBorder="0" applyAlignment="0" applyProtection="0"/>
    <xf numFmtId="0" fontId="53" fillId="17" borderId="0" applyNumberFormat="0" applyBorder="0" applyAlignment="0" applyProtection="0"/>
    <xf numFmtId="0" fontId="54" fillId="17" borderId="0" applyNumberFormat="0" applyBorder="0" applyAlignment="0" applyProtection="0"/>
    <xf numFmtId="0" fontId="53" fillId="21" borderId="0" applyNumberFormat="0" applyBorder="0" applyAlignment="0" applyProtection="0"/>
    <xf numFmtId="0" fontId="54" fillId="21" borderId="0" applyNumberFormat="0" applyBorder="0" applyAlignment="0" applyProtection="0"/>
    <xf numFmtId="0" fontId="53" fillId="25" borderId="0" applyNumberFormat="0" applyBorder="0" applyAlignment="0" applyProtection="0"/>
    <xf numFmtId="0" fontId="54" fillId="25" borderId="0" applyNumberFormat="0" applyBorder="0" applyAlignment="0" applyProtection="0"/>
    <xf numFmtId="0" fontId="53" fillId="29" borderId="0" applyNumberFormat="0" applyBorder="0" applyAlignment="0" applyProtection="0"/>
    <xf numFmtId="0" fontId="54" fillId="29" borderId="0" applyNumberFormat="0" applyBorder="0" applyAlignment="0" applyProtection="0"/>
    <xf numFmtId="0" fontId="53" fillId="33" borderId="0" applyNumberFormat="0" applyBorder="0" applyAlignment="0" applyProtection="0"/>
    <xf numFmtId="0" fontId="54" fillId="33" borderId="0" applyNumberFormat="0" applyBorder="0" applyAlignment="0" applyProtection="0"/>
    <xf numFmtId="0" fontId="53" fillId="37" borderId="0" applyNumberFormat="0" applyBorder="0" applyAlignment="0" applyProtection="0"/>
    <xf numFmtId="0" fontId="54" fillId="37" borderId="0" applyNumberFormat="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14" borderId="188" applyNumberFormat="0" applyAlignment="0" applyProtection="0"/>
    <xf numFmtId="0" fontId="58" fillId="14" borderId="188" applyNumberFormat="0" applyAlignment="0" applyProtection="0"/>
    <xf numFmtId="0" fontId="59" fillId="0" borderId="190" applyNumberFormat="0" applyFill="0" applyAlignment="0" applyProtection="0"/>
    <xf numFmtId="0" fontId="60" fillId="0" borderId="190" applyNumberFormat="0" applyFill="0" applyAlignment="0" applyProtection="0"/>
    <xf numFmtId="0" fontId="52" fillId="16" borderId="192" applyNumberFormat="0" applyFont="0" applyAlignment="0" applyProtection="0"/>
    <xf numFmtId="0" fontId="10" fillId="16" borderId="192" applyNumberFormat="0" applyFont="0" applyAlignment="0" applyProtection="0"/>
    <xf numFmtId="0" fontId="61" fillId="13" borderId="188" applyNumberFormat="0" applyAlignment="0" applyProtection="0"/>
    <xf numFmtId="0" fontId="62" fillId="13" borderId="188" applyNumberFormat="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0" fontId="63" fillId="11" borderId="0" applyNumberFormat="0" applyBorder="0" applyAlignment="0" applyProtection="0"/>
    <xf numFmtId="0" fontId="64" fillId="11" borderId="0" applyNumberFormat="0" applyBorder="0" applyAlignment="0" applyProtection="0"/>
    <xf numFmtId="43" fontId="12" fillId="0" borderId="0" applyFont="0" applyFill="0" applyBorder="0" applyAlignment="0" applyProtection="0"/>
    <xf numFmtId="172" fontId="8" fillId="0" borderId="0" applyFont="0" applyFill="0" applyBorder="0" applyAlignment="0" applyProtection="0"/>
    <xf numFmtId="0" fontId="65" fillId="12" borderId="0" applyNumberFormat="0" applyBorder="0" applyAlignment="0" applyProtection="0"/>
    <xf numFmtId="0" fontId="66" fillId="12" borderId="0" applyNumberFormat="0" applyBorder="0" applyAlignment="0" applyProtection="0"/>
    <xf numFmtId="0" fontId="8" fillId="0" borderId="0"/>
    <xf numFmtId="0" fontId="8" fillId="0" borderId="0"/>
    <xf numFmtId="0" fontId="8" fillId="0" borderId="0"/>
    <xf numFmtId="0" fontId="12" fillId="0" borderId="0"/>
    <xf numFmtId="0" fontId="8" fillId="0" borderId="0"/>
    <xf numFmtId="0" fontId="9" fillId="0" borderId="0"/>
    <xf numFmtId="0" fontId="6" fillId="0" borderId="0"/>
    <xf numFmtId="0" fontId="9" fillId="0" borderId="0"/>
    <xf numFmtId="0" fontId="10" fillId="0" borderId="0"/>
    <xf numFmtId="0" fontId="6" fillId="0" borderId="0"/>
    <xf numFmtId="0" fontId="6" fillId="0" borderId="0"/>
    <xf numFmtId="0" fontId="67" fillId="0" borderId="0"/>
    <xf numFmtId="0" fontId="8" fillId="0" borderId="0"/>
    <xf numFmtId="0" fontId="6"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8" fillId="0" borderId="0"/>
    <xf numFmtId="0" fontId="6" fillId="0" borderId="0"/>
    <xf numFmtId="0" fontId="8" fillId="0" borderId="0"/>
    <xf numFmtId="0" fontId="6" fillId="0" borderId="0"/>
    <xf numFmtId="0" fontId="52" fillId="0" borderId="0"/>
    <xf numFmtId="0" fontId="8" fillId="0" borderId="0"/>
    <xf numFmtId="0" fontId="8" fillId="0" borderId="0"/>
    <xf numFmtId="0" fontId="12" fillId="0" borderId="0"/>
    <xf numFmtId="169" fontId="8" fillId="0" borderId="0">
      <alignment horizontal="centerContinuous" vertical="center"/>
    </xf>
    <xf numFmtId="169" fontId="8" fillId="0" borderId="0">
      <alignment horizontal="centerContinuous" vertical="center"/>
    </xf>
    <xf numFmtId="9" fontId="8" fillId="0" borderId="0" applyFont="0" applyFill="0" applyBorder="0" applyAlignment="0" applyProtection="0"/>
    <xf numFmtId="0" fontId="69" fillId="10" borderId="0" applyNumberFormat="0" applyBorder="0" applyAlignment="0" applyProtection="0"/>
    <xf numFmtId="0" fontId="70" fillId="10" borderId="0" applyNumberFormat="0" applyBorder="0" applyAlignment="0" applyProtection="0"/>
    <xf numFmtId="0" fontId="71" fillId="14" borderId="189" applyNumberFormat="0" applyAlignment="0" applyProtection="0"/>
    <xf numFmtId="0" fontId="72" fillId="14" borderId="189" applyNumberFormat="0" applyAlignment="0" applyProtection="0"/>
    <xf numFmtId="170" fontId="9" fillId="0" borderId="60">
      <alignment horizontal="center" vertical="center"/>
    </xf>
    <xf numFmtId="0" fontId="73" fillId="0" borderId="0" applyNumberFormat="0" applyFill="0" applyBorder="0" applyAlignment="0" applyProtection="0"/>
    <xf numFmtId="0" fontId="74" fillId="0" borderId="0" applyNumberFormat="0" applyFill="0" applyBorder="0" applyAlignment="0" applyProtection="0"/>
    <xf numFmtId="0" fontId="75" fillId="0" borderId="185" applyNumberFormat="0" applyFill="0" applyAlignment="0" applyProtection="0"/>
    <xf numFmtId="0" fontId="76" fillId="0" borderId="185" applyNumberFormat="0" applyFill="0" applyAlignment="0" applyProtection="0"/>
    <xf numFmtId="0" fontId="77" fillId="0" borderId="186" applyNumberFormat="0" applyFill="0" applyAlignment="0" applyProtection="0"/>
    <xf numFmtId="0" fontId="78" fillId="0" borderId="186" applyNumberFormat="0" applyFill="0" applyAlignment="0" applyProtection="0"/>
    <xf numFmtId="0" fontId="79" fillId="0" borderId="187" applyNumberFormat="0" applyFill="0" applyAlignment="0" applyProtection="0"/>
    <xf numFmtId="0" fontId="80" fillId="0" borderId="187" applyNumberFormat="0" applyFill="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81" fillId="0" borderId="193" applyNumberFormat="0" applyFill="0" applyAlignment="0" applyProtection="0"/>
    <xf numFmtId="0" fontId="82" fillId="0" borderId="193" applyNumberFormat="0" applyFill="0" applyAlignment="0" applyProtection="0"/>
    <xf numFmtId="1" fontId="4" fillId="0" borderId="33" applyNumberFormat="0" applyFont="0"/>
    <xf numFmtId="0" fontId="83" fillId="15" borderId="191" applyNumberFormat="0" applyAlignment="0" applyProtection="0"/>
    <xf numFmtId="0" fontId="84" fillId="15" borderId="191" applyNumberFormat="0" applyAlignment="0" applyProtection="0"/>
    <xf numFmtId="9" fontId="12" fillId="0" borderId="0" applyFont="0" applyFill="0" applyBorder="0" applyAlignment="0" applyProtection="0"/>
  </cellStyleXfs>
  <cellXfs count="1199">
    <xf numFmtId="0" fontId="0" fillId="0" borderId="0" xfId="0"/>
    <xf numFmtId="0" fontId="1" fillId="0" borderId="0" xfId="0" applyFont="1" applyFill="1" applyBorder="1"/>
    <xf numFmtId="0" fontId="2" fillId="0" borderId="0" xfId="0" applyFont="1"/>
    <xf numFmtId="0" fontId="0" fillId="0" borderId="0" xfId="0" applyAlignment="1">
      <alignment horizontal="center" vertical="center" wrapText="1"/>
    </xf>
    <xf numFmtId="0" fontId="0" fillId="0" borderId="0" xfId="0" applyFill="1"/>
    <xf numFmtId="0" fontId="1" fillId="3" borderId="0" xfId="0" applyFont="1" applyFill="1"/>
    <xf numFmtId="0" fontId="5" fillId="0" borderId="0" xfId="0" applyFont="1" applyFill="1" applyBorder="1" applyAlignment="1">
      <alignment horizontal="center" vertical="center" wrapText="1"/>
    </xf>
    <xf numFmtId="0" fontId="1" fillId="0" borderId="0" xfId="0" applyFont="1" applyFill="1"/>
    <xf numFmtId="164" fontId="0" fillId="0" borderId="0" xfId="0" applyNumberFormat="1"/>
    <xf numFmtId="0" fontId="0" fillId="0" borderId="3" xfId="0" applyBorder="1"/>
    <xf numFmtId="0" fontId="1" fillId="3" borderId="4" xfId="0" applyFont="1" applyFill="1" applyBorder="1"/>
    <xf numFmtId="0" fontId="0" fillId="0" borderId="5" xfId="0" applyBorder="1"/>
    <xf numFmtId="0" fontId="0" fillId="0" borderId="6" xfId="0" applyBorder="1"/>
    <xf numFmtId="0" fontId="0" fillId="0" borderId="7" xfId="0" applyBorder="1"/>
    <xf numFmtId="0" fontId="0" fillId="0" borderId="17" xfId="0" applyBorder="1"/>
    <xf numFmtId="0" fontId="0" fillId="0" borderId="19" xfId="0" applyBorder="1"/>
    <xf numFmtId="0" fontId="0" fillId="0" borderId="21" xfId="0" applyBorder="1"/>
    <xf numFmtId="0" fontId="1" fillId="0" borderId="0" xfId="0" applyFont="1" applyFill="1" applyBorder="1" applyAlignment="1">
      <alignment horizontal="center" vertical="center"/>
    </xf>
    <xf numFmtId="0" fontId="0" fillId="0" borderId="0" xfId="0" applyFill="1" applyBorder="1"/>
    <xf numFmtId="0" fontId="2" fillId="0" borderId="27" xfId="0" applyFont="1" applyBorder="1"/>
    <xf numFmtId="0" fontId="2" fillId="0" borderId="28" xfId="0" applyFont="1" applyBorder="1"/>
    <xf numFmtId="0" fontId="2" fillId="0" borderId="29" xfId="0" applyFont="1" applyBorder="1"/>
    <xf numFmtId="0" fontId="1" fillId="4" borderId="9" xfId="0" applyFont="1" applyFill="1" applyBorder="1" applyAlignment="1">
      <alignment horizontal="center" vertical="center"/>
    </xf>
    <xf numFmtId="0" fontId="1" fillId="0" borderId="0" xfId="0" applyFont="1" applyFill="1" applyAlignment="1">
      <alignment horizontal="center" vertical="center" wrapText="1"/>
    </xf>
    <xf numFmtId="0" fontId="1" fillId="4" borderId="0" xfId="0" applyFont="1" applyFill="1" applyAlignment="1">
      <alignment horizontal="center" vertical="center" wrapText="1"/>
    </xf>
    <xf numFmtId="0" fontId="1" fillId="2" borderId="4" xfId="0" applyFont="1" applyFill="1" applyBorder="1" applyAlignment="1">
      <alignment horizontal="center" vertical="center" wrapText="1"/>
    </xf>
    <xf numFmtId="0" fontId="1" fillId="2" borderId="4" xfId="0" applyFont="1" applyFill="1" applyBorder="1" applyAlignment="1">
      <alignment horizontal="center" vertical="center"/>
    </xf>
    <xf numFmtId="0" fontId="2" fillId="0" borderId="0" xfId="0" applyFont="1" applyAlignment="1">
      <alignment horizontal="center" vertical="center" wrapText="1"/>
    </xf>
    <xf numFmtId="0" fontId="0" fillId="0" borderId="1" xfId="0" applyBorder="1"/>
    <xf numFmtId="0" fontId="15" fillId="0" borderId="5" xfId="0" applyFont="1" applyBorder="1"/>
    <xf numFmtId="0" fontId="0" fillId="0" borderId="27" xfId="0" applyBorder="1"/>
    <xf numFmtId="0" fontId="15" fillId="0" borderId="6" xfId="0" applyFont="1" applyBorder="1"/>
    <xf numFmtId="0" fontId="0" fillId="0" borderId="28" xfId="0" applyBorder="1"/>
    <xf numFmtId="0" fontId="0" fillId="0" borderId="29" xfId="0" applyBorder="1"/>
    <xf numFmtId="164" fontId="2" fillId="0" borderId="5" xfId="0" applyNumberFormat="1" applyFont="1" applyBorder="1"/>
    <xf numFmtId="164" fontId="2" fillId="0" borderId="6" xfId="0" applyNumberFormat="1" applyFont="1" applyBorder="1"/>
    <xf numFmtId="164" fontId="2" fillId="0" borderId="7" xfId="0" applyNumberFormat="1" applyFont="1" applyBorder="1"/>
    <xf numFmtId="0" fontId="17" fillId="0" borderId="0" xfId="0" applyFont="1"/>
    <xf numFmtId="0" fontId="1" fillId="2" borderId="0" xfId="0" applyFont="1" applyFill="1"/>
    <xf numFmtId="0" fontId="1" fillId="0" borderId="0" xfId="0" applyFont="1" applyFill="1" applyAlignment="1">
      <alignment horizontal="center" vertical="center"/>
    </xf>
    <xf numFmtId="0" fontId="2" fillId="0" borderId="5" xfId="0" applyFont="1" applyBorder="1"/>
    <xf numFmtId="0" fontId="2" fillId="0" borderId="6" xfId="0" applyFont="1" applyBorder="1"/>
    <xf numFmtId="0" fontId="2" fillId="0" borderId="7" xfId="0" applyFont="1" applyBorder="1"/>
    <xf numFmtId="0" fontId="1" fillId="2" borderId="4" xfId="0" applyFont="1" applyFill="1" applyBorder="1"/>
    <xf numFmtId="0" fontId="19" fillId="0" borderId="0" xfId="0" applyFont="1"/>
    <xf numFmtId="0" fontId="18" fillId="0" borderId="0" xfId="0" applyFont="1" applyAlignment="1">
      <alignment horizontal="center" vertical="center"/>
    </xf>
    <xf numFmtId="0" fontId="4"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3" fillId="0" borderId="0" xfId="0" applyFont="1" applyFill="1" applyBorder="1"/>
    <xf numFmtId="0" fontId="0" fillId="0" borderId="0" xfId="0" applyAlignment="1">
      <alignment vertical="center"/>
    </xf>
    <xf numFmtId="164" fontId="2" fillId="0" borderId="36" xfId="0" applyNumberFormat="1" applyFont="1" applyBorder="1"/>
    <xf numFmtId="164" fontId="2" fillId="0" borderId="37" xfId="0" applyNumberFormat="1" applyFont="1" applyBorder="1"/>
    <xf numFmtId="164" fontId="2" fillId="0" borderId="30" xfId="0" applyNumberFormat="1" applyFont="1" applyBorder="1"/>
    <xf numFmtId="164" fontId="2" fillId="0" borderId="38" xfId="0" applyNumberFormat="1" applyFont="1" applyBorder="1"/>
    <xf numFmtId="0" fontId="18" fillId="0" borderId="0" xfId="0" applyFont="1" applyAlignment="1">
      <alignment vertical="center" wrapText="1"/>
    </xf>
    <xf numFmtId="0" fontId="1" fillId="4"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applyAlignment="1">
      <alignment wrapText="1"/>
    </xf>
    <xf numFmtId="0" fontId="2" fillId="0" borderId="0" xfId="0" applyFont="1" applyFill="1" applyBorder="1" applyAlignment="1">
      <alignment horizontal="center"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0" xfId="0" applyBorder="1"/>
    <xf numFmtId="0" fontId="2" fillId="0" borderId="0" xfId="0" applyFont="1" applyBorder="1"/>
    <xf numFmtId="0" fontId="0" fillId="0" borderId="40" xfId="0" applyBorder="1"/>
    <xf numFmtId="0" fontId="0" fillId="0" borderId="41" xfId="0" applyBorder="1"/>
    <xf numFmtId="0" fontId="0" fillId="0" borderId="10" xfId="0" applyBorder="1"/>
    <xf numFmtId="0" fontId="0" fillId="0" borderId="12" xfId="0" applyBorder="1"/>
    <xf numFmtId="0" fontId="0" fillId="0" borderId="11" xfId="0" applyBorder="1"/>
    <xf numFmtId="0" fontId="0" fillId="0" borderId="42" xfId="0" applyBorder="1"/>
    <xf numFmtId="0" fontId="0" fillId="0" borderId="13" xfId="0" applyBorder="1"/>
    <xf numFmtId="0" fontId="0" fillId="0" borderId="43" xfId="0" applyBorder="1"/>
    <xf numFmtId="0" fontId="2" fillId="0" borderId="11" xfId="0" applyFont="1" applyBorder="1"/>
    <xf numFmtId="164" fontId="2" fillId="0" borderId="6" xfId="0" applyNumberFormat="1" applyFont="1" applyBorder="1" applyAlignment="1">
      <alignment vertical="center"/>
    </xf>
    <xf numFmtId="0" fontId="11" fillId="0" borderId="0" xfId="0" applyFont="1"/>
    <xf numFmtId="0" fontId="3" fillId="0" borderId="0" xfId="0" applyFont="1" applyAlignment="1">
      <alignment horizontal="left"/>
    </xf>
    <xf numFmtId="0" fontId="1" fillId="2" borderId="9" xfId="0" applyFont="1" applyFill="1" applyBorder="1" applyAlignment="1">
      <alignment horizontal="center" vertical="center" wrapText="1"/>
    </xf>
    <xf numFmtId="0" fontId="1" fillId="2" borderId="0" xfId="0" applyFont="1" applyFill="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28" xfId="0" applyBorder="1" applyAlignment="1">
      <alignment vertical="center"/>
    </xf>
    <xf numFmtId="0" fontId="0" fillId="0" borderId="6" xfId="0" applyBorder="1" applyAlignment="1">
      <alignment vertical="center"/>
    </xf>
    <xf numFmtId="0" fontId="1" fillId="2" borderId="0" xfId="0" applyFont="1" applyFill="1" applyBorder="1"/>
    <xf numFmtId="0" fontId="1" fillId="2" borderId="9" xfId="0" applyFont="1" applyFill="1" applyBorder="1"/>
    <xf numFmtId="0" fontId="0" fillId="0" borderId="49" xfId="0" applyBorder="1"/>
    <xf numFmtId="0" fontId="2" fillId="0" borderId="16" xfId="0" applyFont="1" applyFill="1" applyBorder="1"/>
    <xf numFmtId="0" fontId="3" fillId="0" borderId="0" xfId="3" applyFont="1" applyFill="1" applyBorder="1" applyAlignment="1">
      <alignment horizontal="center" vertical="center" wrapText="1"/>
    </xf>
    <xf numFmtId="0" fontId="2" fillId="0" borderId="0" xfId="3" applyFont="1" applyFill="1" applyBorder="1" applyAlignment="1">
      <alignment horizontal="center" vertical="center" wrapText="1"/>
    </xf>
    <xf numFmtId="164" fontId="0" fillId="0" borderId="0" xfId="0" applyNumberFormat="1" applyBorder="1"/>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1" fillId="0" borderId="0" xfId="3" applyFont="1" applyFill="1" applyBorder="1" applyAlignment="1">
      <alignment horizontal="center" vertical="center" wrapText="1"/>
    </xf>
    <xf numFmtId="166" fontId="2" fillId="0" borderId="0" xfId="3" applyNumberFormat="1" applyFont="1" applyFill="1" applyBorder="1" applyAlignment="1">
      <alignment horizontal="right" vertical="center"/>
    </xf>
    <xf numFmtId="0" fontId="2" fillId="0" borderId="32" xfId="3" applyFont="1" applyFill="1" applyBorder="1" applyAlignment="1">
      <alignment horizontal="center" vertical="center" wrapText="1"/>
    </xf>
    <xf numFmtId="0" fontId="2" fillId="0" borderId="31" xfId="3" applyFont="1" applyFill="1" applyBorder="1" applyAlignment="1">
      <alignment horizontal="center" vertical="center" wrapText="1"/>
    </xf>
    <xf numFmtId="0" fontId="1" fillId="0" borderId="0" xfId="3" applyFont="1" applyFill="1" applyBorder="1" applyAlignment="1">
      <alignment horizontal="center" vertical="center"/>
    </xf>
    <xf numFmtId="0" fontId="3" fillId="0" borderId="47" xfId="0" applyFont="1" applyBorder="1"/>
    <xf numFmtId="0" fontId="3" fillId="0" borderId="50" xfId="0" applyFont="1" applyBorder="1"/>
    <xf numFmtId="0" fontId="3" fillId="0" borderId="48" xfId="0" applyFont="1" applyBorder="1"/>
    <xf numFmtId="0" fontId="3" fillId="0" borderId="51" xfId="0" applyFont="1" applyBorder="1"/>
    <xf numFmtId="0" fontId="1" fillId="6" borderId="0" xfId="0" applyFont="1" applyFill="1"/>
    <xf numFmtId="0" fontId="2" fillId="0" borderId="0" xfId="0" applyFont="1" applyFill="1" applyBorder="1"/>
    <xf numFmtId="164" fontId="1" fillId="6" borderId="4" xfId="0" applyNumberFormat="1" applyFont="1" applyFill="1" applyBorder="1"/>
    <xf numFmtId="0" fontId="1" fillId="6" borderId="4" xfId="0" applyFont="1" applyFill="1" applyBorder="1"/>
    <xf numFmtId="0" fontId="1" fillId="4" borderId="0" xfId="0" applyFont="1" applyFill="1" applyAlignment="1">
      <alignment horizontal="center" vertical="center"/>
    </xf>
    <xf numFmtId="0" fontId="23" fillId="0" borderId="0" xfId="0" applyFont="1" applyFill="1" applyBorder="1"/>
    <xf numFmtId="0" fontId="14" fillId="0" borderId="0" xfId="0" applyFont="1" applyFill="1" applyBorder="1"/>
    <xf numFmtId="0" fontId="22" fillId="0" borderId="0" xfId="0" applyFont="1" applyFill="1" applyBorder="1"/>
    <xf numFmtId="0" fontId="22" fillId="2" borderId="4" xfId="0" applyFont="1" applyFill="1" applyBorder="1"/>
    <xf numFmtId="0" fontId="0" fillId="0" borderId="52" xfId="0" applyBorder="1"/>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0" fillId="0" borderId="31" xfId="0" applyBorder="1"/>
    <xf numFmtId="0" fontId="0" fillId="0" borderId="46" xfId="0" applyBorder="1"/>
    <xf numFmtId="0" fontId="0" fillId="0" borderId="59" xfId="0" applyBorder="1"/>
    <xf numFmtId="0" fontId="22" fillId="4" borderId="4" xfId="0" applyFont="1" applyFill="1" applyBorder="1"/>
    <xf numFmtId="0" fontId="1" fillId="4" borderId="4" xfId="0" applyFont="1" applyFill="1" applyBorder="1"/>
    <xf numFmtId="0" fontId="1" fillId="4" borderId="0" xfId="0" applyFont="1" applyFill="1"/>
    <xf numFmtId="0" fontId="11" fillId="0" borderId="33" xfId="0" applyFont="1" applyBorder="1" applyAlignment="1">
      <alignment wrapText="1"/>
    </xf>
    <xf numFmtId="0" fontId="11" fillId="0" borderId="33" xfId="0" applyFont="1" applyBorder="1"/>
    <xf numFmtId="0" fontId="0" fillId="0" borderId="34" xfId="0" applyBorder="1"/>
    <xf numFmtId="0" fontId="11" fillId="0" borderId="33" xfId="0" applyFont="1" applyBorder="1" applyAlignment="1">
      <alignment horizontal="right" vertical="center"/>
    </xf>
    <xf numFmtId="3" fontId="11" fillId="0" borderId="33" xfId="0" applyNumberFormat="1" applyFont="1" applyBorder="1" applyAlignment="1">
      <alignment horizontal="right" vertical="center"/>
    </xf>
    <xf numFmtId="164" fontId="11" fillId="0" borderId="33" xfId="0" applyNumberFormat="1" applyFont="1" applyBorder="1" applyAlignment="1">
      <alignment horizontal="right" vertical="center"/>
    </xf>
    <xf numFmtId="164" fontId="11" fillId="0" borderId="33" xfId="0" applyNumberFormat="1" applyFont="1" applyBorder="1"/>
    <xf numFmtId="0" fontId="24" fillId="0" borderId="0" xfId="0" applyFont="1" applyFill="1" applyBorder="1"/>
    <xf numFmtId="0" fontId="1" fillId="0" borderId="0" xfId="1" applyFont="1" applyFill="1" applyBorder="1" applyAlignment="1">
      <alignment horizontal="center" vertical="center"/>
    </xf>
    <xf numFmtId="0" fontId="15" fillId="0" borderId="0" xfId="0" applyFont="1" applyFill="1" applyBorder="1"/>
    <xf numFmtId="164" fontId="1" fillId="6" borderId="9" xfId="0" applyNumberFormat="1" applyFont="1" applyFill="1" applyBorder="1"/>
    <xf numFmtId="0" fontId="19" fillId="0" borderId="0" xfId="0" applyFont="1" applyFill="1" applyBorder="1"/>
    <xf numFmtId="0" fontId="8" fillId="0" borderId="0" xfId="4" applyFont="1" applyFill="1" applyBorder="1"/>
    <xf numFmtId="0" fontId="8" fillId="0" borderId="0" xfId="4" applyFont="1" applyFill="1" applyBorder="1" applyAlignment="1">
      <alignment horizontal="center"/>
    </xf>
    <xf numFmtId="0" fontId="4" fillId="0" borderId="0" xfId="4" applyFont="1" applyFill="1" applyBorder="1"/>
    <xf numFmtId="0" fontId="4" fillId="0" borderId="0" xfId="4" applyFont="1" applyFill="1" applyBorder="1" applyAlignment="1">
      <alignment horizontal="center"/>
    </xf>
    <xf numFmtId="0" fontId="8" fillId="0" borderId="0" xfId="4" applyFont="1" applyFill="1" applyBorder="1" applyAlignment="1">
      <alignment vertical="center"/>
    </xf>
    <xf numFmtId="0" fontId="4" fillId="0" borderId="0" xfId="4" applyFont="1" applyFill="1" applyBorder="1" applyAlignment="1">
      <alignment vertical="center"/>
    </xf>
    <xf numFmtId="0" fontId="4" fillId="0" borderId="0" xfId="4" applyFont="1" applyFill="1" applyBorder="1" applyAlignment="1">
      <alignment horizontal="center" vertical="center"/>
    </xf>
    <xf numFmtId="0" fontId="8" fillId="0" borderId="0" xfId="5" applyFont="1" applyFill="1" applyBorder="1"/>
    <xf numFmtId="0" fontId="8" fillId="0" borderId="27" xfId="4" applyFont="1" applyFill="1" applyBorder="1" applyAlignment="1">
      <alignment horizontal="center" vertical="center"/>
    </xf>
    <xf numFmtId="0" fontId="8" fillId="0" borderId="28" xfId="4" applyFont="1" applyFill="1" applyBorder="1" applyAlignment="1">
      <alignment horizontal="center" vertical="center"/>
    </xf>
    <xf numFmtId="0" fontId="8" fillId="0" borderId="29" xfId="4" applyFont="1" applyFill="1" applyBorder="1" applyAlignment="1">
      <alignment horizontal="center" vertical="center"/>
    </xf>
    <xf numFmtId="0" fontId="1" fillId="6" borderId="4" xfId="4" applyFont="1" applyFill="1" applyBorder="1" applyAlignment="1">
      <alignment horizontal="center" vertical="center"/>
    </xf>
    <xf numFmtId="0" fontId="1" fillId="4" borderId="0" xfId="0" applyFont="1" applyFill="1" applyAlignment="1">
      <alignment horizontal="center" vertical="center" wrapText="1"/>
    </xf>
    <xf numFmtId="0" fontId="1" fillId="4" borderId="0" xfId="0" applyFont="1" applyFill="1" applyAlignment="1">
      <alignment horizontal="center" vertical="center"/>
    </xf>
    <xf numFmtId="0" fontId="1" fillId="6" borderId="4" xfId="0" applyFont="1" applyFill="1" applyBorder="1" applyAlignment="1">
      <alignment horizontal="center" vertical="center"/>
    </xf>
    <xf numFmtId="0" fontId="1" fillId="6" borderId="4" xfId="0" applyFont="1" applyFill="1" applyBorder="1" applyAlignment="1">
      <alignment horizontal="right" vertical="center"/>
    </xf>
    <xf numFmtId="0" fontId="4" fillId="0" borderId="4" xfId="0" applyFont="1" applyFill="1" applyBorder="1"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xf>
    <xf numFmtId="0" fontId="0" fillId="0" borderId="5" xfId="0" applyBorder="1" applyAlignment="1">
      <alignment wrapText="1"/>
    </xf>
    <xf numFmtId="0" fontId="0" fillId="0" borderId="6" xfId="0" applyBorder="1" applyAlignment="1">
      <alignment wrapText="1"/>
    </xf>
    <xf numFmtId="0" fontId="0" fillId="0" borderId="7" xfId="0" applyBorder="1" applyAlignment="1">
      <alignment wrapText="1"/>
    </xf>
    <xf numFmtId="0" fontId="1" fillId="2" borderId="0" xfId="0" applyFont="1" applyFill="1" applyAlignment="1">
      <alignment wrapText="1"/>
    </xf>
    <xf numFmtId="0" fontId="0" fillId="0" borderId="14" xfId="0" applyBorder="1"/>
    <xf numFmtId="0" fontId="0" fillId="0" borderId="15" xfId="0" applyBorder="1"/>
    <xf numFmtId="0" fontId="1" fillId="4" borderId="9" xfId="0" applyFont="1" applyFill="1" applyBorder="1"/>
    <xf numFmtId="0" fontId="1" fillId="0" borderId="0" xfId="0" applyFont="1" applyFill="1" applyBorder="1" applyAlignment="1"/>
    <xf numFmtId="0" fontId="0" fillId="0" borderId="0" xfId="0" applyAlignment="1"/>
    <xf numFmtId="0" fontId="2" fillId="0" borderId="0" xfId="0" applyFont="1" applyAlignment="1">
      <alignment vertical="center"/>
    </xf>
    <xf numFmtId="0" fontId="1" fillId="6" borderId="0" xfId="0" applyFont="1" applyFill="1" applyAlignment="1">
      <alignment wrapText="1"/>
    </xf>
    <xf numFmtId="0" fontId="1" fillId="0" borderId="0" xfId="0" applyFont="1" applyFill="1" applyAlignment="1">
      <alignment vertical="center" wrapText="1"/>
    </xf>
    <xf numFmtId="0" fontId="1" fillId="4" borderId="4" xfId="0" applyFont="1" applyFill="1" applyBorder="1" applyAlignment="1">
      <alignment horizontal="right" vertical="center"/>
    </xf>
    <xf numFmtId="0" fontId="1" fillId="4" borderId="4" xfId="0" applyFont="1" applyFill="1" applyBorder="1" applyAlignment="1">
      <alignment horizontal="right"/>
    </xf>
    <xf numFmtId="0" fontId="0" fillId="0" borderId="22" xfId="0" applyBorder="1"/>
    <xf numFmtId="0" fontId="15" fillId="0" borderId="0" xfId="0" applyFont="1" applyBorder="1"/>
    <xf numFmtId="0" fontId="15" fillId="0" borderId="61" xfId="0" applyFont="1" applyBorder="1"/>
    <xf numFmtId="0" fontId="0" fillId="0" borderId="62" xfId="0" applyBorder="1"/>
    <xf numFmtId="0" fontId="0" fillId="0" borderId="23" xfId="0" applyBorder="1"/>
    <xf numFmtId="0" fontId="0" fillId="0" borderId="63" xfId="0" applyBorder="1"/>
    <xf numFmtId="0" fontId="0" fillId="0" borderId="64" xfId="0" applyBorder="1"/>
    <xf numFmtId="0" fontId="0" fillId="0" borderId="65" xfId="0" applyBorder="1"/>
    <xf numFmtId="0" fontId="2" fillId="0" borderId="40" xfId="0" applyFont="1" applyBorder="1"/>
    <xf numFmtId="0" fontId="2" fillId="0" borderId="62" xfId="0" applyFont="1" applyBorder="1"/>
    <xf numFmtId="0" fontId="2" fillId="0" borderId="41" xfId="0" applyFont="1" applyBorder="1"/>
    <xf numFmtId="0" fontId="2" fillId="0" borderId="63" xfId="0" applyFont="1" applyBorder="1"/>
    <xf numFmtId="0" fontId="2" fillId="0" borderId="66" xfId="0" applyFont="1" applyBorder="1"/>
    <xf numFmtId="3" fontId="1" fillId="4" borderId="9" xfId="0" applyNumberFormat="1" applyFont="1" applyFill="1" applyBorder="1"/>
    <xf numFmtId="164" fontId="1" fillId="6" borderId="8" xfId="0" applyNumberFormat="1" applyFont="1" applyFill="1" applyBorder="1"/>
    <xf numFmtId="164" fontId="1" fillId="4" borderId="8" xfId="0" applyNumberFormat="1" applyFont="1" applyFill="1" applyBorder="1"/>
    <xf numFmtId="164" fontId="1" fillId="4" borderId="9" xfId="0" applyNumberFormat="1" applyFont="1" applyFill="1" applyBorder="1"/>
    <xf numFmtId="0" fontId="1" fillId="6" borderId="8" xfId="0" applyFont="1" applyFill="1" applyBorder="1"/>
    <xf numFmtId="0" fontId="4" fillId="0" borderId="0" xfId="15" applyFont="1" applyFill="1" applyBorder="1" applyAlignment="1">
      <alignment horizontal="center" vertical="center"/>
    </xf>
    <xf numFmtId="0" fontId="4" fillId="0" borderId="0" xfId="15" applyFont="1" applyFill="1" applyBorder="1"/>
    <xf numFmtId="0" fontId="4" fillId="0" borderId="0" xfId="15" applyFont="1" applyFill="1" applyBorder="1" applyAlignment="1">
      <alignment vertical="center"/>
    </xf>
    <xf numFmtId="0" fontId="6" fillId="0" borderId="0" xfId="15" applyFill="1" applyBorder="1"/>
    <xf numFmtId="0" fontId="8" fillId="0" borderId="0" xfId="15" applyFont="1" applyFill="1" applyBorder="1"/>
    <xf numFmtId="0" fontId="8" fillId="0" borderId="0" xfId="15" applyFont="1" applyFill="1" applyBorder="1" applyAlignment="1">
      <alignment horizontal="center"/>
    </xf>
    <xf numFmtId="0" fontId="27" fillId="0" borderId="0" xfId="16" applyFont="1" applyFill="1" applyBorder="1" applyAlignment="1">
      <alignment horizontal="right"/>
    </xf>
    <xf numFmtId="49" fontId="8" fillId="0" borderId="0" xfId="15" applyNumberFormat="1" applyFont="1" applyFill="1" applyBorder="1"/>
    <xf numFmtId="49" fontId="7" fillId="0" borderId="0" xfId="19" applyNumberFormat="1" applyFont="1" applyFill="1" applyBorder="1" applyAlignment="1">
      <alignment vertical="center"/>
    </xf>
    <xf numFmtId="0" fontId="8" fillId="0" borderId="0" xfId="15" applyFont="1" applyFill="1" applyBorder="1" applyAlignment="1">
      <alignment horizontal="center" vertical="center"/>
    </xf>
    <xf numFmtId="164" fontId="8" fillId="0" borderId="0" xfId="20" quotePrefix="1" applyNumberFormat="1" applyFont="1" applyFill="1" applyBorder="1" applyAlignment="1">
      <alignment horizontal="right"/>
    </xf>
    <xf numFmtId="171" fontId="1" fillId="0" borderId="0" xfId="15" applyNumberFormat="1" applyFont="1" applyFill="1" applyBorder="1" applyAlignment="1">
      <alignment vertical="center"/>
    </xf>
    <xf numFmtId="49" fontId="1" fillId="2" borderId="0" xfId="15" applyNumberFormat="1" applyFont="1" applyFill="1" applyBorder="1" applyAlignment="1">
      <alignment horizontal="center" vertical="center"/>
    </xf>
    <xf numFmtId="49" fontId="1" fillId="0" borderId="0" xfId="15" applyNumberFormat="1" applyFont="1" applyFill="1" applyBorder="1" applyAlignment="1">
      <alignment horizontal="center" vertical="center"/>
    </xf>
    <xf numFmtId="171" fontId="8" fillId="0" borderId="10" xfId="15" applyNumberFormat="1" applyFont="1" applyFill="1" applyBorder="1" applyAlignment="1">
      <alignment vertical="center"/>
    </xf>
    <xf numFmtId="171" fontId="8" fillId="0" borderId="40" xfId="15" applyNumberFormat="1" applyFont="1" applyFill="1" applyBorder="1" applyAlignment="1">
      <alignment vertical="center"/>
    </xf>
    <xf numFmtId="171" fontId="8" fillId="0" borderId="11" xfId="15" applyNumberFormat="1" applyFont="1" applyFill="1" applyBorder="1" applyAlignment="1">
      <alignment vertical="center"/>
    </xf>
    <xf numFmtId="171" fontId="8" fillId="0" borderId="12" xfId="15" applyNumberFormat="1" applyFont="1" applyFill="1" applyBorder="1" applyAlignment="1">
      <alignment vertical="center"/>
    </xf>
    <xf numFmtId="171" fontId="8" fillId="0" borderId="41" xfId="15" applyNumberFormat="1" applyFont="1" applyFill="1" applyBorder="1" applyAlignment="1">
      <alignment vertical="center"/>
    </xf>
    <xf numFmtId="171" fontId="8" fillId="0" borderId="13" xfId="15" applyNumberFormat="1" applyFont="1" applyFill="1" applyBorder="1" applyAlignment="1">
      <alignment vertical="center"/>
    </xf>
    <xf numFmtId="171" fontId="8" fillId="0" borderId="14" xfId="15" applyNumberFormat="1" applyFont="1" applyFill="1" applyBorder="1" applyAlignment="1">
      <alignment vertical="center"/>
    </xf>
    <xf numFmtId="171" fontId="8" fillId="0" borderId="55" xfId="15" applyNumberFormat="1" applyFont="1" applyFill="1" applyBorder="1" applyAlignment="1">
      <alignment vertical="center"/>
    </xf>
    <xf numFmtId="171" fontId="8" fillId="0" borderId="15" xfId="15" applyNumberFormat="1" applyFont="1" applyFill="1" applyBorder="1" applyAlignment="1">
      <alignment vertical="center"/>
    </xf>
    <xf numFmtId="171" fontId="8" fillId="0" borderId="37" xfId="15" applyNumberFormat="1" applyFont="1" applyFill="1" applyBorder="1" applyAlignment="1">
      <alignment vertical="center"/>
    </xf>
    <xf numFmtId="171" fontId="8" fillId="0" borderId="38" xfId="15" applyNumberFormat="1" applyFont="1" applyFill="1" applyBorder="1" applyAlignment="1">
      <alignment vertical="center"/>
    </xf>
    <xf numFmtId="171" fontId="8" fillId="0" borderId="39" xfId="15" applyNumberFormat="1" applyFont="1" applyFill="1" applyBorder="1" applyAlignment="1">
      <alignment vertical="center"/>
    </xf>
    <xf numFmtId="171" fontId="1" fillId="2" borderId="4" xfId="15" applyNumberFormat="1" applyFont="1" applyFill="1" applyBorder="1" applyAlignment="1">
      <alignment vertical="center"/>
    </xf>
    <xf numFmtId="171" fontId="1" fillId="4" borderId="4" xfId="15" applyNumberFormat="1" applyFont="1" applyFill="1" applyBorder="1" applyAlignment="1">
      <alignment vertical="center"/>
    </xf>
    <xf numFmtId="171" fontId="1" fillId="3" borderId="4" xfId="15" applyNumberFormat="1" applyFont="1" applyFill="1" applyBorder="1" applyAlignment="1">
      <alignment vertical="center"/>
    </xf>
    <xf numFmtId="49" fontId="1" fillId="2" borderId="67" xfId="15" applyNumberFormat="1" applyFont="1" applyFill="1" applyBorder="1" applyAlignment="1">
      <alignment horizontal="center" vertical="center"/>
    </xf>
    <xf numFmtId="171" fontId="1" fillId="2" borderId="69" xfId="15" applyNumberFormat="1" applyFont="1" applyFill="1" applyBorder="1" applyAlignment="1">
      <alignment vertical="center"/>
    </xf>
    <xf numFmtId="171" fontId="1" fillId="4" borderId="69" xfId="15" applyNumberFormat="1" applyFont="1" applyFill="1" applyBorder="1" applyAlignment="1">
      <alignment vertical="center"/>
    </xf>
    <xf numFmtId="171" fontId="1" fillId="4" borderId="72" xfId="15" applyNumberFormat="1" applyFont="1" applyFill="1" applyBorder="1" applyAlignment="1">
      <alignment vertical="center"/>
    </xf>
    <xf numFmtId="49" fontId="4" fillId="0" borderId="5" xfId="15" quotePrefix="1" applyNumberFormat="1" applyFont="1" applyFill="1" applyBorder="1" applyAlignment="1">
      <alignment horizontal="center" vertical="center"/>
    </xf>
    <xf numFmtId="49" fontId="4" fillId="0" borderId="6" xfId="15" quotePrefix="1" applyNumberFormat="1" applyFont="1" applyFill="1" applyBorder="1" applyAlignment="1">
      <alignment horizontal="center" vertical="center"/>
    </xf>
    <xf numFmtId="49" fontId="4" fillId="0" borderId="7" xfId="15" quotePrefix="1" applyNumberFormat="1" applyFont="1" applyFill="1" applyBorder="1" applyAlignment="1">
      <alignment horizontal="center" vertical="center"/>
    </xf>
    <xf numFmtId="49" fontId="4" fillId="0" borderId="7" xfId="15" applyNumberFormat="1" applyFont="1" applyFill="1" applyBorder="1" applyAlignment="1">
      <alignment horizontal="center" vertical="center"/>
    </xf>
    <xf numFmtId="49" fontId="4" fillId="0" borderId="5" xfId="15" applyNumberFormat="1" applyFont="1" applyFill="1" applyBorder="1" applyAlignment="1">
      <alignment horizontal="center" vertical="center"/>
    </xf>
    <xf numFmtId="49" fontId="4" fillId="0" borderId="6" xfId="15" applyNumberFormat="1" applyFont="1" applyFill="1" applyBorder="1" applyAlignment="1">
      <alignment horizontal="center" vertical="center"/>
    </xf>
    <xf numFmtId="0" fontId="18" fillId="0" borderId="0" xfId="0" applyFont="1" applyAlignment="1">
      <alignment horizontal="center" vertical="center" wrapText="1"/>
    </xf>
    <xf numFmtId="0" fontId="1" fillId="2" borderId="0"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4" borderId="0" xfId="0" applyFont="1" applyFill="1" applyAlignment="1">
      <alignment horizontal="center" vertical="center"/>
    </xf>
    <xf numFmtId="0" fontId="23" fillId="4" borderId="9" xfId="0" applyFont="1" applyFill="1" applyBorder="1"/>
    <xf numFmtId="0" fontId="23" fillId="2" borderId="69" xfId="0" applyFont="1" applyFill="1" applyBorder="1"/>
    <xf numFmtId="0" fontId="23" fillId="4" borderId="70" xfId="0" applyFont="1" applyFill="1" applyBorder="1"/>
    <xf numFmtId="0" fontId="1" fillId="3" borderId="72" xfId="0" applyFont="1" applyFill="1" applyBorder="1"/>
    <xf numFmtId="0" fontId="1" fillId="4" borderId="73" xfId="0" applyFont="1" applyFill="1" applyBorder="1"/>
    <xf numFmtId="0" fontId="0" fillId="0" borderId="74" xfId="0" applyBorder="1"/>
    <xf numFmtId="0" fontId="23" fillId="4" borderId="69" xfId="0" applyFont="1" applyFill="1" applyBorder="1"/>
    <xf numFmtId="0" fontId="1" fillId="4" borderId="72" xfId="0" applyFont="1" applyFill="1" applyBorder="1"/>
    <xf numFmtId="0" fontId="3" fillId="0" borderId="12" xfId="0" applyFont="1" applyBorder="1"/>
    <xf numFmtId="0" fontId="3" fillId="0" borderId="41" xfId="0" applyFont="1" applyBorder="1"/>
    <xf numFmtId="0" fontId="23" fillId="4" borderId="13" xfId="0" applyFont="1" applyFill="1" applyBorder="1"/>
    <xf numFmtId="0" fontId="2" fillId="0" borderId="0" xfId="0" applyFont="1" applyFill="1" applyAlignment="1">
      <alignment horizontal="center" vertical="center"/>
    </xf>
    <xf numFmtId="0" fontId="0" fillId="0" borderId="37" xfId="0" applyBorder="1"/>
    <xf numFmtId="0" fontId="0" fillId="0" borderId="38" xfId="0" applyBorder="1"/>
    <xf numFmtId="0" fontId="0" fillId="0" borderId="39" xfId="0" applyBorder="1"/>
    <xf numFmtId="166" fontId="6" fillId="0" borderId="0" xfId="29" applyNumberFormat="1" applyFont="1" applyBorder="1"/>
    <xf numFmtId="0" fontId="4" fillId="0" borderId="0" xfId="29" applyFont="1" applyBorder="1"/>
    <xf numFmtId="0" fontId="8" fillId="0" borderId="0" xfId="22" applyBorder="1"/>
    <xf numFmtId="0" fontId="4" fillId="0" borderId="0" xfId="17" applyFont="1" applyBorder="1" applyAlignment="1">
      <alignment horizontal="center"/>
    </xf>
    <xf numFmtId="0" fontId="4" fillId="0" borderId="0" xfId="17" applyFont="1" applyFill="1" applyBorder="1"/>
    <xf numFmtId="0" fontId="4" fillId="0" borderId="0" xfId="29" applyFont="1" applyBorder="1" applyAlignment="1">
      <alignment vertical="center"/>
    </xf>
    <xf numFmtId="0" fontId="4" fillId="0" borderId="0" xfId="29" applyFont="1" applyBorder="1" applyAlignment="1">
      <alignment horizontal="center" vertical="center"/>
    </xf>
    <xf numFmtId="0" fontId="6" fillId="0" borderId="0" xfId="29" applyFont="1" applyBorder="1"/>
    <xf numFmtId="166" fontId="8" fillId="0" borderId="0" xfId="22" applyNumberFormat="1" applyBorder="1" applyAlignment="1">
      <alignment horizontal="right"/>
    </xf>
    <xf numFmtId="166" fontId="4" fillId="0" borderId="0" xfId="29" applyNumberFormat="1" applyFont="1" applyBorder="1"/>
    <xf numFmtId="0" fontId="4" fillId="0" borderId="0" xfId="29" applyFont="1" applyBorder="1" applyAlignment="1">
      <alignment horizontal="left"/>
    </xf>
    <xf numFmtId="0" fontId="1" fillId="0" borderId="0" xfId="30" applyFont="1" applyFill="1" applyBorder="1" applyAlignment="1">
      <alignment horizontal="center" vertical="center" wrapText="1"/>
    </xf>
    <xf numFmtId="0" fontId="1" fillId="0" borderId="0" xfId="17" applyFont="1" applyFill="1" applyBorder="1" applyAlignment="1">
      <alignment horizontal="center" vertical="center"/>
    </xf>
    <xf numFmtId="0" fontId="1" fillId="0" borderId="0" xfId="22" applyFont="1" applyFill="1" applyBorder="1" applyAlignment="1">
      <alignment horizontal="center" vertical="center"/>
    </xf>
    <xf numFmtId="0" fontId="1" fillId="0" borderId="0" xfId="29" applyFont="1" applyFill="1" applyBorder="1" applyAlignment="1">
      <alignment horizontal="center" vertical="center"/>
    </xf>
    <xf numFmtId="0" fontId="4" fillId="0" borderId="0" xfId="29" applyFont="1" applyFill="1" applyBorder="1" applyAlignment="1">
      <alignment vertical="center"/>
    </xf>
    <xf numFmtId="166" fontId="8" fillId="0" borderId="29" xfId="17" applyNumberFormat="1" applyFont="1" applyFill="1" applyBorder="1" applyAlignment="1">
      <alignment vertical="center"/>
    </xf>
    <xf numFmtId="166" fontId="8" fillId="0" borderId="29" xfId="22" applyNumberFormat="1" applyFont="1" applyBorder="1" applyAlignment="1">
      <alignment horizontal="right"/>
    </xf>
    <xf numFmtId="0" fontId="8" fillId="0" borderId="49" xfId="29" applyFont="1" applyBorder="1"/>
    <xf numFmtId="166" fontId="8" fillId="0" borderId="27" xfId="17" applyNumberFormat="1" applyFont="1" applyFill="1" applyBorder="1" applyAlignment="1">
      <alignment vertical="center"/>
    </xf>
    <xf numFmtId="166" fontId="8" fillId="0" borderId="27" xfId="22" applyNumberFormat="1" applyFont="1" applyBorder="1" applyAlignment="1">
      <alignment horizontal="right"/>
    </xf>
    <xf numFmtId="0" fontId="8" fillId="0" borderId="42" xfId="29" applyFont="1" applyBorder="1"/>
    <xf numFmtId="166" fontId="8" fillId="0" borderId="28" xfId="17" applyNumberFormat="1" applyFont="1" applyFill="1" applyBorder="1" applyAlignment="1">
      <alignment vertical="center"/>
    </xf>
    <xf numFmtId="166" fontId="8" fillId="0" borderId="28" xfId="22" applyNumberFormat="1" applyFont="1" applyBorder="1" applyAlignment="1">
      <alignment horizontal="right"/>
    </xf>
    <xf numFmtId="0" fontId="8" fillId="0" borderId="43" xfId="29" applyFont="1" applyBorder="1"/>
    <xf numFmtId="166" fontId="8" fillId="7" borderId="28" xfId="17" applyNumberFormat="1" applyFont="1" applyFill="1" applyBorder="1" applyAlignment="1">
      <alignment vertical="center"/>
    </xf>
    <xf numFmtId="166" fontId="8" fillId="0" borderId="28" xfId="22" applyNumberFormat="1" applyFont="1" applyBorder="1" applyAlignment="1">
      <alignment horizontal="right" vertical="center"/>
    </xf>
    <xf numFmtId="166" fontId="8" fillId="7" borderId="43" xfId="17" applyNumberFormat="1" applyFont="1" applyFill="1" applyBorder="1" applyAlignment="1">
      <alignment vertical="center"/>
    </xf>
    <xf numFmtId="166" fontId="8" fillId="0" borderId="28" xfId="17" applyNumberFormat="1" applyFont="1" applyFill="1" applyBorder="1"/>
    <xf numFmtId="166" fontId="8" fillId="0" borderId="29" xfId="17" applyNumberFormat="1" applyFont="1" applyFill="1" applyBorder="1"/>
    <xf numFmtId="166" fontId="8" fillId="0" borderId="27" xfId="17" applyNumberFormat="1" applyFont="1" applyFill="1" applyBorder="1" applyAlignment="1">
      <alignment horizontal="right" vertical="center"/>
    </xf>
    <xf numFmtId="166" fontId="8" fillId="0" borderId="27" xfId="22" applyNumberFormat="1" applyFont="1" applyBorder="1" applyAlignment="1">
      <alignment horizontal="right" vertical="center"/>
    </xf>
    <xf numFmtId="166" fontId="8" fillId="0" borderId="29" xfId="17" applyNumberFormat="1" applyFont="1" applyFill="1" applyBorder="1" applyAlignment="1">
      <alignment horizontal="right" vertical="center"/>
    </xf>
    <xf numFmtId="166" fontId="8" fillId="0" borderId="29" xfId="22" applyNumberFormat="1" applyFont="1" applyBorder="1" applyAlignment="1">
      <alignment horizontal="right" vertical="center"/>
    </xf>
    <xf numFmtId="0" fontId="8" fillId="0" borderId="2" xfId="29" applyFont="1" applyBorder="1"/>
    <xf numFmtId="166" fontId="8" fillId="0" borderId="1" xfId="17" applyNumberFormat="1" applyFont="1" applyFill="1" applyBorder="1" applyAlignment="1">
      <alignment vertical="center"/>
    </xf>
    <xf numFmtId="166" fontId="8" fillId="0" borderId="1" xfId="22" applyNumberFormat="1" applyFont="1" applyBorder="1" applyAlignment="1">
      <alignment vertical="center"/>
    </xf>
    <xf numFmtId="166" fontId="8" fillId="0" borderId="0" xfId="22" applyNumberFormat="1" applyFont="1" applyBorder="1" applyAlignment="1">
      <alignment horizontal="right"/>
    </xf>
    <xf numFmtId="0" fontId="8" fillId="0" borderId="0" xfId="29" applyFont="1" applyBorder="1"/>
    <xf numFmtId="166" fontId="8" fillId="0" borderId="28" xfId="22" applyNumberFormat="1" applyFont="1" applyFill="1" applyBorder="1" applyAlignment="1">
      <alignment horizontal="right" vertical="center"/>
    </xf>
    <xf numFmtId="0" fontId="8" fillId="0" borderId="43" xfId="29" applyFont="1" applyFill="1" applyBorder="1"/>
    <xf numFmtId="0" fontId="0" fillId="0" borderId="82" xfId="0" applyBorder="1"/>
    <xf numFmtId="0" fontId="0" fillId="0" borderId="16" xfId="0" applyBorder="1"/>
    <xf numFmtId="0" fontId="0" fillId="0" borderId="18" xfId="0" applyBorder="1"/>
    <xf numFmtId="0" fontId="0" fillId="0" borderId="20" xfId="0" applyBorder="1"/>
    <xf numFmtId="0" fontId="1" fillId="2" borderId="69" xfId="0" applyFont="1" applyFill="1" applyBorder="1"/>
    <xf numFmtId="0" fontId="1" fillId="2" borderId="8" xfId="0" applyFont="1" applyFill="1" applyBorder="1"/>
    <xf numFmtId="0" fontId="1" fillId="2" borderId="83" xfId="0" applyFont="1" applyFill="1" applyBorder="1"/>
    <xf numFmtId="0" fontId="1" fillId="4" borderId="83" xfId="0" applyFont="1" applyFill="1" applyBorder="1"/>
    <xf numFmtId="0" fontId="1" fillId="4" borderId="69" xfId="0" applyFont="1" applyFill="1" applyBorder="1"/>
    <xf numFmtId="0" fontId="0" fillId="0" borderId="15" xfId="0" applyFill="1" applyBorder="1"/>
    <xf numFmtId="0" fontId="1" fillId="4" borderId="79" xfId="0" applyFont="1" applyFill="1" applyBorder="1"/>
    <xf numFmtId="0" fontId="1" fillId="4" borderId="70" xfId="0" applyFont="1" applyFill="1" applyBorder="1"/>
    <xf numFmtId="0" fontId="1" fillId="6" borderId="72" xfId="0" applyFont="1" applyFill="1" applyBorder="1"/>
    <xf numFmtId="0" fontId="32" fillId="2" borderId="4"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32" fillId="0" borderId="0" xfId="0" applyFont="1" applyFill="1" applyAlignment="1">
      <alignment horizontal="center" vertical="center" wrapText="1"/>
    </xf>
    <xf numFmtId="0" fontId="32" fillId="4" borderId="0" xfId="0" applyFont="1" applyFill="1" applyAlignment="1">
      <alignment horizontal="center" vertical="center" wrapText="1"/>
    </xf>
    <xf numFmtId="0" fontId="1" fillId="4" borderId="35" xfId="0" applyFont="1" applyFill="1" applyBorder="1"/>
    <xf numFmtId="0" fontId="3" fillId="0" borderId="0" xfId="0" applyFont="1" applyAlignment="1">
      <alignment horizontal="right"/>
    </xf>
    <xf numFmtId="0" fontId="3" fillId="0" borderId="1" xfId="0" applyFont="1" applyBorder="1"/>
    <xf numFmtId="0" fontId="1" fillId="6" borderId="69" xfId="0" applyFont="1" applyFill="1" applyBorder="1"/>
    <xf numFmtId="0" fontId="1" fillId="3" borderId="87" xfId="0" applyFont="1" applyFill="1" applyBorder="1" applyAlignment="1">
      <alignment horizontal="center" vertical="center"/>
    </xf>
    <xf numFmtId="0" fontId="1" fillId="3" borderId="88" xfId="0" applyFont="1" applyFill="1" applyBorder="1"/>
    <xf numFmtId="0" fontId="1" fillId="3" borderId="89" xfId="0" applyFont="1" applyFill="1" applyBorder="1" applyAlignment="1">
      <alignment horizontal="center" vertical="center"/>
    </xf>
    <xf numFmtId="164" fontId="1" fillId="3" borderId="90" xfId="0" applyNumberFormat="1" applyFont="1" applyFill="1" applyBorder="1"/>
    <xf numFmtId="0" fontId="1" fillId="3" borderId="69" xfId="0" applyFont="1" applyFill="1" applyBorder="1"/>
    <xf numFmtId="164" fontId="1" fillId="3" borderId="72" xfId="0" applyNumberFormat="1" applyFont="1" applyFill="1" applyBorder="1" applyAlignment="1">
      <alignment horizontal="center" vertical="center"/>
    </xf>
    <xf numFmtId="0" fontId="1" fillId="6" borderId="8" xfId="0" applyFont="1" applyFill="1" applyBorder="1" applyAlignment="1">
      <alignment horizontal="center" vertical="center"/>
    </xf>
    <xf numFmtId="0" fontId="33" fillId="0" borderId="0" xfId="7" applyFont="1" applyFill="1" applyBorder="1" applyAlignment="1">
      <alignment vertical="center"/>
    </xf>
    <xf numFmtId="164" fontId="33" fillId="0" borderId="0" xfId="7" applyNumberFormat="1" applyFont="1" applyFill="1" applyBorder="1" applyAlignment="1">
      <alignment horizontal="center" vertical="center"/>
    </xf>
    <xf numFmtId="0" fontId="33" fillId="0" borderId="0" xfId="7" applyFont="1" applyFill="1" applyBorder="1"/>
    <xf numFmtId="0" fontId="9" fillId="0" borderId="0" xfId="7" applyFont="1" applyFill="1" applyBorder="1"/>
    <xf numFmtId="0" fontId="8" fillId="0" borderId="0" xfId="7" applyFont="1" applyFill="1" applyBorder="1"/>
    <xf numFmtId="17" fontId="8" fillId="0" borderId="0" xfId="7" applyNumberFormat="1" applyFont="1" applyFill="1" applyBorder="1"/>
    <xf numFmtId="17" fontId="8" fillId="0" borderId="0" xfId="7" applyNumberFormat="1" applyFont="1" applyFill="1" applyBorder="1" applyAlignment="1">
      <alignment horizontal="right"/>
    </xf>
    <xf numFmtId="0" fontId="8" fillId="0" borderId="0" xfId="7" applyFont="1" applyFill="1" applyBorder="1" applyAlignment="1">
      <alignment horizontal="centerContinuous" vertical="center"/>
    </xf>
    <xf numFmtId="0" fontId="27" fillId="0" borderId="0" xfId="7" applyFont="1" applyFill="1" applyBorder="1" applyAlignment="1"/>
    <xf numFmtId="0" fontId="27" fillId="0" borderId="0" xfId="7" applyFont="1" applyFill="1" applyBorder="1" applyAlignment="1">
      <alignment horizontal="right"/>
    </xf>
    <xf numFmtId="0" fontId="8" fillId="0" borderId="0" xfId="7" applyFont="1" applyFill="1" applyBorder="1" applyAlignment="1">
      <alignment vertical="center"/>
    </xf>
    <xf numFmtId="0" fontId="1" fillId="2" borderId="4" xfId="7" applyFont="1" applyFill="1" applyBorder="1" applyAlignment="1">
      <alignment horizontal="center" vertical="center"/>
    </xf>
    <xf numFmtId="0" fontId="1" fillId="2" borderId="9" xfId="7" applyFont="1" applyFill="1" applyBorder="1" applyAlignment="1">
      <alignment horizontal="center" vertical="center"/>
    </xf>
    <xf numFmtId="0" fontId="8" fillId="0" borderId="5" xfId="7" applyFont="1" applyFill="1" applyBorder="1" applyAlignment="1">
      <alignment vertical="center"/>
    </xf>
    <xf numFmtId="165" fontId="8" fillId="0" borderId="5" xfId="7" applyNumberFormat="1" applyFont="1" applyFill="1" applyBorder="1" applyAlignment="1">
      <alignment horizontal="right" vertical="center"/>
    </xf>
    <xf numFmtId="165" fontId="8" fillId="0" borderId="5" xfId="7" applyNumberFormat="1" applyFont="1" applyFill="1" applyBorder="1" applyAlignment="1">
      <alignment vertical="center"/>
    </xf>
    <xf numFmtId="0" fontId="8" fillId="0" borderId="6" xfId="7" applyFont="1" applyFill="1" applyBorder="1" applyAlignment="1">
      <alignment vertical="center"/>
    </xf>
    <xf numFmtId="165" fontId="8" fillId="0" borderId="6" xfId="7" applyNumberFormat="1" applyFont="1" applyFill="1" applyBorder="1" applyAlignment="1">
      <alignment horizontal="right" vertical="center"/>
    </xf>
    <xf numFmtId="165" fontId="8" fillId="0" borderId="6" xfId="7" applyNumberFormat="1" applyFont="1" applyFill="1" applyBorder="1" applyAlignment="1">
      <alignment vertical="center"/>
    </xf>
    <xf numFmtId="0" fontId="8" fillId="0" borderId="7" xfId="7" applyFont="1" applyFill="1" applyBorder="1" applyAlignment="1">
      <alignment vertical="center"/>
    </xf>
    <xf numFmtId="165" fontId="8" fillId="0" borderId="7" xfId="7" applyNumberFormat="1" applyFont="1" applyFill="1" applyBorder="1" applyAlignment="1">
      <alignment horizontal="right" vertical="center"/>
    </xf>
    <xf numFmtId="165" fontId="8" fillId="0" borderId="7" xfId="7" applyNumberFormat="1" applyFont="1" applyFill="1" applyBorder="1" applyAlignment="1">
      <alignment vertical="center"/>
    </xf>
    <xf numFmtId="0" fontId="1" fillId="2" borderId="0" xfId="7" applyFont="1" applyFill="1" applyBorder="1" applyAlignment="1">
      <alignment horizontal="left" vertical="center"/>
    </xf>
    <xf numFmtId="165" fontId="1" fillId="2" borderId="4" xfId="7" applyNumberFormat="1" applyFont="1" applyFill="1" applyBorder="1" applyAlignment="1">
      <alignment horizontal="center" vertical="center"/>
    </xf>
    <xf numFmtId="0" fontId="33" fillId="0" borderId="6" xfId="7" applyFont="1" applyFill="1" applyBorder="1" applyAlignment="1">
      <alignment vertical="center"/>
    </xf>
    <xf numFmtId="164" fontId="33" fillId="0" borderId="6" xfId="7" applyNumberFormat="1" applyFont="1" applyFill="1" applyBorder="1" applyAlignment="1">
      <alignment horizontal="center" vertical="center"/>
    </xf>
    <xf numFmtId="0" fontId="1" fillId="2" borderId="69" xfId="0" applyFont="1" applyFill="1" applyBorder="1" applyAlignment="1">
      <alignment vertical="center"/>
    </xf>
    <xf numFmtId="0" fontId="1" fillId="2" borderId="83" xfId="0" applyFont="1" applyFill="1" applyBorder="1" applyAlignment="1">
      <alignment vertical="center"/>
    </xf>
    <xf numFmtId="0" fontId="1" fillId="2" borderId="72" xfId="0" applyFont="1" applyFill="1" applyBorder="1" applyAlignment="1">
      <alignment vertical="center"/>
    </xf>
    <xf numFmtId="0" fontId="1" fillId="2" borderId="0" xfId="0" applyFont="1" applyFill="1" applyAlignment="1">
      <alignment horizontal="center"/>
    </xf>
    <xf numFmtId="17" fontId="8" fillId="0" borderId="0" xfId="32" applyNumberFormat="1" applyFont="1" applyAlignment="1">
      <alignment wrapText="1"/>
    </xf>
    <xf numFmtId="0" fontId="8" fillId="0" borderId="0" xfId="32"/>
    <xf numFmtId="0" fontId="8" fillId="0" borderId="0" xfId="32" applyFont="1" applyAlignment="1">
      <alignment wrapText="1"/>
    </xf>
    <xf numFmtId="0" fontId="29" fillId="0" borderId="96" xfId="32" applyFont="1" applyBorder="1" applyAlignment="1">
      <alignment horizontal="center" vertical="top" wrapText="1"/>
    </xf>
    <xf numFmtId="0" fontId="29" fillId="0" borderId="0" xfId="32" applyFont="1" applyBorder="1" applyAlignment="1">
      <alignment horizontal="centerContinuous" vertical="center" wrapText="1"/>
    </xf>
    <xf numFmtId="0" fontId="29" fillId="0" borderId="97" xfId="32" applyFont="1" applyBorder="1" applyAlignment="1">
      <alignment wrapText="1"/>
    </xf>
    <xf numFmtId="0" fontId="29" fillId="0" borderId="0" xfId="32" applyFont="1" applyAlignment="1">
      <alignment horizontal="centerContinuous" vertical="center" wrapText="1"/>
    </xf>
    <xf numFmtId="0" fontId="8" fillId="0" borderId="0" xfId="32" applyFont="1" applyAlignment="1">
      <alignment horizontal="centerContinuous" vertical="center" wrapText="1"/>
    </xf>
    <xf numFmtId="0" fontId="8" fillId="0" borderId="0" xfId="32" applyAlignment="1">
      <alignment horizontal="centerContinuous" vertical="center"/>
    </xf>
    <xf numFmtId="0" fontId="29" fillId="0" borderId="0" xfId="32" quotePrefix="1" applyFont="1" applyAlignment="1">
      <alignment horizontal="right"/>
    </xf>
    <xf numFmtId="0" fontId="8" fillId="0" borderId="0" xfId="32" applyFont="1" applyAlignment="1">
      <alignment horizontal="left"/>
    </xf>
    <xf numFmtId="0" fontId="8" fillId="0" borderId="0" xfId="32" applyFont="1" applyAlignment="1">
      <alignment horizontal="left" vertical="center"/>
    </xf>
    <xf numFmtId="0" fontId="8" fillId="0" borderId="0" xfId="32" applyFont="1" applyAlignment="1"/>
    <xf numFmtId="0" fontId="8" fillId="0" borderId="0" xfId="32" applyAlignment="1"/>
    <xf numFmtId="0" fontId="8" fillId="0" borderId="0" xfId="32" applyAlignment="1">
      <alignment wrapText="1"/>
    </xf>
    <xf numFmtId="0" fontId="34" fillId="0" borderId="0" xfId="32" applyFont="1"/>
    <xf numFmtId="0" fontId="1" fillId="2" borderId="67" xfId="0" applyFont="1" applyFill="1" applyBorder="1" applyAlignment="1">
      <alignment horizontal="left" vertical="center"/>
    </xf>
    <xf numFmtId="0" fontId="1" fillId="2" borderId="81" xfId="0" applyFont="1" applyFill="1" applyBorder="1" applyAlignment="1">
      <alignment horizontal="left" vertical="center"/>
    </xf>
    <xf numFmtId="0" fontId="1" fillId="2" borderId="71" xfId="0" applyFont="1" applyFill="1" applyBorder="1" applyAlignment="1">
      <alignment horizontal="left" vertical="center" wrapText="1"/>
    </xf>
    <xf numFmtId="0" fontId="1" fillId="2" borderId="72" xfId="0" applyFont="1" applyFill="1" applyBorder="1"/>
    <xf numFmtId="0" fontId="2" fillId="0" borderId="28" xfId="0" applyFont="1" applyBorder="1" applyAlignment="1">
      <alignment vertical="center"/>
    </xf>
    <xf numFmtId="0" fontId="30" fillId="0" borderId="0" xfId="7" applyFont="1" applyFill="1" applyBorder="1" applyAlignment="1">
      <alignment vertical="center"/>
    </xf>
    <xf numFmtId="49" fontId="0" fillId="0" borderId="0" xfId="32" quotePrefix="1" applyNumberFormat="1" applyFont="1" applyAlignment="1">
      <alignment horizontal="right"/>
    </xf>
    <xf numFmtId="49" fontId="0" fillId="0" borderId="0" xfId="32" applyNumberFormat="1" applyFont="1" applyAlignment="1">
      <alignment horizontal="right"/>
    </xf>
    <xf numFmtId="0" fontId="3" fillId="0" borderId="0" xfId="0" applyFont="1"/>
    <xf numFmtId="0" fontId="0" fillId="0" borderId="101" xfId="0" applyBorder="1"/>
    <xf numFmtId="0" fontId="0" fillId="0" borderId="102" xfId="0" applyBorder="1"/>
    <xf numFmtId="0" fontId="0" fillId="0" borderId="103" xfId="0" applyBorder="1"/>
    <xf numFmtId="0" fontId="0" fillId="0" borderId="104" xfId="0" applyBorder="1"/>
    <xf numFmtId="0" fontId="0" fillId="0" borderId="105" xfId="0" applyBorder="1"/>
    <xf numFmtId="0" fontId="1" fillId="4" borderId="88" xfId="0" applyFont="1" applyFill="1" applyBorder="1"/>
    <xf numFmtId="164" fontId="1" fillId="4" borderId="90" xfId="0" applyNumberFormat="1" applyFont="1" applyFill="1" applyBorder="1"/>
    <xf numFmtId="164" fontId="1" fillId="4" borderId="0" xfId="0" applyNumberFormat="1" applyFont="1" applyFill="1"/>
    <xf numFmtId="0" fontId="1" fillId="4" borderId="72" xfId="0" applyFont="1" applyFill="1" applyBorder="1" applyAlignment="1">
      <alignment vertical="center"/>
    </xf>
    <xf numFmtId="164" fontId="1" fillId="4" borderId="67" xfId="0" applyNumberFormat="1" applyFont="1" applyFill="1" applyBorder="1"/>
    <xf numFmtId="164" fontId="1" fillId="4" borderId="81" xfId="0" applyNumberFormat="1" applyFont="1" applyFill="1" applyBorder="1"/>
    <xf numFmtId="164" fontId="1" fillId="4" borderId="71" xfId="0" applyNumberFormat="1" applyFont="1" applyFill="1" applyBorder="1" applyAlignment="1">
      <alignment vertical="center"/>
    </xf>
    <xf numFmtId="164" fontId="1" fillId="4" borderId="0" xfId="0" applyNumberFormat="1" applyFont="1" applyFill="1" applyBorder="1"/>
    <xf numFmtId="164" fontId="1" fillId="4" borderId="35" xfId="0" applyNumberFormat="1" applyFont="1" applyFill="1" applyBorder="1"/>
    <xf numFmtId="3" fontId="1" fillId="4" borderId="88" xfId="0" applyNumberFormat="1" applyFont="1" applyFill="1" applyBorder="1"/>
    <xf numFmtId="0" fontId="1" fillId="4" borderId="0" xfId="0" applyFont="1" applyFill="1" applyBorder="1"/>
    <xf numFmtId="164" fontId="1" fillId="4" borderId="73" xfId="0" applyNumberFormat="1" applyFont="1" applyFill="1" applyBorder="1" applyAlignment="1">
      <alignment horizontal="center" vertical="center"/>
    </xf>
    <xf numFmtId="0" fontId="0" fillId="0" borderId="107" xfId="0" applyBorder="1"/>
    <xf numFmtId="0" fontId="0" fillId="0" borderId="108" xfId="0" applyBorder="1"/>
    <xf numFmtId="0" fontId="0" fillId="0" borderId="109" xfId="0" applyBorder="1"/>
    <xf numFmtId="0" fontId="0" fillId="0" borderId="110" xfId="0" applyBorder="1"/>
    <xf numFmtId="0" fontId="3" fillId="0" borderId="109" xfId="0" applyFont="1" applyBorder="1"/>
    <xf numFmtId="0" fontId="3" fillId="0" borderId="109" xfId="0" applyFont="1" applyBorder="1" applyAlignment="1">
      <alignment horizontal="left"/>
    </xf>
    <xf numFmtId="0" fontId="0" fillId="0" borderId="111" xfId="0" applyBorder="1"/>
    <xf numFmtId="0" fontId="0" fillId="0" borderId="112" xfId="0" applyBorder="1"/>
    <xf numFmtId="0" fontId="1" fillId="0" borderId="106" xfId="0" applyFont="1" applyFill="1" applyBorder="1" applyAlignment="1">
      <alignment wrapText="1"/>
    </xf>
    <xf numFmtId="0" fontId="1" fillId="0" borderId="8" xfId="0" applyFont="1" applyFill="1" applyBorder="1" applyAlignment="1">
      <alignment vertical="center" wrapText="1"/>
    </xf>
    <xf numFmtId="0" fontId="3" fillId="0" borderId="113" xfId="0" applyFont="1" applyBorder="1"/>
    <xf numFmtId="3" fontId="1" fillId="4" borderId="4" xfId="0" applyNumberFormat="1" applyFont="1" applyFill="1" applyBorder="1"/>
    <xf numFmtId="0" fontId="1" fillId="4" borderId="67" xfId="0" applyFont="1" applyFill="1" applyBorder="1" applyAlignment="1">
      <alignment vertical="center"/>
    </xf>
    <xf numFmtId="0" fontId="1" fillId="4" borderId="81" xfId="0" applyFont="1" applyFill="1" applyBorder="1" applyAlignment="1">
      <alignment vertical="center"/>
    </xf>
    <xf numFmtId="0" fontId="1" fillId="4" borderId="71" xfId="0" applyFont="1" applyFill="1" applyBorder="1" applyAlignment="1">
      <alignment vertical="center"/>
    </xf>
    <xf numFmtId="0" fontId="1" fillId="5" borderId="68" xfId="0" applyFont="1" applyFill="1" applyBorder="1" applyAlignment="1">
      <alignment horizontal="center" vertical="center"/>
    </xf>
    <xf numFmtId="164" fontId="1" fillId="5" borderId="72" xfId="0" applyNumberFormat="1" applyFont="1" applyFill="1" applyBorder="1"/>
    <xf numFmtId="164" fontId="1" fillId="5" borderId="73" xfId="0" applyNumberFormat="1" applyFont="1" applyFill="1" applyBorder="1"/>
    <xf numFmtId="3" fontId="1" fillId="4" borderId="67" xfId="0" applyNumberFormat="1" applyFont="1" applyFill="1" applyBorder="1"/>
    <xf numFmtId="164" fontId="1" fillId="4" borderId="71" xfId="0" applyNumberFormat="1" applyFont="1" applyFill="1" applyBorder="1"/>
    <xf numFmtId="0" fontId="1" fillId="5" borderId="86" xfId="0" applyFont="1" applyFill="1" applyBorder="1" applyAlignment="1">
      <alignment horizontal="center" vertical="center"/>
    </xf>
    <xf numFmtId="0" fontId="1" fillId="5" borderId="69" xfId="0" applyFont="1" applyFill="1" applyBorder="1" applyAlignment="1">
      <alignment vertical="center"/>
    </xf>
    <xf numFmtId="0" fontId="1" fillId="2" borderId="73" xfId="3" applyFont="1" applyFill="1" applyBorder="1" applyAlignment="1">
      <alignment horizontal="center" vertical="center" wrapText="1"/>
    </xf>
    <xf numFmtId="0" fontId="1" fillId="6" borderId="8" xfId="3" applyFont="1" applyFill="1" applyBorder="1" applyAlignment="1">
      <alignment horizontal="center" vertical="center"/>
    </xf>
    <xf numFmtId="166" fontId="1" fillId="6" borderId="4" xfId="3" applyNumberFormat="1" applyFont="1" applyFill="1" applyBorder="1" applyAlignment="1">
      <alignment horizontal="right" vertical="center"/>
    </xf>
    <xf numFmtId="166" fontId="22" fillId="6" borderId="4" xfId="3" applyNumberFormat="1" applyFont="1" applyFill="1" applyBorder="1" applyAlignment="1">
      <alignment horizontal="right" vertical="center"/>
    </xf>
    <xf numFmtId="0" fontId="17" fillId="0" borderId="0" xfId="3" applyFont="1" applyFill="1" applyBorder="1" applyAlignment="1">
      <alignment horizontal="center" vertical="center" wrapText="1"/>
    </xf>
    <xf numFmtId="0" fontId="1" fillId="2" borderId="73" xfId="0" applyFont="1" applyFill="1" applyBorder="1"/>
    <xf numFmtId="0" fontId="0" fillId="0" borderId="71" xfId="0" applyFill="1" applyBorder="1"/>
    <xf numFmtId="0" fontId="1" fillId="2" borderId="67" xfId="0" applyFont="1" applyFill="1" applyBorder="1" applyAlignment="1">
      <alignment horizontal="left" vertical="center" wrapText="1"/>
    </xf>
    <xf numFmtId="0" fontId="1" fillId="2" borderId="70" xfId="0" applyFont="1" applyFill="1" applyBorder="1" applyAlignment="1">
      <alignment vertical="center"/>
    </xf>
    <xf numFmtId="0" fontId="1" fillId="2" borderId="81" xfId="0" applyFont="1" applyFill="1" applyBorder="1" applyAlignment="1">
      <alignment horizontal="left" vertical="center" wrapText="1"/>
    </xf>
    <xf numFmtId="0" fontId="1" fillId="2" borderId="79" xfId="0" applyFont="1" applyFill="1" applyBorder="1" applyAlignment="1">
      <alignment vertical="center"/>
    </xf>
    <xf numFmtId="0" fontId="1" fillId="4" borderId="71" xfId="0" applyFont="1" applyFill="1" applyBorder="1"/>
    <xf numFmtId="3" fontId="1" fillId="4" borderId="0" xfId="0" applyNumberFormat="1" applyFont="1" applyFill="1" applyBorder="1"/>
    <xf numFmtId="0" fontId="0" fillId="0" borderId="61" xfId="0" applyBorder="1"/>
    <xf numFmtId="0" fontId="1" fillId="6" borderId="67" xfId="0" applyFont="1" applyFill="1" applyBorder="1" applyAlignment="1">
      <alignment horizontal="center" vertical="center" wrapText="1"/>
    </xf>
    <xf numFmtId="164" fontId="1" fillId="6" borderId="71" xfId="0" applyNumberFormat="1" applyFont="1" applyFill="1" applyBorder="1" applyAlignment="1">
      <alignment horizontal="center" vertical="center"/>
    </xf>
    <xf numFmtId="164" fontId="1" fillId="6" borderId="72" xfId="0" applyNumberFormat="1" applyFont="1" applyFill="1" applyBorder="1"/>
    <xf numFmtId="0" fontId="1" fillId="4" borderId="67" xfId="0" applyFont="1" applyFill="1" applyBorder="1"/>
    <xf numFmtId="17" fontId="8" fillId="0" borderId="0" xfId="33" applyNumberFormat="1" applyFont="1" applyAlignment="1">
      <alignment wrapText="1"/>
    </xf>
    <xf numFmtId="0" fontId="8" fillId="0" borderId="0" xfId="33"/>
    <xf numFmtId="0" fontId="8" fillId="0" borderId="0" xfId="33" applyFont="1" applyAlignment="1">
      <alignment wrapText="1"/>
    </xf>
    <xf numFmtId="0" fontId="29" fillId="0" borderId="96" xfId="33" applyFont="1" applyBorder="1" applyAlignment="1">
      <alignment horizontal="center" vertical="top" wrapText="1"/>
    </xf>
    <xf numFmtId="0" fontId="29" fillId="0" borderId="0" xfId="33" applyFont="1" applyBorder="1" applyAlignment="1">
      <alignment horizontal="centerContinuous" vertical="center" wrapText="1"/>
    </xf>
    <xf numFmtId="0" fontId="29" fillId="0" borderId="97" xfId="33" applyFont="1" applyBorder="1" applyAlignment="1">
      <alignment wrapText="1"/>
    </xf>
    <xf numFmtId="0" fontId="8" fillId="0" borderId="0" xfId="33" applyFont="1" applyAlignment="1">
      <alignment horizontal="centerContinuous" vertical="center" wrapText="1"/>
    </xf>
    <xf numFmtId="0" fontId="8" fillId="0" borderId="0" xfId="33" applyAlignment="1">
      <alignment horizontal="centerContinuous" vertical="center"/>
    </xf>
    <xf numFmtId="0" fontId="29" fillId="0" borderId="0" xfId="33" quotePrefix="1" applyFont="1" applyAlignment="1">
      <alignment horizontal="right"/>
    </xf>
    <xf numFmtId="0" fontId="8" fillId="0" borderId="0" xfId="33" applyFont="1" applyAlignment="1">
      <alignment horizontal="left"/>
    </xf>
    <xf numFmtId="0" fontId="8" fillId="0" borderId="0" xfId="33" quotePrefix="1" applyFont="1" applyAlignment="1">
      <alignment horizontal="left"/>
    </xf>
    <xf numFmtId="0" fontId="8" fillId="0" borderId="0" xfId="33" quotePrefix="1" applyFont="1" applyAlignment="1"/>
    <xf numFmtId="0" fontId="8" fillId="0" borderId="0" xfId="33" applyFont="1" applyAlignment="1"/>
    <xf numFmtId="0" fontId="8" fillId="0" borderId="0" xfId="33" applyAlignment="1"/>
    <xf numFmtId="0" fontId="8" fillId="0" borderId="0" xfId="33" applyAlignment="1">
      <alignment wrapText="1"/>
    </xf>
    <xf numFmtId="0" fontId="34" fillId="0" borderId="0" xfId="33" applyFont="1"/>
    <xf numFmtId="49" fontId="8" fillId="0" borderId="0" xfId="33" quotePrefix="1" applyNumberFormat="1" applyFont="1" applyAlignment="1">
      <alignment horizontal="right"/>
    </xf>
    <xf numFmtId="0" fontId="2" fillId="0" borderId="61" xfId="0" applyFont="1" applyBorder="1"/>
    <xf numFmtId="0" fontId="13" fillId="4" borderId="0" xfId="0" applyFont="1" applyFill="1"/>
    <xf numFmtId="0" fontId="1" fillId="6" borderId="84" xfId="0" applyFont="1" applyFill="1" applyBorder="1"/>
    <xf numFmtId="0" fontId="1" fillId="6" borderId="35" xfId="0" applyFont="1" applyFill="1" applyBorder="1"/>
    <xf numFmtId="0" fontId="29" fillId="0" borderId="96" xfId="33" applyFont="1" applyBorder="1" applyAlignment="1">
      <alignment horizontal="centerContinuous" vertical="center" wrapText="1"/>
    </xf>
    <xf numFmtId="0" fontId="29" fillId="0" borderId="97" xfId="33" applyFont="1" applyBorder="1" applyAlignment="1">
      <alignment horizontal="centerContinuous" vertical="center" wrapText="1"/>
    </xf>
    <xf numFmtId="0" fontId="8" fillId="0" borderId="0" xfId="33" applyFont="1" applyAlignment="1">
      <alignment horizontal="left" vertical="center"/>
    </xf>
    <xf numFmtId="0" fontId="1" fillId="4" borderId="4" xfId="4" applyFont="1" applyFill="1" applyBorder="1" applyAlignment="1">
      <alignment horizontal="center" vertical="center"/>
    </xf>
    <xf numFmtId="0" fontId="1" fillId="4" borderId="8" xfId="4" applyFont="1" applyFill="1" applyBorder="1" applyAlignment="1">
      <alignment horizontal="center"/>
    </xf>
    <xf numFmtId="0" fontId="1" fillId="4" borderId="9" xfId="4" applyFont="1" applyFill="1" applyBorder="1" applyAlignment="1">
      <alignment horizontal="center" vertical="center"/>
    </xf>
    <xf numFmtId="0" fontId="1" fillId="4" borderId="72" xfId="4" applyFont="1" applyFill="1" applyBorder="1" applyAlignment="1">
      <alignment horizontal="center" vertical="center"/>
    </xf>
    <xf numFmtId="0" fontId="1" fillId="4" borderId="4" xfId="0" applyFont="1" applyFill="1" applyBorder="1" applyAlignment="1">
      <alignment horizontal="center" vertical="center" wrapText="1"/>
    </xf>
    <xf numFmtId="0" fontId="2" fillId="0" borderId="0" xfId="0" applyFont="1" applyFill="1" applyBorder="1" applyAlignment="1">
      <alignment horizontal="center" wrapText="1"/>
    </xf>
    <xf numFmtId="0" fontId="1" fillId="2" borderId="72" xfId="0" applyFont="1" applyFill="1" applyBorder="1" applyAlignment="1">
      <alignment horizontal="center" vertical="center"/>
    </xf>
    <xf numFmtId="0" fontId="1" fillId="4" borderId="73" xfId="0" applyFont="1" applyFill="1" applyBorder="1" applyAlignment="1">
      <alignment vertical="center"/>
    </xf>
    <xf numFmtId="0" fontId="1" fillId="4" borderId="70" xfId="0" applyFont="1" applyFill="1" applyBorder="1" applyAlignment="1">
      <alignment horizontal="center" vertical="center"/>
    </xf>
    <xf numFmtId="0" fontId="1" fillId="4" borderId="73" xfId="0" applyFont="1" applyFill="1" applyBorder="1" applyAlignment="1">
      <alignment horizontal="center" vertical="center"/>
    </xf>
    <xf numFmtId="0" fontId="8" fillId="0" borderId="0" xfId="32" quotePrefix="1" applyFont="1" applyAlignment="1">
      <alignment horizontal="left"/>
    </xf>
    <xf numFmtId="0" fontId="8" fillId="0" borderId="0" xfId="32" quotePrefix="1" applyFont="1" applyAlignment="1">
      <alignment horizontal="left" vertical="center"/>
    </xf>
    <xf numFmtId="0" fontId="8" fillId="0" borderId="0" xfId="32" quotePrefix="1" applyFont="1" applyAlignment="1"/>
    <xf numFmtId="49" fontId="8" fillId="0" borderId="0" xfId="32" quotePrefix="1" applyNumberFormat="1" applyFont="1" applyAlignment="1">
      <alignment horizontal="right"/>
    </xf>
    <xf numFmtId="164" fontId="1" fillId="0" borderId="0" xfId="0" applyNumberFormat="1" applyFont="1" applyFill="1" applyBorder="1"/>
    <xf numFmtId="0" fontId="29" fillId="0" borderId="96" xfId="32" applyFont="1" applyBorder="1" applyAlignment="1">
      <alignment horizontal="centerContinuous" vertical="center" wrapText="1"/>
    </xf>
    <xf numFmtId="0" fontId="29" fillId="0" borderId="97" xfId="32" applyFont="1" applyBorder="1" applyAlignment="1">
      <alignment horizontal="centerContinuous" vertical="center" wrapText="1"/>
    </xf>
    <xf numFmtId="49" fontId="1" fillId="3" borderId="8" xfId="15" applyNumberFormat="1" applyFont="1" applyFill="1" applyBorder="1" applyAlignment="1">
      <alignment horizontal="center" vertical="center" wrapText="1"/>
    </xf>
    <xf numFmtId="171" fontId="1" fillId="4" borderId="9" xfId="15" applyNumberFormat="1" applyFont="1" applyFill="1" applyBorder="1" applyAlignment="1">
      <alignment vertical="center"/>
    </xf>
    <xf numFmtId="0" fontId="1" fillId="4" borderId="0" xfId="15" applyFont="1" applyFill="1" applyBorder="1" applyAlignment="1">
      <alignment horizontal="center" vertical="center"/>
    </xf>
    <xf numFmtId="0" fontId="4" fillId="0" borderId="0" xfId="0" applyFont="1" applyFill="1" applyAlignment="1">
      <alignment horizontal="center"/>
    </xf>
    <xf numFmtId="0" fontId="1" fillId="0" borderId="0" xfId="0" applyFont="1" applyFill="1" applyAlignment="1">
      <alignment horizontal="left" vertical="center" wrapText="1"/>
    </xf>
    <xf numFmtId="0" fontId="1" fillId="4" borderId="0" xfId="0" applyFont="1" applyFill="1" applyAlignment="1">
      <alignment vertical="center" wrapText="1"/>
    </xf>
    <xf numFmtId="0" fontId="1" fillId="4" borderId="4" xfId="7" applyFont="1" applyFill="1" applyBorder="1" applyAlignment="1">
      <alignment horizontal="left" vertical="center" wrapText="1"/>
    </xf>
    <xf numFmtId="0" fontId="1" fillId="2" borderId="4" xfId="0" applyFont="1" applyFill="1" applyBorder="1" applyAlignment="1">
      <alignment horizontal="center" vertical="center" wrapText="1"/>
    </xf>
    <xf numFmtId="0" fontId="1" fillId="4" borderId="0" xfId="0" applyFont="1" applyFill="1" applyAlignment="1">
      <alignment horizontal="center"/>
    </xf>
    <xf numFmtId="0" fontId="1" fillId="4" borderId="0" xfId="0" applyFont="1" applyFill="1" applyAlignment="1">
      <alignment horizontal="left" wrapText="1"/>
    </xf>
    <xf numFmtId="3" fontId="8" fillId="0" borderId="5" xfId="7" applyNumberFormat="1" applyFont="1" applyFill="1" applyBorder="1" applyAlignment="1">
      <alignment vertical="center"/>
    </xf>
    <xf numFmtId="0" fontId="21" fillId="0" borderId="116" xfId="0" applyFont="1" applyBorder="1"/>
    <xf numFmtId="0" fontId="3" fillId="0" borderId="117" xfId="0" applyFont="1" applyBorder="1"/>
    <xf numFmtId="0" fontId="1" fillId="4" borderId="8" xfId="0" applyFont="1" applyFill="1" applyBorder="1" applyAlignment="1">
      <alignment vertical="center" wrapText="1"/>
    </xf>
    <xf numFmtId="0" fontId="0" fillId="0" borderId="0" xfId="0" applyAlignment="1">
      <alignment horizontal="center"/>
    </xf>
    <xf numFmtId="0" fontId="1" fillId="4" borderId="106" xfId="0" applyFont="1" applyFill="1" applyBorder="1" applyAlignment="1">
      <alignment wrapText="1"/>
    </xf>
    <xf numFmtId="0" fontId="3" fillId="0" borderId="113" xfId="0" applyFont="1" applyBorder="1" applyAlignment="1">
      <alignment horizontal="left"/>
    </xf>
    <xf numFmtId="0" fontId="3" fillId="0" borderId="119" xfId="0" applyFont="1" applyBorder="1"/>
    <xf numFmtId="0" fontId="1" fillId="3" borderId="91" xfId="0" applyFont="1" applyFill="1" applyBorder="1" applyAlignment="1">
      <alignment horizontal="center" vertical="center"/>
    </xf>
    <xf numFmtId="0" fontId="1" fillId="3" borderId="85" xfId="0" applyFont="1" applyFill="1" applyBorder="1"/>
    <xf numFmtId="0" fontId="1" fillId="3" borderId="83" xfId="0" applyFont="1" applyFill="1" applyBorder="1"/>
    <xf numFmtId="164" fontId="1" fillId="4" borderId="83" xfId="0" applyNumberFormat="1" applyFont="1" applyFill="1" applyBorder="1" applyAlignment="1">
      <alignment horizontal="center" vertical="center"/>
    </xf>
    <xf numFmtId="0" fontId="1" fillId="4" borderId="8" xfId="0" applyFont="1" applyFill="1" applyBorder="1" applyAlignment="1">
      <alignment wrapText="1"/>
    </xf>
    <xf numFmtId="0" fontId="0" fillId="0" borderId="43" xfId="0" applyBorder="1" applyAlignment="1">
      <alignment vertical="center"/>
    </xf>
    <xf numFmtId="0" fontId="0" fillId="0" borderId="0" xfId="0" applyFill="1" applyBorder="1" applyAlignment="1">
      <alignment vertical="center"/>
    </xf>
    <xf numFmtId="0" fontId="22" fillId="2" borderId="67" xfId="0" applyFont="1" applyFill="1" applyBorder="1"/>
    <xf numFmtId="0" fontId="22" fillId="2" borderId="69" xfId="0" applyFont="1" applyFill="1" applyBorder="1"/>
    <xf numFmtId="0" fontId="22" fillId="4" borderId="69" xfId="0" applyFont="1" applyFill="1" applyBorder="1"/>
    <xf numFmtId="0" fontId="1" fillId="3" borderId="71" xfId="0" applyFont="1" applyFill="1" applyBorder="1"/>
    <xf numFmtId="0" fontId="22" fillId="4" borderId="9" xfId="0" applyFont="1" applyFill="1" applyBorder="1"/>
    <xf numFmtId="0" fontId="22" fillId="4" borderId="70" xfId="0" applyFont="1" applyFill="1" applyBorder="1"/>
    <xf numFmtId="0" fontId="1" fillId="4" borderId="73" xfId="4" applyFont="1" applyFill="1" applyBorder="1" applyAlignment="1">
      <alignment horizontal="center" vertical="center"/>
    </xf>
    <xf numFmtId="0" fontId="1" fillId="4" borderId="0" xfId="4" applyFont="1" applyFill="1" applyBorder="1" applyAlignment="1">
      <alignment horizontal="left"/>
    </xf>
    <xf numFmtId="0" fontId="2" fillId="0" borderId="43" xfId="0" applyFont="1" applyBorder="1"/>
    <xf numFmtId="0" fontId="0" fillId="0" borderId="115" xfId="0" applyBorder="1"/>
    <xf numFmtId="0" fontId="0" fillId="0" borderId="120" xfId="0" applyBorder="1"/>
    <xf numFmtId="0" fontId="2" fillId="0" borderId="61" xfId="0" applyFont="1" applyBorder="1" applyAlignment="1">
      <alignment horizontal="center" vertical="center"/>
    </xf>
    <xf numFmtId="0" fontId="2" fillId="0" borderId="121" xfId="0" applyFont="1" applyBorder="1"/>
    <xf numFmtId="171" fontId="1" fillId="4" borderId="70" xfId="15" applyNumberFormat="1" applyFont="1" applyFill="1" applyBorder="1" applyAlignment="1">
      <alignment vertical="center"/>
    </xf>
    <xf numFmtId="171" fontId="1" fillId="4" borderId="73" xfId="15" applyNumberFormat="1" applyFont="1" applyFill="1" applyBorder="1" applyAlignment="1">
      <alignment vertical="center"/>
    </xf>
    <xf numFmtId="0" fontId="1" fillId="3" borderId="0" xfId="15" applyFont="1" applyFill="1" applyBorder="1" applyAlignment="1">
      <alignment horizontal="center" vertical="center" wrapText="1"/>
    </xf>
    <xf numFmtId="0" fontId="1" fillId="0" borderId="0" xfId="15" applyFont="1" applyFill="1" applyBorder="1" applyAlignment="1">
      <alignment horizontal="center" vertical="center" wrapText="1"/>
    </xf>
    <xf numFmtId="164" fontId="1" fillId="3" borderId="4" xfId="15" applyNumberFormat="1" applyFont="1" applyFill="1" applyBorder="1" applyAlignment="1">
      <alignment vertical="center"/>
    </xf>
    <xf numFmtId="164" fontId="1" fillId="4" borderId="4" xfId="15" applyNumberFormat="1" applyFont="1" applyFill="1" applyBorder="1" applyAlignment="1">
      <alignment vertical="center"/>
    </xf>
    <xf numFmtId="164" fontId="1" fillId="4" borderId="9" xfId="15" applyNumberFormat="1" applyFont="1" applyFill="1" applyBorder="1" applyAlignment="1">
      <alignment vertical="center"/>
    </xf>
    <xf numFmtId="0" fontId="17" fillId="0" borderId="0" xfId="0" applyFont="1" applyBorder="1"/>
    <xf numFmtId="49" fontId="1" fillId="4" borderId="0" xfId="15" applyNumberFormat="1" applyFont="1" applyFill="1" applyBorder="1"/>
    <xf numFmtId="0" fontId="1" fillId="2" borderId="4" xfId="17" applyFont="1" applyFill="1" applyBorder="1" applyAlignment="1">
      <alignment horizontal="center" vertical="center"/>
    </xf>
    <xf numFmtId="0" fontId="1" fillId="2" borderId="4" xfId="22" applyFont="1" applyFill="1" applyBorder="1" applyAlignment="1">
      <alignment horizontal="center" vertical="center"/>
    </xf>
    <xf numFmtId="0" fontId="1" fillId="2" borderId="9" xfId="29" applyFont="1" applyFill="1" applyBorder="1" applyAlignment="1">
      <alignment horizontal="center" vertical="center"/>
    </xf>
    <xf numFmtId="0" fontId="1" fillId="4" borderId="8" xfId="3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39" fillId="0" borderId="0" xfId="0" applyFont="1"/>
    <xf numFmtId="0" fontId="1" fillId="0" borderId="0" xfId="0" applyFont="1" applyFill="1" applyBorder="1" applyAlignment="1">
      <alignment wrapText="1"/>
    </xf>
    <xf numFmtId="0" fontId="8" fillId="0" borderId="28" xfId="0" applyFont="1" applyFill="1" applyBorder="1"/>
    <xf numFmtId="0" fontId="4" fillId="0" borderId="41" xfId="0" applyFont="1" applyFill="1" applyBorder="1"/>
    <xf numFmtId="3" fontId="1" fillId="4" borderId="67" xfId="0" applyNumberFormat="1" applyFont="1" applyFill="1" applyBorder="1" applyAlignment="1">
      <alignment vertical="center"/>
    </xf>
    <xf numFmtId="0" fontId="1" fillId="0" borderId="0" xfId="0" applyFont="1" applyFill="1" applyBorder="1" applyAlignment="1">
      <alignment horizontal="left" wrapText="1"/>
    </xf>
    <xf numFmtId="0" fontId="32" fillId="0" borderId="0" xfId="0" applyFont="1" applyFill="1" applyBorder="1" applyAlignment="1">
      <alignment horizontal="center" vertical="center" wrapText="1"/>
    </xf>
    <xf numFmtId="3" fontId="1" fillId="0" borderId="0" xfId="0" applyNumberFormat="1" applyFont="1" applyFill="1" applyBorder="1"/>
    <xf numFmtId="0" fontId="2" fillId="0" borderId="0" xfId="0" applyFont="1" applyFill="1" applyBorder="1" applyAlignment="1">
      <alignment horizontal="center" vertical="center"/>
    </xf>
    <xf numFmtId="0" fontId="1" fillId="0" borderId="0" xfId="0" applyFont="1" applyFill="1" applyBorder="1" applyAlignment="1">
      <alignment vertical="center" wrapText="1"/>
    </xf>
    <xf numFmtId="164" fontId="1" fillId="0" borderId="0" xfId="0" applyNumberFormat="1" applyFont="1" applyFill="1"/>
    <xf numFmtId="0" fontId="8" fillId="0" borderId="77" xfId="0" applyFont="1" applyFill="1" applyBorder="1"/>
    <xf numFmtId="0" fontId="0" fillId="0" borderId="24" xfId="0" applyBorder="1"/>
    <xf numFmtId="0" fontId="0" fillId="0" borderId="122" xfId="0" applyBorder="1"/>
    <xf numFmtId="0" fontId="0" fillId="0" borderId="123" xfId="0" applyBorder="1"/>
    <xf numFmtId="0" fontId="0" fillId="0" borderId="124" xfId="0" applyBorder="1"/>
    <xf numFmtId="0" fontId="22" fillId="2" borderId="0" xfId="0" applyFont="1" applyFill="1" applyBorder="1"/>
    <xf numFmtId="0" fontId="1" fillId="4" borderId="0" xfId="0" applyFont="1" applyFill="1" applyAlignment="1">
      <alignment horizontal="center" vertical="center" wrapText="1"/>
    </xf>
    <xf numFmtId="0" fontId="1" fillId="6" borderId="0" xfId="0" applyFont="1" applyFill="1" applyAlignment="1">
      <alignment horizontal="center" vertical="center"/>
    </xf>
    <xf numFmtId="0" fontId="2" fillId="0" borderId="0" xfId="0" applyFont="1" applyBorder="1" applyAlignment="1">
      <alignment horizontal="center" vertical="center"/>
    </xf>
    <xf numFmtId="0" fontId="2" fillId="0" borderId="126" xfId="0" applyFont="1" applyBorder="1"/>
    <xf numFmtId="0" fontId="1" fillId="4" borderId="8" xfId="0" applyFont="1" applyFill="1" applyBorder="1" applyAlignment="1">
      <alignment horizontal="center" wrapText="1"/>
    </xf>
    <xf numFmtId="0" fontId="1" fillId="4" borderId="0" xfId="0" applyFont="1" applyFill="1" applyAlignment="1">
      <alignment horizontal="center" vertical="center" wrapText="1"/>
    </xf>
    <xf numFmtId="0" fontId="1" fillId="4" borderId="0" xfId="0" applyFont="1" applyFill="1" applyAlignment="1">
      <alignment horizontal="center"/>
    </xf>
    <xf numFmtId="0" fontId="2" fillId="0" borderId="6" xfId="0" quotePrefix="1" applyFont="1" applyBorder="1" applyAlignment="1">
      <alignment horizontal="center" vertical="center"/>
    </xf>
    <xf numFmtId="166" fontId="1" fillId="4" borderId="9" xfId="3" applyNumberFormat="1" applyFont="1" applyFill="1" applyBorder="1" applyAlignment="1">
      <alignment horizontal="right" vertical="center"/>
    </xf>
    <xf numFmtId="0" fontId="1" fillId="4" borderId="0" xfId="0" applyFont="1" applyFill="1" applyBorder="1" applyAlignment="1">
      <alignment horizontal="center" wrapText="1"/>
    </xf>
    <xf numFmtId="0" fontId="8" fillId="0" borderId="0" xfId="0" applyFont="1"/>
    <xf numFmtId="0" fontId="8" fillId="0" borderId="0" xfId="0" applyFont="1" applyFill="1" applyBorder="1"/>
    <xf numFmtId="0" fontId="40" fillId="0" borderId="0" xfId="0" applyFont="1" applyFill="1" applyBorder="1"/>
    <xf numFmtId="164" fontId="40" fillId="0" borderId="0" xfId="0" applyNumberFormat="1" applyFont="1" applyFill="1" applyBorder="1"/>
    <xf numFmtId="0" fontId="4" fillId="0" borderId="0" xfId="0" applyFont="1" applyFill="1" applyBorder="1"/>
    <xf numFmtId="0" fontId="1" fillId="2" borderId="86" xfId="0" applyFont="1" applyFill="1" applyBorder="1"/>
    <xf numFmtId="0" fontId="11" fillId="0" borderId="6" xfId="0" applyFont="1" applyBorder="1"/>
    <xf numFmtId="0" fontId="4" fillId="0" borderId="0" xfId="0" applyFont="1" applyFill="1" applyAlignment="1">
      <alignment horizontal="center" vertical="center"/>
    </xf>
    <xf numFmtId="0" fontId="11" fillId="0" borderId="43" xfId="0" applyFont="1" applyBorder="1"/>
    <xf numFmtId="0" fontId="22" fillId="2" borderId="68" xfId="31" applyFont="1" applyFill="1" applyBorder="1" applyAlignment="1">
      <alignment horizontal="left" vertical="center" wrapText="1"/>
    </xf>
    <xf numFmtId="166" fontId="1" fillId="3" borderId="72" xfId="29" applyNumberFormat="1" applyFont="1" applyFill="1" applyBorder="1" applyAlignment="1">
      <alignment vertical="center"/>
    </xf>
    <xf numFmtId="166" fontId="1" fillId="3" borderId="72" xfId="22" applyNumberFormat="1" applyFont="1" applyFill="1" applyBorder="1" applyAlignment="1">
      <alignment vertical="center"/>
    </xf>
    <xf numFmtId="0" fontId="1" fillId="3" borderId="73" xfId="29" applyFont="1" applyFill="1" applyBorder="1"/>
    <xf numFmtId="166" fontId="1" fillId="3" borderId="4" xfId="17" applyNumberFormat="1" applyFont="1" applyFill="1" applyBorder="1" applyAlignment="1">
      <alignment vertical="center"/>
    </xf>
    <xf numFmtId="166" fontId="1" fillId="3" borderId="4" xfId="22" applyNumberFormat="1" applyFont="1" applyFill="1" applyBorder="1" applyAlignment="1">
      <alignment vertical="center"/>
    </xf>
    <xf numFmtId="0" fontId="1" fillId="3" borderId="9" xfId="29" applyFont="1" applyFill="1" applyBorder="1"/>
    <xf numFmtId="166" fontId="1" fillId="6" borderId="4" xfId="29" applyNumberFormat="1" applyFont="1" applyFill="1" applyBorder="1" applyAlignment="1">
      <alignment horizontal="right" vertical="center"/>
    </xf>
    <xf numFmtId="166" fontId="1" fillId="6" borderId="4" xfId="22" applyNumberFormat="1" applyFont="1" applyFill="1" applyBorder="1" applyAlignment="1">
      <alignment horizontal="right" vertical="center"/>
    </xf>
    <xf numFmtId="0" fontId="1" fillId="6" borderId="9" xfId="29" applyFont="1" applyFill="1" applyBorder="1" applyAlignment="1">
      <alignment vertical="center"/>
    </xf>
    <xf numFmtId="0" fontId="22" fillId="2" borderId="4" xfId="31" applyFont="1" applyFill="1" applyBorder="1" applyAlignment="1">
      <alignment horizontal="left" vertical="center" wrapText="1"/>
    </xf>
    <xf numFmtId="166" fontId="1" fillId="2" borderId="4" xfId="29" applyNumberFormat="1" applyFont="1" applyFill="1" applyBorder="1" applyAlignment="1">
      <alignment vertical="center"/>
    </xf>
    <xf numFmtId="166" fontId="1" fillId="2" borderId="4" xfId="22" applyNumberFormat="1" applyFont="1" applyFill="1" applyBorder="1" applyAlignment="1">
      <alignment horizontal="right" vertical="center"/>
    </xf>
    <xf numFmtId="0" fontId="1" fillId="2" borderId="9" xfId="29" applyFont="1" applyFill="1" applyBorder="1" applyAlignment="1">
      <alignment vertical="center"/>
    </xf>
    <xf numFmtId="166" fontId="1" fillId="2" borderId="69" xfId="29" applyNumberFormat="1" applyFont="1" applyFill="1" applyBorder="1" applyAlignment="1">
      <alignment vertical="center"/>
    </xf>
    <xf numFmtId="166" fontId="1" fillId="2" borderId="69" xfId="22" applyNumberFormat="1" applyFont="1" applyFill="1" applyBorder="1" applyAlignment="1">
      <alignment horizontal="right" vertical="center"/>
    </xf>
    <xf numFmtId="0" fontId="1" fillId="2" borderId="70" xfId="29" applyFont="1" applyFill="1" applyBorder="1" applyAlignment="1">
      <alignment vertical="center"/>
    </xf>
    <xf numFmtId="0" fontId="1" fillId="3" borderId="86" xfId="31" applyFont="1" applyFill="1" applyBorder="1" applyAlignment="1">
      <alignment horizontal="left" vertical="center" wrapText="1"/>
    </xf>
    <xf numFmtId="166" fontId="1" fillId="3" borderId="72" xfId="22" applyNumberFormat="1" applyFont="1" applyFill="1" applyBorder="1" applyAlignment="1">
      <alignment horizontal="right" vertical="center"/>
    </xf>
    <xf numFmtId="0" fontId="1" fillId="3" borderId="73" xfId="29" applyFont="1" applyFill="1" applyBorder="1" applyAlignment="1">
      <alignment vertical="center"/>
    </xf>
    <xf numFmtId="0" fontId="1" fillId="3" borderId="83" xfId="31" applyFont="1" applyFill="1" applyBorder="1" applyAlignment="1">
      <alignment horizontal="left" vertical="center" wrapText="1"/>
    </xf>
    <xf numFmtId="166" fontId="1" fillId="3" borderId="83" xfId="29" applyNumberFormat="1" applyFont="1" applyFill="1" applyBorder="1" applyAlignment="1">
      <alignment vertical="center"/>
    </xf>
    <xf numFmtId="166" fontId="1" fillId="3" borderId="83" xfId="22" applyNumberFormat="1" applyFont="1" applyFill="1" applyBorder="1" applyAlignment="1">
      <alignment horizontal="right" vertical="center"/>
    </xf>
    <xf numFmtId="0" fontId="1" fillId="3" borderId="79" xfId="29" applyFont="1" applyFill="1" applyBorder="1" applyAlignment="1">
      <alignment vertical="center"/>
    </xf>
    <xf numFmtId="0" fontId="1" fillId="3" borderId="86" xfId="31" applyFont="1" applyFill="1" applyBorder="1" applyAlignment="1">
      <alignment horizontal="center" vertical="center"/>
    </xf>
    <xf numFmtId="0" fontId="1" fillId="3" borderId="86" xfId="31" applyFont="1" applyFill="1" applyBorder="1" applyAlignment="1">
      <alignment horizontal="center" vertical="center" wrapText="1"/>
    </xf>
    <xf numFmtId="0" fontId="1" fillId="3" borderId="8" xfId="31" applyFont="1" applyFill="1" applyBorder="1" applyAlignment="1">
      <alignment horizontal="center" vertical="center"/>
    </xf>
    <xf numFmtId="0" fontId="1" fillId="6" borderId="8" xfId="31" applyFont="1" applyFill="1" applyBorder="1" applyAlignment="1">
      <alignment horizontal="center" vertical="center" wrapText="1"/>
    </xf>
    <xf numFmtId="0" fontId="23" fillId="2" borderId="0" xfId="31" applyFont="1" applyFill="1" applyBorder="1" applyAlignment="1">
      <alignment horizontal="left" vertical="center" wrapText="1"/>
    </xf>
    <xf numFmtId="0" fontId="1" fillId="6" borderId="83" xfId="0" applyFont="1" applyFill="1" applyBorder="1"/>
    <xf numFmtId="0" fontId="41" fillId="0" borderId="0" xfId="0" applyFont="1" applyAlignment="1">
      <alignment vertical="center"/>
    </xf>
    <xf numFmtId="0" fontId="8" fillId="0" borderId="0" xfId="32" applyAlignment="1">
      <alignment horizontal="center"/>
    </xf>
    <xf numFmtId="0" fontId="8" fillId="0" borderId="0" xfId="32" applyFont="1" applyAlignment="1">
      <alignment horizontal="center" vertical="center"/>
    </xf>
    <xf numFmtId="0" fontId="8" fillId="0" borderId="0" xfId="32" quotePrefix="1" applyFont="1"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vertical="center"/>
    </xf>
    <xf numFmtId="0" fontId="8" fillId="0" borderId="0" xfId="32" applyFont="1" applyAlignment="1">
      <alignment wrapText="1"/>
    </xf>
    <xf numFmtId="49" fontId="8" fillId="0" borderId="0" xfId="7" applyNumberFormat="1" applyFont="1" applyFill="1" applyBorder="1" applyAlignment="1"/>
    <xf numFmtId="0" fontId="29" fillId="0" borderId="93" xfId="32" applyFont="1" applyBorder="1" applyAlignment="1">
      <alignment horizontal="centerContinuous" vertical="center"/>
    </xf>
    <xf numFmtId="0" fontId="29" fillId="0" borderId="94" xfId="32" applyFont="1" applyBorder="1" applyAlignment="1">
      <alignment horizontal="centerContinuous" vertical="center"/>
    </xf>
    <xf numFmtId="0" fontId="8" fillId="0" borderId="94" xfId="32" applyBorder="1" applyAlignment="1">
      <alignment horizontal="centerContinuous"/>
    </xf>
    <xf numFmtId="0" fontId="29" fillId="0" borderId="95" xfId="32" applyFont="1" applyBorder="1" applyAlignment="1">
      <alignment horizontal="centerContinuous" vertical="center"/>
    </xf>
    <xf numFmtId="0" fontId="18" fillId="0" borderId="0" xfId="0" applyFont="1" applyAlignment="1">
      <alignment horizontal="center" vertical="center" wrapText="1"/>
    </xf>
    <xf numFmtId="0" fontId="1" fillId="2" borderId="4"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0" xfId="0" applyFont="1" applyFill="1" applyBorder="1" applyAlignment="1">
      <alignment horizontal="center" vertical="center" wrapText="1"/>
    </xf>
    <xf numFmtId="0" fontId="24" fillId="0" borderId="0" xfId="32" applyFont="1" applyAlignment="1"/>
    <xf numFmtId="0" fontId="1" fillId="2" borderId="9" xfId="0" applyFont="1" applyFill="1" applyBorder="1" applyAlignment="1">
      <alignment horizontal="center" vertical="center"/>
    </xf>
    <xf numFmtId="164" fontId="2" fillId="0" borderId="40" xfId="0" applyNumberFormat="1" applyFont="1" applyBorder="1"/>
    <xf numFmtId="164" fontId="2" fillId="0" borderId="41" xfId="0" applyNumberFormat="1" applyFont="1" applyBorder="1"/>
    <xf numFmtId="0" fontId="15" fillId="0" borderId="16" xfId="0" applyFont="1" applyBorder="1"/>
    <xf numFmtId="0" fontId="15" fillId="0" borderId="17" xfId="0" applyFont="1" applyBorder="1"/>
    <xf numFmtId="0" fontId="15" fillId="0" borderId="18" xfId="0" applyFont="1" applyBorder="1"/>
    <xf numFmtId="0" fontId="15" fillId="0" borderId="19" xfId="0" applyFont="1" applyBorder="1"/>
    <xf numFmtId="0" fontId="15" fillId="0" borderId="6" xfId="0" applyFont="1" applyBorder="1" applyAlignment="1">
      <alignment horizontal="left"/>
    </xf>
    <xf numFmtId="0" fontId="15" fillId="0" borderId="18" xfId="0" applyFont="1" applyBorder="1" applyAlignment="1">
      <alignment horizontal="right"/>
    </xf>
    <xf numFmtId="0" fontId="15" fillId="0" borderId="19" xfId="0" applyFont="1" applyBorder="1" applyAlignment="1">
      <alignment horizontal="right"/>
    </xf>
    <xf numFmtId="0" fontId="15" fillId="0" borderId="125" xfId="0" applyFont="1" applyBorder="1"/>
    <xf numFmtId="0" fontId="15" fillId="0" borderId="114" xfId="0" applyFont="1" applyBorder="1"/>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61" xfId="0" applyFont="1" applyBorder="1" applyAlignment="1">
      <alignment horizontal="center" vertical="center"/>
    </xf>
    <xf numFmtId="0" fontId="1" fillId="4" borderId="0" xfId="0" applyFont="1" applyFill="1" applyAlignment="1">
      <alignment horizontal="center" wrapText="1"/>
    </xf>
    <xf numFmtId="0" fontId="1" fillId="2" borderId="4" xfId="0" applyFont="1" applyFill="1" applyBorder="1" applyAlignment="1">
      <alignment horizontal="center" vertical="center"/>
    </xf>
    <xf numFmtId="0" fontId="1" fillId="4" borderId="9" xfId="0" applyFont="1" applyFill="1" applyBorder="1" applyAlignment="1">
      <alignment horizontal="center" vertical="center"/>
    </xf>
    <xf numFmtId="0" fontId="4" fillId="0" borderId="134" xfId="0" applyFont="1" applyFill="1" applyBorder="1"/>
    <xf numFmtId="0" fontId="1" fillId="4" borderId="0" xfId="0" applyFont="1" applyFill="1" applyBorder="1" applyAlignment="1">
      <alignment horizontal="center" textRotation="90"/>
    </xf>
    <xf numFmtId="0" fontId="8" fillId="0" borderId="0" xfId="0" applyFont="1" applyFill="1" applyBorder="1" applyAlignment="1">
      <alignment horizontal="center" textRotation="90"/>
    </xf>
    <xf numFmtId="164" fontId="8" fillId="0" borderId="0" xfId="0" applyNumberFormat="1" applyFont="1" applyFill="1" applyBorder="1"/>
    <xf numFmtId="0" fontId="8" fillId="0" borderId="0" xfId="0" applyFont="1" applyFill="1" applyBorder="1" applyAlignment="1">
      <alignment wrapText="1"/>
    </xf>
    <xf numFmtId="0" fontId="1" fillId="2" borderId="83" xfId="0" applyFont="1" applyFill="1" applyBorder="1" applyAlignment="1">
      <alignment horizontal="center" textRotation="90"/>
    </xf>
    <xf numFmtId="0" fontId="1" fillId="4" borderId="83" xfId="0" applyFont="1" applyFill="1" applyBorder="1" applyAlignment="1">
      <alignment horizontal="center" textRotation="90"/>
    </xf>
    <xf numFmtId="0" fontId="1" fillId="4" borderId="4" xfId="0" applyFont="1" applyFill="1" applyBorder="1" applyAlignment="1">
      <alignment horizontal="center" vertical="center"/>
    </xf>
    <xf numFmtId="0" fontId="2" fillId="0" borderId="76" xfId="0" applyFont="1" applyBorder="1" applyAlignment="1">
      <alignment horizontal="center" vertical="center"/>
    </xf>
    <xf numFmtId="0" fontId="2" fillId="0" borderId="77" xfId="0" applyFont="1" applyBorder="1" applyAlignment="1">
      <alignment horizontal="center" vertical="center"/>
    </xf>
    <xf numFmtId="0" fontId="2" fillId="0" borderId="78" xfId="0" applyFont="1" applyBorder="1" applyAlignment="1">
      <alignment horizontal="center" vertical="center"/>
    </xf>
    <xf numFmtId="0" fontId="2" fillId="0" borderId="75" xfId="0" applyFont="1" applyBorder="1" applyAlignment="1">
      <alignment horizontal="center" vertical="center"/>
    </xf>
    <xf numFmtId="0" fontId="2" fillId="0" borderId="0" xfId="0" applyFont="1" applyFill="1" applyBorder="1" applyAlignment="1">
      <alignment vertical="center" wrapText="1"/>
    </xf>
    <xf numFmtId="0" fontId="15" fillId="0" borderId="0" xfId="0" applyFont="1" applyFill="1" applyBorder="1" applyAlignment="1">
      <alignment horizontal="center" vertical="center"/>
    </xf>
    <xf numFmtId="0" fontId="15" fillId="0" borderId="27" xfId="0" applyFont="1" applyFill="1" applyBorder="1"/>
    <xf numFmtId="0" fontId="15" fillId="0" borderId="28" xfId="0" applyFont="1" applyFill="1" applyBorder="1"/>
    <xf numFmtId="0" fontId="15" fillId="0" borderId="29" xfId="0" applyFont="1" applyFill="1" applyBorder="1"/>
    <xf numFmtId="0" fontId="15" fillId="0" borderId="1" xfId="0" applyFont="1" applyFill="1" applyBorder="1"/>
    <xf numFmtId="0" fontId="15" fillId="0" borderId="115" xfId="0" applyFont="1" applyFill="1" applyBorder="1"/>
    <xf numFmtId="0" fontId="2" fillId="0" borderId="76" xfId="0" applyFont="1" applyFill="1" applyBorder="1" applyAlignment="1">
      <alignment horizontal="center" vertical="center"/>
    </xf>
    <xf numFmtId="0" fontId="2" fillId="0" borderId="77" xfId="0" applyFont="1" applyFill="1" applyBorder="1" applyAlignment="1">
      <alignment horizontal="center" vertical="center"/>
    </xf>
    <xf numFmtId="0" fontId="2" fillId="0" borderId="78" xfId="0" applyFont="1" applyFill="1" applyBorder="1" applyAlignment="1">
      <alignment horizontal="center" vertical="center"/>
    </xf>
    <xf numFmtId="0" fontId="2" fillId="0" borderId="75" xfId="0" applyFont="1" applyFill="1" applyBorder="1" applyAlignment="1">
      <alignment horizontal="center" vertical="center"/>
    </xf>
    <xf numFmtId="0" fontId="2" fillId="0" borderId="135" xfId="0" applyFont="1" applyFill="1" applyBorder="1" applyAlignment="1">
      <alignment horizontal="center" vertical="center"/>
    </xf>
    <xf numFmtId="0" fontId="2" fillId="0" borderId="40" xfId="0" applyFont="1" applyFill="1" applyBorder="1"/>
    <xf numFmtId="0" fontId="1" fillId="3" borderId="68" xfId="0" applyFont="1" applyFill="1" applyBorder="1"/>
    <xf numFmtId="0" fontId="1" fillId="3" borderId="70" xfId="0" applyFont="1" applyFill="1" applyBorder="1"/>
    <xf numFmtId="0" fontId="4" fillId="0" borderId="136" xfId="4" applyFont="1" applyFill="1" applyBorder="1" applyAlignment="1">
      <alignment horizontal="center" vertical="center"/>
    </xf>
    <xf numFmtId="0" fontId="4" fillId="0" borderId="137" xfId="4" applyFont="1" applyFill="1" applyBorder="1" applyAlignment="1">
      <alignment horizontal="center" vertical="center"/>
    </xf>
    <xf numFmtId="0" fontId="1" fillId="4" borderId="8" xfId="4" applyFont="1" applyFill="1" applyBorder="1" applyAlignment="1">
      <alignment horizontal="center" vertical="center"/>
    </xf>
    <xf numFmtId="0" fontId="2" fillId="0" borderId="0" xfId="0" applyFont="1" applyFill="1" applyAlignment="1">
      <alignment horizontal="left" vertical="center" wrapText="1"/>
    </xf>
    <xf numFmtId="0" fontId="1" fillId="0" borderId="0" xfId="4" applyFont="1" applyFill="1" applyBorder="1" applyAlignment="1">
      <alignment horizontal="center" vertical="center"/>
    </xf>
    <xf numFmtId="0" fontId="0" fillId="0" borderId="0" xfId="0" applyBorder="1" applyAlignment="1">
      <alignment horizontal="center" vertical="center"/>
    </xf>
    <xf numFmtId="0" fontId="1" fillId="3" borderId="69" xfId="0" applyFont="1" applyFill="1" applyBorder="1" applyAlignment="1">
      <alignment horizontal="center" vertical="center"/>
    </xf>
    <xf numFmtId="0" fontId="1" fillId="2" borderId="73" xfId="0" applyFont="1" applyFill="1" applyBorder="1" applyAlignment="1">
      <alignment horizontal="center" vertical="center"/>
    </xf>
    <xf numFmtId="0" fontId="0" fillId="0" borderId="76" xfId="0" applyBorder="1"/>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 xfId="0" applyBorder="1" applyAlignment="1">
      <alignment horizontal="center" vertical="center"/>
    </xf>
    <xf numFmtId="0" fontId="0" fillId="0" borderId="115" xfId="0" applyBorder="1" applyAlignment="1">
      <alignment horizontal="center" vertical="center"/>
    </xf>
    <xf numFmtId="0" fontId="2" fillId="0" borderId="135" xfId="0" applyFont="1" applyBorder="1" applyAlignment="1">
      <alignment horizontal="center" vertical="center"/>
    </xf>
    <xf numFmtId="0" fontId="0" fillId="0" borderId="27" xfId="0" applyFill="1" applyBorder="1"/>
    <xf numFmtId="0" fontId="0" fillId="0" borderId="27" xfId="0" applyFill="1" applyBorder="1" applyAlignment="1">
      <alignment horizontal="center" vertical="center"/>
    </xf>
    <xf numFmtId="0" fontId="0" fillId="0" borderId="11" xfId="0" applyBorder="1" applyAlignment="1">
      <alignment horizontal="right"/>
    </xf>
    <xf numFmtId="0" fontId="0" fillId="0" borderId="13" xfId="0" applyBorder="1" applyAlignment="1">
      <alignment horizontal="right"/>
    </xf>
    <xf numFmtId="0" fontId="0" fillId="0" borderId="15" xfId="0" applyBorder="1" applyAlignment="1">
      <alignment horizontal="right"/>
    </xf>
    <xf numFmtId="0" fontId="0" fillId="0" borderId="5" xfId="0" applyFill="1" applyBorder="1"/>
    <xf numFmtId="0" fontId="0" fillId="0" borderId="17" xfId="0" applyFill="1" applyBorder="1"/>
    <xf numFmtId="0" fontId="0" fillId="0" borderId="19" xfId="0" applyFill="1" applyBorder="1"/>
    <xf numFmtId="0" fontId="0" fillId="0" borderId="21" xfId="0" applyFill="1" applyBorder="1"/>
    <xf numFmtId="0" fontId="0" fillId="0" borderId="139" xfId="0" applyFill="1" applyBorder="1"/>
    <xf numFmtId="0" fontId="1" fillId="4" borderId="139" xfId="0" applyFont="1" applyFill="1" applyBorder="1"/>
    <xf numFmtId="0" fontId="1" fillId="4" borderId="140" xfId="0" applyFont="1" applyFill="1" applyBorder="1"/>
    <xf numFmtId="0" fontId="1" fillId="6" borderId="68" xfId="0" applyFont="1" applyFill="1" applyBorder="1"/>
    <xf numFmtId="0" fontId="1" fillId="6" borderId="86" xfId="0" applyFont="1" applyFill="1" applyBorder="1" applyAlignment="1">
      <alignment horizontal="center" vertical="center"/>
    </xf>
    <xf numFmtId="164" fontId="1" fillId="6" borderId="73" xfId="0" applyNumberFormat="1" applyFont="1" applyFill="1" applyBorder="1"/>
    <xf numFmtId="0" fontId="8" fillId="0" borderId="0" xfId="4" applyFont="1" applyFill="1" applyBorder="1" applyAlignment="1">
      <alignment horizontal="center" vertical="center"/>
    </xf>
    <xf numFmtId="0" fontId="8" fillId="0" borderId="115" xfId="4" applyFont="1" applyFill="1" applyBorder="1" applyAlignment="1">
      <alignment horizontal="center" vertical="center"/>
    </xf>
    <xf numFmtId="167" fontId="1" fillId="2" borderId="8" xfId="4" applyNumberFormat="1" applyFont="1" applyFill="1" applyBorder="1" applyAlignment="1">
      <alignment horizontal="center" vertical="center"/>
    </xf>
    <xf numFmtId="0" fontId="1" fillId="2" borderId="4" xfId="4" applyFont="1" applyFill="1" applyBorder="1" applyAlignment="1">
      <alignment horizontal="center" vertical="center"/>
    </xf>
    <xf numFmtId="0" fontId="1" fillId="2" borderId="8" xfId="4" applyFont="1" applyFill="1" applyBorder="1" applyAlignment="1">
      <alignment horizontal="center" vertical="center"/>
    </xf>
    <xf numFmtId="167" fontId="1" fillId="3" borderId="68" xfId="4" applyNumberFormat="1" applyFont="1" applyFill="1" applyBorder="1" applyAlignment="1">
      <alignment horizontal="center" vertical="center"/>
    </xf>
    <xf numFmtId="0" fontId="1" fillId="3" borderId="69" xfId="4" applyFont="1" applyFill="1" applyBorder="1" applyAlignment="1">
      <alignment horizontal="center" vertical="center"/>
    </xf>
    <xf numFmtId="167" fontId="1" fillId="2" borderId="86" xfId="4" applyNumberFormat="1" applyFont="1" applyFill="1" applyBorder="1" applyAlignment="1">
      <alignment horizontal="center" vertical="center"/>
    </xf>
    <xf numFmtId="0" fontId="1" fillId="2" borderId="72" xfId="4" applyFont="1" applyFill="1" applyBorder="1" applyAlignment="1">
      <alignment horizontal="center" vertical="center"/>
    </xf>
    <xf numFmtId="167" fontId="4" fillId="0" borderId="76" xfId="4" applyNumberFormat="1" applyFont="1" applyFill="1" applyBorder="1" applyAlignment="1">
      <alignment horizontal="center" vertical="center"/>
    </xf>
    <xf numFmtId="167" fontId="4" fillId="0" borderId="77" xfId="4" applyNumberFormat="1" applyFont="1" applyFill="1" applyBorder="1" applyAlignment="1">
      <alignment horizontal="center" vertical="center"/>
    </xf>
    <xf numFmtId="0" fontId="4" fillId="0" borderId="77" xfId="4" applyFont="1" applyFill="1" applyBorder="1" applyAlignment="1">
      <alignment horizontal="center" vertical="center"/>
    </xf>
    <xf numFmtId="167" fontId="4" fillId="0" borderId="78" xfId="4" applyNumberFormat="1" applyFont="1" applyFill="1" applyBorder="1" applyAlignment="1">
      <alignment horizontal="center" vertical="center"/>
    </xf>
    <xf numFmtId="0" fontId="4" fillId="0" borderId="76" xfId="4" applyFont="1" applyFill="1" applyBorder="1" applyAlignment="1">
      <alignment horizontal="center" vertical="center"/>
    </xf>
    <xf numFmtId="0" fontId="4" fillId="0" borderId="78" xfId="4" applyFont="1" applyFill="1" applyBorder="1" applyAlignment="1">
      <alignment horizontal="center" vertical="center"/>
    </xf>
    <xf numFmtId="0" fontId="4" fillId="0" borderId="135" xfId="4" applyFont="1" applyFill="1" applyBorder="1" applyAlignment="1">
      <alignment horizontal="center"/>
    </xf>
    <xf numFmtId="0" fontId="1" fillId="6" borderId="8" xfId="4" applyFont="1" applyFill="1" applyBorder="1" applyAlignment="1">
      <alignment horizontal="center" vertical="center"/>
    </xf>
    <xf numFmtId="0" fontId="1" fillId="4" borderId="9" xfId="5" applyFont="1" applyFill="1" applyBorder="1" applyAlignment="1">
      <alignment horizontal="center" vertical="center"/>
    </xf>
    <xf numFmtId="0" fontId="1" fillId="4" borderId="69" xfId="4" applyFont="1" applyFill="1" applyBorder="1" applyAlignment="1">
      <alignment horizontal="center" vertical="center"/>
    </xf>
    <xf numFmtId="0" fontId="1" fillId="4" borderId="70" xfId="4" applyFont="1" applyFill="1" applyBorder="1" applyAlignment="1">
      <alignment horizontal="center" vertical="center"/>
    </xf>
    <xf numFmtId="0" fontId="0" fillId="0" borderId="126" xfId="0" applyBorder="1"/>
    <xf numFmtId="0" fontId="0" fillId="0" borderId="141" xfId="0" applyBorder="1"/>
    <xf numFmtId="0" fontId="0" fillId="0" borderId="142" xfId="0" applyBorder="1"/>
    <xf numFmtId="0" fontId="0" fillId="0" borderId="143" xfId="0" applyBorder="1"/>
    <xf numFmtId="0" fontId="0" fillId="0" borderId="144" xfId="0" applyBorder="1"/>
    <xf numFmtId="0" fontId="0" fillId="0" borderId="145" xfId="0" applyBorder="1"/>
    <xf numFmtId="0" fontId="0" fillId="0" borderId="146" xfId="0" applyBorder="1"/>
    <xf numFmtId="0" fontId="0" fillId="0" borderId="148" xfId="0" applyBorder="1"/>
    <xf numFmtId="0" fontId="0" fillId="0" borderId="149" xfId="0" applyBorder="1"/>
    <xf numFmtId="0" fontId="0" fillId="0" borderId="150" xfId="0" applyBorder="1"/>
    <xf numFmtId="0" fontId="0" fillId="0" borderId="147" xfId="0" applyBorder="1"/>
    <xf numFmtId="0" fontId="0" fillId="0" borderId="151" xfId="0" applyBorder="1"/>
    <xf numFmtId="0" fontId="0" fillId="0" borderId="138" xfId="0" applyFill="1" applyBorder="1"/>
    <xf numFmtId="0" fontId="0" fillId="0" borderId="42" xfId="0" applyBorder="1" applyAlignment="1">
      <alignment horizontal="right"/>
    </xf>
    <xf numFmtId="0" fontId="0" fillId="0" borderId="10" xfId="0" applyBorder="1" applyAlignment="1">
      <alignment horizontal="right"/>
    </xf>
    <xf numFmtId="0" fontId="0" fillId="0" borderId="40" xfId="0" applyBorder="1" applyAlignment="1">
      <alignment horizontal="right"/>
    </xf>
    <xf numFmtId="0" fontId="0" fillId="0" borderId="37" xfId="0" applyBorder="1" applyAlignment="1">
      <alignment horizontal="right"/>
    </xf>
    <xf numFmtId="0" fontId="0" fillId="0" borderId="43" xfId="0" applyBorder="1" applyAlignment="1">
      <alignment horizontal="right"/>
    </xf>
    <xf numFmtId="0" fontId="0" fillId="0" borderId="12" xfId="0" applyBorder="1" applyAlignment="1">
      <alignment horizontal="right"/>
    </xf>
    <xf numFmtId="0" fontId="0" fillId="0" borderId="41" xfId="0" applyBorder="1" applyAlignment="1">
      <alignment horizontal="right"/>
    </xf>
    <xf numFmtId="0" fontId="0" fillId="0" borderId="38" xfId="0" applyBorder="1" applyAlignment="1">
      <alignment horizontal="right"/>
    </xf>
    <xf numFmtId="0" fontId="2" fillId="0" borderId="38" xfId="0" applyFont="1" applyBorder="1" applyAlignment="1">
      <alignment horizontal="right"/>
    </xf>
    <xf numFmtId="0" fontId="0" fillId="0" borderId="14" xfId="0" applyBorder="1" applyAlignment="1">
      <alignment horizontal="right"/>
    </xf>
    <xf numFmtId="0" fontId="0" fillId="0" borderId="55" xfId="0" applyBorder="1" applyAlignment="1">
      <alignment horizontal="right"/>
    </xf>
    <xf numFmtId="0" fontId="0" fillId="0" borderId="39" xfId="0" applyBorder="1" applyAlignment="1">
      <alignment horizontal="right"/>
    </xf>
    <xf numFmtId="0" fontId="2" fillId="0" borderId="39" xfId="0" applyFont="1" applyBorder="1" applyAlignment="1">
      <alignment horizontal="right"/>
    </xf>
    <xf numFmtId="0" fontId="23" fillId="2" borderId="4" xfId="0" applyFont="1" applyFill="1" applyBorder="1" applyAlignment="1">
      <alignment horizontal="right"/>
    </xf>
    <xf numFmtId="0" fontId="22" fillId="4" borderId="4" xfId="0" applyFont="1" applyFill="1" applyBorder="1" applyAlignment="1">
      <alignment horizontal="right"/>
    </xf>
    <xf numFmtId="0" fontId="23" fillId="4" borderId="4" xfId="0" applyFont="1" applyFill="1" applyBorder="1" applyAlignment="1">
      <alignment horizontal="right"/>
    </xf>
    <xf numFmtId="0" fontId="0" fillId="0" borderId="59" xfId="0" applyBorder="1" applyAlignment="1">
      <alignment horizontal="right"/>
    </xf>
    <xf numFmtId="0" fontId="0" fillId="0" borderId="26" xfId="0" applyBorder="1" applyAlignment="1">
      <alignment horizontal="right"/>
    </xf>
    <xf numFmtId="0" fontId="0" fillId="0" borderId="25" xfId="0" applyBorder="1" applyAlignment="1">
      <alignment horizontal="right"/>
    </xf>
    <xf numFmtId="0" fontId="0" fillId="0" borderId="3" xfId="0" applyBorder="1" applyAlignment="1">
      <alignment horizontal="right"/>
    </xf>
    <xf numFmtId="0" fontId="0" fillId="0" borderId="31" xfId="0" applyBorder="1" applyAlignment="1">
      <alignment horizontal="right"/>
    </xf>
    <xf numFmtId="0" fontId="23" fillId="2" borderId="69" xfId="0" applyFont="1" applyFill="1" applyBorder="1" applyAlignment="1">
      <alignment horizontal="right"/>
    </xf>
    <xf numFmtId="0" fontId="23" fillId="4" borderId="69" xfId="0" applyFont="1" applyFill="1" applyBorder="1" applyAlignment="1">
      <alignment horizontal="right"/>
    </xf>
    <xf numFmtId="0" fontId="22" fillId="4" borderId="69" xfId="0" applyFont="1" applyFill="1" applyBorder="1" applyAlignment="1">
      <alignment horizontal="right"/>
    </xf>
    <xf numFmtId="0" fontId="1" fillId="3" borderId="72" xfId="0" applyFont="1" applyFill="1" applyBorder="1" applyAlignment="1">
      <alignment horizontal="right"/>
    </xf>
    <xf numFmtId="0" fontId="1" fillId="4" borderId="72" xfId="0" applyFont="1" applyFill="1" applyBorder="1" applyAlignment="1">
      <alignment horizontal="right"/>
    </xf>
    <xf numFmtId="0" fontId="1" fillId="3" borderId="4" xfId="0" applyFont="1" applyFill="1" applyBorder="1" applyAlignment="1">
      <alignment horizontal="right"/>
    </xf>
    <xf numFmtId="0" fontId="0" fillId="0" borderId="0" xfId="0" applyBorder="1" applyAlignment="1">
      <alignment horizontal="right"/>
    </xf>
    <xf numFmtId="0" fontId="2" fillId="0" borderId="0" xfId="0" applyFont="1" applyBorder="1" applyAlignment="1">
      <alignment horizontal="right"/>
    </xf>
    <xf numFmtId="0" fontId="0" fillId="0" borderId="139" xfId="0" applyBorder="1" applyAlignment="1">
      <alignment horizontal="right"/>
    </xf>
    <xf numFmtId="0" fontId="1" fillId="4" borderId="139" xfId="0" applyFont="1" applyFill="1" applyBorder="1" applyAlignment="1">
      <alignment horizontal="right"/>
    </xf>
    <xf numFmtId="0" fontId="1" fillId="4" borderId="152" xfId="0" applyFont="1" applyFill="1" applyBorder="1" applyAlignment="1">
      <alignment horizontal="right"/>
    </xf>
    <xf numFmtId="0" fontId="0" fillId="4" borderId="153" xfId="0" applyFill="1" applyBorder="1" applyAlignment="1">
      <alignment horizontal="right"/>
    </xf>
    <xf numFmtId="0" fontId="1" fillId="4" borderId="9" xfId="0" applyFont="1" applyFill="1" applyBorder="1" applyAlignment="1">
      <alignment horizontal="right" vertical="center"/>
    </xf>
    <xf numFmtId="0" fontId="8" fillId="0" borderId="0" xfId="32" applyFont="1" applyAlignment="1">
      <alignment horizontal="center" vertical="center"/>
    </xf>
    <xf numFmtId="0" fontId="8" fillId="0" borderId="0" xfId="32" quotePrefix="1" applyFont="1" applyAlignment="1">
      <alignment horizontal="center" vertical="center"/>
    </xf>
    <xf numFmtId="0" fontId="8" fillId="0" borderId="0" xfId="32" applyAlignment="1">
      <alignment horizontal="center"/>
    </xf>
    <xf numFmtId="0" fontId="8" fillId="0" borderId="0" xfId="32" applyFont="1" applyAlignment="1">
      <alignment wrapText="1"/>
    </xf>
    <xf numFmtId="0" fontId="0" fillId="8" borderId="0" xfId="0" applyFill="1"/>
    <xf numFmtId="0" fontId="43" fillId="8" borderId="0" xfId="0" applyFont="1" applyFill="1" applyAlignment="1">
      <alignment horizontal="center" vertical="center" wrapText="1"/>
    </xf>
    <xf numFmtId="0" fontId="44" fillId="8" borderId="133" xfId="0" applyFont="1" applyFill="1" applyBorder="1" applyAlignment="1">
      <alignment horizontal="center" vertical="center" wrapText="1"/>
    </xf>
    <xf numFmtId="0" fontId="44" fillId="8" borderId="131" xfId="0" applyFont="1" applyFill="1" applyBorder="1" applyAlignment="1">
      <alignment horizontal="center" vertical="center" wrapText="1"/>
    </xf>
    <xf numFmtId="0" fontId="44" fillId="8" borderId="161" xfId="0" applyFont="1" applyFill="1" applyBorder="1" applyAlignment="1">
      <alignment horizontal="center" vertical="center" wrapText="1"/>
    </xf>
    <xf numFmtId="0" fontId="43" fillId="8" borderId="33" xfId="0" applyFont="1" applyFill="1" applyBorder="1" applyAlignment="1">
      <alignment horizontal="center" vertical="center" wrapText="1"/>
    </xf>
    <xf numFmtId="0" fontId="44" fillId="8" borderId="128" xfId="0" applyFont="1" applyFill="1" applyBorder="1" applyAlignment="1">
      <alignment horizontal="center" vertical="center" wrapText="1"/>
    </xf>
    <xf numFmtId="0" fontId="44" fillId="8" borderId="130" xfId="0" applyFont="1" applyFill="1" applyBorder="1" applyAlignment="1">
      <alignment horizontal="center" vertical="center" wrapText="1"/>
    </xf>
    <xf numFmtId="17" fontId="8" fillId="8" borderId="0" xfId="32" applyNumberFormat="1" applyFont="1" applyFill="1" applyAlignment="1">
      <alignment wrapText="1"/>
    </xf>
    <xf numFmtId="0" fontId="8" fillId="8" borderId="0" xfId="32" applyFill="1"/>
    <xf numFmtId="0" fontId="8" fillId="8" borderId="0" xfId="32" applyFont="1" applyFill="1" applyAlignment="1">
      <alignment wrapText="1"/>
    </xf>
    <xf numFmtId="0" fontId="29" fillId="8" borderId="0" xfId="32" applyFont="1" applyFill="1" applyBorder="1" applyAlignment="1">
      <alignment vertical="center" wrapText="1"/>
    </xf>
    <xf numFmtId="0" fontId="29" fillId="8" borderId="0" xfId="32" applyFont="1" applyFill="1" applyAlignment="1">
      <alignment horizontal="centerContinuous" vertical="center" wrapText="1"/>
    </xf>
    <xf numFmtId="0" fontId="8" fillId="8" borderId="0" xfId="32" applyFont="1" applyFill="1" applyAlignment="1">
      <alignment horizontal="centerContinuous" vertical="center" wrapText="1"/>
    </xf>
    <xf numFmtId="0" fontId="8" fillId="8" borderId="0" xfId="32" applyFill="1" applyAlignment="1">
      <alignment horizontal="centerContinuous" vertical="center"/>
    </xf>
    <xf numFmtId="0" fontId="29" fillId="8" borderId="0" xfId="32" quotePrefix="1" applyFont="1" applyFill="1" applyAlignment="1">
      <alignment horizontal="right"/>
    </xf>
    <xf numFmtId="0" fontId="8" fillId="8" borderId="0" xfId="32" applyFont="1" applyFill="1" applyAlignment="1">
      <alignment horizontal="left"/>
    </xf>
    <xf numFmtId="0" fontId="8" fillId="8" borderId="0" xfId="32" applyFont="1" applyFill="1" applyAlignment="1">
      <alignment horizontal="left" vertical="center"/>
    </xf>
    <xf numFmtId="0" fontId="8" fillId="8" borderId="0" xfId="32" applyFont="1" applyFill="1" applyAlignment="1"/>
    <xf numFmtId="0" fontId="8" fillId="8" borderId="0" xfId="32" applyFill="1" applyAlignment="1"/>
    <xf numFmtId="0" fontId="8" fillId="8" borderId="0" xfId="32" applyFont="1" applyFill="1" applyAlignment="1">
      <alignment vertical="center"/>
    </xf>
    <xf numFmtId="0" fontId="8" fillId="8" borderId="0" xfId="32" applyFill="1" applyAlignment="1">
      <alignment wrapText="1"/>
    </xf>
    <xf numFmtId="0" fontId="29" fillId="0" borderId="0" xfId="35" applyFont="1"/>
    <xf numFmtId="0" fontId="29" fillId="0" borderId="129" xfId="35" applyFont="1" applyFill="1" applyBorder="1"/>
    <xf numFmtId="0" fontId="29" fillId="0" borderId="0" xfId="35" applyFont="1" applyAlignment="1">
      <alignment horizontal="center" vertical="center"/>
    </xf>
    <xf numFmtId="0" fontId="29" fillId="0" borderId="0" xfId="35" applyFont="1" applyFill="1"/>
    <xf numFmtId="0" fontId="29" fillId="0" borderId="0" xfId="35" applyFont="1" applyFill="1" applyBorder="1" applyAlignment="1">
      <alignment wrapText="1"/>
    </xf>
    <xf numFmtId="0" fontId="29" fillId="0" borderId="0" xfId="35" applyFont="1" applyBorder="1"/>
    <xf numFmtId="0" fontId="34" fillId="0" borderId="0" xfId="7" applyFont="1" applyAlignment="1">
      <alignment horizontal="justify"/>
    </xf>
    <xf numFmtId="0" fontId="47" fillId="0" borderId="0" xfId="7" applyFont="1" applyAlignment="1">
      <alignment horizontal="justify"/>
    </xf>
    <xf numFmtId="0" fontId="48" fillId="0" borderId="0" xfId="36" applyFont="1" applyAlignment="1">
      <alignment horizontal="justify"/>
    </xf>
    <xf numFmtId="0" fontId="34" fillId="0" borderId="0" xfId="36" applyFont="1" applyAlignment="1">
      <alignment horizontal="justify"/>
    </xf>
    <xf numFmtId="0" fontId="49" fillId="0" borderId="0" xfId="37" applyAlignment="1" applyProtection="1">
      <alignment horizontal="justify"/>
    </xf>
    <xf numFmtId="0" fontId="29" fillId="0" borderId="0" xfId="35" applyFont="1" applyFill="1" applyBorder="1"/>
    <xf numFmtId="0" fontId="46" fillId="0" borderId="168" xfId="35" applyFont="1" applyFill="1" applyBorder="1" applyAlignment="1">
      <alignment horizontal="left" vertical="center"/>
    </xf>
    <xf numFmtId="0" fontId="29" fillId="0" borderId="169" xfId="35" applyFont="1" applyFill="1" applyBorder="1" applyAlignment="1">
      <alignment vertical="center"/>
    </xf>
    <xf numFmtId="0" fontId="29" fillId="0" borderId="170" xfId="35" applyFont="1" applyFill="1" applyBorder="1" applyAlignment="1">
      <alignment vertical="center"/>
    </xf>
    <xf numFmtId="0" fontId="29" fillId="0" borderId="169" xfId="35" applyFont="1" applyFill="1" applyBorder="1" applyAlignment="1">
      <alignment horizontal="left" vertical="center"/>
    </xf>
    <xf numFmtId="0" fontId="29" fillId="0" borderId="169" xfId="35" applyFont="1" applyFill="1" applyBorder="1" applyAlignment="1">
      <alignment vertical="center" wrapText="1"/>
    </xf>
    <xf numFmtId="0" fontId="29" fillId="0" borderId="171" xfId="35" applyFont="1" applyFill="1" applyBorder="1" applyAlignment="1">
      <alignment vertical="center" wrapText="1"/>
    </xf>
    <xf numFmtId="0" fontId="46" fillId="0" borderId="173" xfId="35" applyFont="1" applyFill="1" applyBorder="1" applyAlignment="1">
      <alignment horizontal="left" vertical="center"/>
    </xf>
    <xf numFmtId="0" fontId="29" fillId="0" borderId="0" xfId="35" applyFont="1" applyFill="1" applyBorder="1" applyAlignment="1">
      <alignment horizontal="left" vertical="center"/>
    </xf>
    <xf numFmtId="0" fontId="29" fillId="0" borderId="174" xfId="35" applyFont="1" applyFill="1" applyBorder="1" applyAlignment="1">
      <alignment vertical="center" wrapText="1"/>
    </xf>
    <xf numFmtId="0" fontId="28" fillId="0" borderId="167" xfId="35" applyFont="1" applyFill="1" applyBorder="1" applyAlignment="1">
      <alignment horizontal="left" vertical="center"/>
    </xf>
    <xf numFmtId="0" fontId="28" fillId="0" borderId="167" xfId="35" applyFont="1" applyFill="1" applyBorder="1" applyAlignment="1">
      <alignment horizontal="left" vertical="center" wrapText="1"/>
    </xf>
    <xf numFmtId="0" fontId="45" fillId="8" borderId="0" xfId="0" applyFont="1" applyFill="1" applyAlignment="1">
      <alignment wrapText="1"/>
    </xf>
    <xf numFmtId="0" fontId="50" fillId="0" borderId="0" xfId="38" applyFont="1" applyFill="1" applyBorder="1" applyAlignment="1">
      <alignment vertical="center"/>
    </xf>
    <xf numFmtId="0" fontId="50" fillId="0" borderId="0" xfId="38" applyFont="1" applyFill="1" applyBorder="1"/>
    <xf numFmtId="0" fontId="1" fillId="0" borderId="8"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0" fillId="0" borderId="0" xfId="0" applyFill="1" applyAlignment="1">
      <alignment horizontal="center" vertical="center" wrapText="1"/>
    </xf>
    <xf numFmtId="0" fontId="1" fillId="4" borderId="40" xfId="0" applyFont="1" applyFill="1" applyBorder="1"/>
    <xf numFmtId="0" fontId="1" fillId="4" borderId="41" xfId="0" applyFont="1" applyFill="1" applyBorder="1"/>
    <xf numFmtId="0" fontId="1" fillId="2" borderId="175" xfId="0" applyFont="1" applyFill="1" applyBorder="1"/>
    <xf numFmtId="0" fontId="1" fillId="2" borderId="176" xfId="0" applyFont="1" applyFill="1" applyBorder="1"/>
    <xf numFmtId="0" fontId="1" fillId="2" borderId="178" xfId="0" applyFont="1" applyFill="1" applyBorder="1"/>
    <xf numFmtId="0" fontId="1" fillId="2" borderId="179" xfId="0" applyFont="1" applyFill="1" applyBorder="1"/>
    <xf numFmtId="0" fontId="1" fillId="4" borderId="9" xfId="0" applyFont="1" applyFill="1" applyBorder="1" applyAlignment="1">
      <alignment horizontal="center" vertical="center"/>
    </xf>
    <xf numFmtId="0" fontId="1" fillId="2" borderId="83" xfId="0" applyFont="1" applyFill="1" applyBorder="1" applyAlignment="1">
      <alignment horizontal="center" textRotation="90" wrapText="1"/>
    </xf>
    <xf numFmtId="0" fontId="1" fillId="4" borderId="40" xfId="0" applyFont="1" applyFill="1" applyBorder="1" applyAlignment="1">
      <alignment horizontal="right"/>
    </xf>
    <xf numFmtId="164" fontId="1" fillId="4" borderId="41" xfId="0" applyNumberFormat="1" applyFont="1" applyFill="1" applyBorder="1"/>
    <xf numFmtId="0" fontId="1" fillId="4" borderId="182" xfId="0" applyFont="1" applyFill="1" applyBorder="1"/>
    <xf numFmtId="0" fontId="4" fillId="0" borderId="78" xfId="4" quotePrefix="1" applyFont="1" applyFill="1" applyBorder="1" applyAlignment="1">
      <alignment horizontal="center" vertical="center"/>
    </xf>
    <xf numFmtId="49" fontId="1" fillId="3" borderId="81" xfId="15" applyNumberFormat="1" applyFont="1" applyFill="1" applyBorder="1" applyAlignment="1">
      <alignment horizontal="center" vertical="center"/>
    </xf>
    <xf numFmtId="171" fontId="1" fillId="4" borderId="83" xfId="15" applyNumberFormat="1" applyFont="1" applyFill="1" applyBorder="1" applyAlignment="1">
      <alignment vertical="center"/>
    </xf>
    <xf numFmtId="171" fontId="1" fillId="3" borderId="83" xfId="15" applyNumberFormat="1" applyFont="1" applyFill="1" applyBorder="1" applyAlignment="1">
      <alignment vertical="center"/>
    </xf>
    <xf numFmtId="171" fontId="1" fillId="4" borderId="79" xfId="15" applyNumberFormat="1" applyFont="1" applyFill="1" applyBorder="1" applyAlignment="1">
      <alignment vertical="center"/>
    </xf>
    <xf numFmtId="49" fontId="1" fillId="2" borderId="71" xfId="15" applyNumberFormat="1" applyFont="1" applyFill="1" applyBorder="1" applyAlignment="1">
      <alignment horizontal="center" vertical="center"/>
    </xf>
    <xf numFmtId="171" fontId="1" fillId="2" borderId="72" xfId="15" applyNumberFormat="1" applyFont="1" applyFill="1" applyBorder="1" applyAlignment="1">
      <alignment vertical="center"/>
    </xf>
    <xf numFmtId="49" fontId="4" fillId="0" borderId="61" xfId="15" applyNumberFormat="1" applyFont="1" applyFill="1" applyBorder="1" applyAlignment="1">
      <alignment horizontal="center" vertical="center"/>
    </xf>
    <xf numFmtId="171" fontId="8" fillId="0" borderId="120" xfId="15" applyNumberFormat="1" applyFont="1" applyFill="1" applyBorder="1" applyAlignment="1">
      <alignment vertical="center"/>
    </xf>
    <xf numFmtId="171" fontId="8" fillId="0" borderId="65" xfId="15" applyNumberFormat="1" applyFont="1" applyFill="1" applyBorder="1" applyAlignment="1">
      <alignment vertical="center"/>
    </xf>
    <xf numFmtId="171" fontId="8" fillId="0" borderId="121" xfId="15" applyNumberFormat="1" applyFont="1" applyFill="1" applyBorder="1" applyAlignment="1">
      <alignment vertical="center"/>
    </xf>
    <xf numFmtId="171" fontId="8" fillId="0" borderId="183" xfId="15" applyNumberFormat="1" applyFont="1" applyFill="1" applyBorder="1" applyAlignment="1">
      <alignment vertical="center"/>
    </xf>
    <xf numFmtId="49" fontId="1" fillId="3" borderId="67" xfId="15" applyNumberFormat="1" applyFont="1" applyFill="1" applyBorder="1" applyAlignment="1">
      <alignment horizontal="center" vertical="center"/>
    </xf>
    <xf numFmtId="171" fontId="1" fillId="3" borderId="69" xfId="15" applyNumberFormat="1" applyFont="1" applyFill="1" applyBorder="1" applyAlignment="1">
      <alignment vertical="center"/>
    </xf>
    <xf numFmtId="49" fontId="1" fillId="2" borderId="81" xfId="15" applyNumberFormat="1" applyFont="1" applyFill="1" applyBorder="1" applyAlignment="1">
      <alignment horizontal="center" vertical="center"/>
    </xf>
    <xf numFmtId="171" fontId="1" fillId="2" borderId="83" xfId="15" applyNumberFormat="1" applyFont="1" applyFill="1" applyBorder="1" applyAlignment="1">
      <alignment vertical="center"/>
    </xf>
    <xf numFmtId="0" fontId="3" fillId="0" borderId="38" xfId="0" applyFont="1" applyBorder="1"/>
    <xf numFmtId="0" fontId="23" fillId="4" borderId="182" xfId="0" applyFont="1" applyFill="1" applyBorder="1"/>
    <xf numFmtId="0" fontId="1" fillId="2" borderId="4" xfId="0" applyFont="1" applyFill="1" applyBorder="1" applyAlignment="1">
      <alignment horizontal="center" vertical="center"/>
    </xf>
    <xf numFmtId="0" fontId="41" fillId="0" borderId="0" xfId="0" applyFont="1" applyAlignment="1">
      <alignment horizontal="center" vertical="center"/>
    </xf>
    <xf numFmtId="0" fontId="1" fillId="4" borderId="83" xfId="32" applyFont="1" applyFill="1" applyBorder="1" applyAlignment="1">
      <alignment horizontal="center" vertical="center" wrapText="1"/>
    </xf>
    <xf numFmtId="0" fontId="4" fillId="0" borderId="0" xfId="32" applyFont="1" applyAlignment="1">
      <alignment horizontal="center" vertical="center" wrapText="1"/>
    </xf>
    <xf numFmtId="0" fontId="4" fillId="0" borderId="197" xfId="32" quotePrefix="1" applyFont="1" applyBorder="1" applyAlignment="1">
      <alignment horizontal="center" vertical="center"/>
    </xf>
    <xf numFmtId="0" fontId="8" fillId="0" borderId="196" xfId="32" applyBorder="1" applyAlignment="1">
      <alignment horizontal="left" vertical="center" wrapText="1"/>
    </xf>
    <xf numFmtId="0" fontId="4" fillId="0" borderId="28" xfId="32" quotePrefix="1" applyFont="1" applyBorder="1" applyAlignment="1">
      <alignment horizontal="center" vertical="center"/>
    </xf>
    <xf numFmtId="0" fontId="8" fillId="0" borderId="28" xfId="32" applyBorder="1" applyAlignment="1">
      <alignment horizontal="left" vertical="center" wrapText="1"/>
    </xf>
    <xf numFmtId="0" fontId="4" fillId="0" borderId="28" xfId="32" applyFont="1" applyBorder="1" applyAlignment="1">
      <alignment horizontal="center" vertical="center"/>
    </xf>
    <xf numFmtId="0" fontId="4" fillId="0" borderId="200" xfId="32" applyFont="1" applyBorder="1" applyAlignment="1">
      <alignment horizontal="center" vertical="center"/>
    </xf>
    <xf numFmtId="0" fontId="4" fillId="0" borderId="115" xfId="32" applyFont="1" applyBorder="1" applyAlignment="1">
      <alignment horizontal="center" vertical="center"/>
    </xf>
    <xf numFmtId="0" fontId="8" fillId="0" borderId="115" xfId="32" applyBorder="1" applyAlignment="1">
      <alignment horizontal="left" vertical="center" wrapText="1"/>
    </xf>
    <xf numFmtId="0" fontId="1" fillId="3" borderId="8" xfId="0" applyFont="1" applyFill="1" applyBorder="1"/>
    <xf numFmtId="3" fontId="1" fillId="6" borderId="69" xfId="0" applyNumberFormat="1" applyFont="1" applyFill="1" applyBorder="1"/>
    <xf numFmtId="0" fontId="1" fillId="6" borderId="68" xfId="0" applyFont="1" applyFill="1" applyBorder="1" applyAlignment="1">
      <alignment horizontal="center" vertical="center" wrapText="1"/>
    </xf>
    <xf numFmtId="0" fontId="1" fillId="6" borderId="70" xfId="0" applyFont="1" applyFill="1" applyBorder="1"/>
    <xf numFmtId="0" fontId="1" fillId="3" borderId="83" xfId="0" applyFont="1" applyFill="1" applyBorder="1" applyAlignment="1">
      <alignment horizontal="center" vertical="center"/>
    </xf>
    <xf numFmtId="164" fontId="1" fillId="3" borderId="83" xfId="0" applyNumberFormat="1" applyFont="1" applyFill="1" applyBorder="1" applyAlignment="1">
      <alignment horizontal="center" vertical="center"/>
    </xf>
    <xf numFmtId="0" fontId="8" fillId="0" borderId="203" xfId="0" applyFont="1" applyFill="1" applyBorder="1"/>
    <xf numFmtId="0" fontId="8" fillId="0" borderId="204" xfId="0" applyFont="1" applyFill="1" applyBorder="1"/>
    <xf numFmtId="0" fontId="8" fillId="0" borderId="205" xfId="0" applyFont="1" applyFill="1" applyBorder="1"/>
    <xf numFmtId="0" fontId="8" fillId="0" borderId="206" xfId="0" applyFont="1" applyFill="1" applyBorder="1"/>
    <xf numFmtId="0" fontId="8" fillId="0" borderId="207" xfId="0" applyFont="1" applyFill="1" applyBorder="1"/>
    <xf numFmtId="0" fontId="8" fillId="0" borderId="208" xfId="0" applyFont="1" applyFill="1" applyBorder="1"/>
    <xf numFmtId="0" fontId="1" fillId="2" borderId="209" xfId="0" applyFont="1" applyFill="1" applyBorder="1"/>
    <xf numFmtId="0" fontId="1" fillId="2" borderId="210" xfId="0" applyFont="1" applyFill="1" applyBorder="1"/>
    <xf numFmtId="0" fontId="2" fillId="0" borderId="134" xfId="0" applyFont="1" applyBorder="1"/>
    <xf numFmtId="164" fontId="2" fillId="0" borderId="134" xfId="0" applyNumberFormat="1" applyFont="1" applyBorder="1"/>
    <xf numFmtId="0" fontId="1" fillId="4" borderId="181" xfId="0" applyFont="1" applyFill="1" applyBorder="1"/>
    <xf numFmtId="0" fontId="1" fillId="2" borderId="177" xfId="0" applyFont="1" applyFill="1" applyBorder="1"/>
    <xf numFmtId="0" fontId="1" fillId="2" borderId="180" xfId="0" applyFont="1" applyFill="1" applyBorder="1"/>
    <xf numFmtId="0" fontId="8" fillId="0" borderId="211" xfId="0" applyFont="1" applyFill="1" applyBorder="1" applyAlignment="1">
      <alignment horizontal="center" vertical="center"/>
    </xf>
    <xf numFmtId="0" fontId="8" fillId="0" borderId="211" xfId="0" applyFont="1" applyFill="1" applyBorder="1" applyAlignment="1">
      <alignment horizontal="center" vertical="center" wrapText="1"/>
    </xf>
    <xf numFmtId="0" fontId="8" fillId="0" borderId="211" xfId="0" applyFont="1" applyFill="1" applyBorder="1"/>
    <xf numFmtId="0" fontId="8" fillId="0" borderId="212" xfId="0" applyFont="1" applyFill="1" applyBorder="1"/>
    <xf numFmtId="0" fontId="4" fillId="0" borderId="41" xfId="0" applyFont="1" applyFill="1" applyBorder="1" applyAlignment="1">
      <alignment vertical="center" wrapText="1"/>
    </xf>
    <xf numFmtId="0" fontId="4" fillId="0" borderId="134" xfId="0" applyFont="1" applyFill="1" applyBorder="1" applyAlignment="1">
      <alignment vertical="center" wrapText="1"/>
    </xf>
    <xf numFmtId="0" fontId="4" fillId="0" borderId="211" xfId="0" applyFont="1" applyFill="1" applyBorder="1" applyAlignment="1">
      <alignment horizontal="center" vertical="center"/>
    </xf>
    <xf numFmtId="0" fontId="4" fillId="0" borderId="211" xfId="0" applyFont="1" applyFill="1" applyBorder="1"/>
    <xf numFmtId="0" fontId="4" fillId="0" borderId="212" xfId="0" applyFont="1" applyFill="1" applyBorder="1"/>
    <xf numFmtId="0" fontId="4" fillId="0" borderId="213" xfId="0" applyFont="1" applyFill="1" applyBorder="1" applyAlignment="1">
      <alignment horizontal="center" vertical="center"/>
    </xf>
    <xf numFmtId="0" fontId="4" fillId="0" borderId="213" xfId="0" applyFont="1" applyFill="1" applyBorder="1"/>
    <xf numFmtId="0" fontId="4" fillId="0" borderId="214" xfId="0" applyFont="1" applyFill="1" applyBorder="1"/>
    <xf numFmtId="0" fontId="1" fillId="2" borderId="209" xfId="0" applyFont="1" applyFill="1" applyBorder="1" applyAlignment="1">
      <alignment horizontal="center" vertical="center"/>
    </xf>
    <xf numFmtId="0" fontId="1" fillId="2" borderId="209" xfId="0" applyFont="1" applyFill="1" applyBorder="1" applyAlignment="1">
      <alignment horizontal="center" vertical="center" wrapText="1"/>
    </xf>
    <xf numFmtId="0" fontId="1" fillId="2" borderId="210" xfId="0" applyFont="1" applyFill="1" applyBorder="1" applyAlignment="1">
      <alignment horizontal="center" vertical="center"/>
    </xf>
    <xf numFmtId="0" fontId="1" fillId="2" borderId="210" xfId="0" applyFont="1" applyFill="1" applyBorder="1" applyAlignment="1">
      <alignment horizontal="center" vertical="center" wrapText="1"/>
    </xf>
    <xf numFmtId="0" fontId="1" fillId="4" borderId="209" xfId="0" applyFont="1" applyFill="1" applyBorder="1" applyAlignment="1">
      <alignment horizontal="center" vertical="center"/>
    </xf>
    <xf numFmtId="0" fontId="1" fillId="4" borderId="210" xfId="0" applyFont="1" applyFill="1" applyBorder="1" applyAlignment="1">
      <alignment horizontal="center" vertical="center"/>
    </xf>
    <xf numFmtId="0" fontId="1" fillId="4" borderId="210" xfId="0" applyFont="1" applyFill="1" applyBorder="1"/>
    <xf numFmtId="0" fontId="1" fillId="4" borderId="181" xfId="0" applyFont="1" applyFill="1" applyBorder="1" applyAlignment="1">
      <alignment vertical="center" wrapText="1"/>
    </xf>
    <xf numFmtId="0" fontId="1" fillId="4" borderId="182" xfId="0" applyFont="1" applyFill="1" applyBorder="1" applyAlignment="1">
      <alignment vertical="center" wrapText="1"/>
    </xf>
    <xf numFmtId="0" fontId="1" fillId="4" borderId="9" xfId="0" applyFont="1" applyFill="1" applyBorder="1" applyAlignment="1">
      <alignment horizontal="center" vertical="center"/>
    </xf>
    <xf numFmtId="0" fontId="4" fillId="0" borderId="0" xfId="0" applyFont="1" applyFill="1" applyBorder="1" applyAlignment="1">
      <alignment horizontal="center" textRotation="90"/>
    </xf>
    <xf numFmtId="0" fontId="1" fillId="2" borderId="209" xfId="0" applyFont="1" applyFill="1" applyBorder="1" applyAlignment="1">
      <alignment wrapText="1"/>
    </xf>
    <xf numFmtId="0" fontId="2" fillId="0" borderId="78" xfId="0" quotePrefix="1" applyFont="1" applyFill="1" applyBorder="1" applyAlignment="1">
      <alignment horizontal="center" vertical="center"/>
    </xf>
    <xf numFmtId="0" fontId="2" fillId="0" borderId="78" xfId="0" quotePrefix="1" applyFont="1" applyBorder="1" applyAlignment="1">
      <alignment horizontal="center" vertical="center"/>
    </xf>
    <xf numFmtId="0" fontId="0" fillId="0" borderId="6" xfId="0" applyFill="1" applyBorder="1"/>
    <xf numFmtId="0" fontId="22" fillId="4" borderId="13" xfId="0" applyFont="1" applyFill="1" applyBorder="1"/>
    <xf numFmtId="0" fontId="0" fillId="0" borderId="49" xfId="0" applyBorder="1" applyAlignment="1">
      <alignment horizontal="right"/>
    </xf>
    <xf numFmtId="0" fontId="0" fillId="0" borderId="23" xfId="0" applyBorder="1" applyAlignment="1">
      <alignment horizontal="right"/>
    </xf>
    <xf numFmtId="0" fontId="0" fillId="0" borderId="36" xfId="0" applyBorder="1" applyAlignment="1">
      <alignment horizontal="right"/>
    </xf>
    <xf numFmtId="0" fontId="0" fillId="0" borderId="30" xfId="0" applyBorder="1" applyAlignment="1">
      <alignment horizontal="right"/>
    </xf>
    <xf numFmtId="0" fontId="0" fillId="0" borderId="215" xfId="0" applyBorder="1" applyAlignment="1">
      <alignment horizontal="right"/>
    </xf>
    <xf numFmtId="0" fontId="0" fillId="0" borderId="32" xfId="0" applyBorder="1" applyAlignment="1">
      <alignment horizontal="right"/>
    </xf>
    <xf numFmtId="0" fontId="8" fillId="0" borderId="16" xfId="29" applyFont="1" applyBorder="1"/>
    <xf numFmtId="0" fontId="8" fillId="0" borderId="17" xfId="29" applyFont="1" applyBorder="1"/>
    <xf numFmtId="0" fontId="8" fillId="0" borderId="56" xfId="29" applyFont="1" applyBorder="1"/>
    <xf numFmtId="0" fontId="8" fillId="0" borderId="18" xfId="29" applyFont="1" applyBorder="1"/>
    <xf numFmtId="0" fontId="8" fillId="0" borderId="19" xfId="29" applyFont="1" applyBorder="1"/>
    <xf numFmtId="0" fontId="8" fillId="0" borderId="57" xfId="29" applyFont="1" applyBorder="1"/>
    <xf numFmtId="0" fontId="8" fillId="0" borderId="20" xfId="29" applyFont="1" applyBorder="1"/>
    <xf numFmtId="0" fontId="8" fillId="0" borderId="21" xfId="29" applyFont="1" applyBorder="1"/>
    <xf numFmtId="0" fontId="8" fillId="0" borderId="58" xfId="29" applyFont="1" applyBorder="1"/>
    <xf numFmtId="0" fontId="29" fillId="0" borderId="170" xfId="35" applyFont="1" applyFill="1" applyBorder="1" applyAlignment="1">
      <alignment vertical="center" wrapText="1"/>
    </xf>
    <xf numFmtId="0" fontId="4" fillId="0" borderId="0" xfId="0" applyFont="1" applyFill="1" applyBorder="1" applyAlignment="1">
      <alignment wrapText="1"/>
    </xf>
    <xf numFmtId="0" fontId="1" fillId="2" borderId="4" xfId="0" applyFont="1" applyFill="1" applyBorder="1" applyAlignment="1">
      <alignment horizontal="center" vertical="center"/>
    </xf>
    <xf numFmtId="0" fontId="2" fillId="0" borderId="5" xfId="0" applyFont="1" applyBorder="1" applyAlignment="1">
      <alignment vertical="center"/>
    </xf>
    <xf numFmtId="0" fontId="0" fillId="0" borderId="0" xfId="0" applyNumberFormat="1"/>
    <xf numFmtId="0" fontId="15" fillId="0" borderId="22" xfId="0" applyFont="1" applyBorder="1"/>
    <xf numFmtId="0" fontId="15" fillId="0" borderId="40" xfId="0" applyFont="1" applyBorder="1"/>
    <xf numFmtId="0" fontId="15" fillId="0" borderId="23" xfId="0" applyFont="1" applyBorder="1"/>
    <xf numFmtId="0" fontId="15" fillId="0" borderId="41" xfId="0" applyFont="1" applyBorder="1"/>
    <xf numFmtId="0" fontId="15" fillId="0" borderId="64" xfId="0" applyFont="1" applyBorder="1"/>
    <xf numFmtId="0" fontId="15" fillId="0" borderId="65" xfId="0" applyFont="1" applyBorder="1"/>
    <xf numFmtId="0" fontId="1" fillId="4" borderId="181" xfId="0" applyFont="1" applyFill="1" applyBorder="1" applyAlignment="1">
      <alignment horizontal="right"/>
    </xf>
    <xf numFmtId="0" fontId="8" fillId="0" borderId="216" xfId="0" applyFont="1" applyFill="1" applyBorder="1" applyAlignment="1">
      <alignment horizontal="right"/>
    </xf>
    <xf numFmtId="0" fontId="8" fillId="0" borderId="217" xfId="0" applyFont="1" applyFill="1" applyBorder="1" applyAlignment="1">
      <alignment horizontal="right"/>
    </xf>
    <xf numFmtId="0" fontId="8" fillId="0" borderId="218" xfId="0" applyFont="1" applyFill="1" applyBorder="1" applyAlignment="1">
      <alignment horizontal="right"/>
    </xf>
    <xf numFmtId="0" fontId="8" fillId="0" borderId="219" xfId="0" applyFont="1" applyFill="1" applyBorder="1"/>
    <xf numFmtId="0" fontId="8" fillId="0" borderId="220" xfId="0" applyFont="1" applyFill="1" applyBorder="1"/>
    <xf numFmtId="0" fontId="8" fillId="0" borderId="219" xfId="0" applyFont="1" applyFill="1" applyBorder="1" applyAlignment="1">
      <alignment horizontal="right"/>
    </xf>
    <xf numFmtId="0" fontId="8" fillId="0" borderId="211" xfId="0" applyFont="1" applyFill="1" applyBorder="1" applyAlignment="1">
      <alignment horizontal="right"/>
    </xf>
    <xf numFmtId="0" fontId="8" fillId="0" borderId="220" xfId="0" applyFont="1" applyFill="1" applyBorder="1" applyAlignment="1">
      <alignment horizontal="right"/>
    </xf>
    <xf numFmtId="0" fontId="8" fillId="0" borderId="221" xfId="0" applyFont="1" applyFill="1" applyBorder="1"/>
    <xf numFmtId="0" fontId="8" fillId="0" borderId="222" xfId="0" applyFont="1" applyFill="1" applyBorder="1"/>
    <xf numFmtId="0" fontId="8" fillId="0" borderId="223" xfId="0" applyFont="1" applyFill="1" applyBorder="1"/>
    <xf numFmtId="0" fontId="8" fillId="0" borderId="224" xfId="0" applyFont="1" applyFill="1" applyBorder="1"/>
    <xf numFmtId="0" fontId="8" fillId="0" borderId="225" xfId="0" applyFont="1" applyFill="1" applyBorder="1"/>
    <xf numFmtId="0" fontId="8" fillId="0" borderId="226" xfId="0" applyFont="1" applyFill="1" applyBorder="1"/>
    <xf numFmtId="0" fontId="8" fillId="0" borderId="227" xfId="0" applyFont="1" applyFill="1" applyBorder="1"/>
    <xf numFmtId="0" fontId="8" fillId="0" borderId="228" xfId="0" applyFont="1" applyFill="1" applyBorder="1"/>
    <xf numFmtId="0" fontId="16" fillId="4" borderId="83" xfId="0" applyFont="1" applyFill="1" applyBorder="1"/>
    <xf numFmtId="0" fontId="16" fillId="0" borderId="0" xfId="0" applyFont="1" applyFill="1" applyBorder="1"/>
    <xf numFmtId="164" fontId="1" fillId="4" borderId="40" xfId="0" applyNumberFormat="1" applyFont="1" applyFill="1" applyBorder="1" applyAlignment="1">
      <alignment horizontal="right"/>
    </xf>
    <xf numFmtId="0" fontId="0" fillId="0" borderId="0" xfId="0" applyNumberFormat="1" applyFill="1"/>
    <xf numFmtId="0" fontId="2" fillId="0" borderId="37" xfId="0" applyFont="1" applyBorder="1" applyAlignment="1">
      <alignment horizontal="right"/>
    </xf>
    <xf numFmtId="0" fontId="0" fillId="0" borderId="22" xfId="0" applyBorder="1" applyAlignment="1">
      <alignment horizontal="right"/>
    </xf>
    <xf numFmtId="0" fontId="1" fillId="3" borderId="230" xfId="0" applyFont="1" applyFill="1" applyBorder="1"/>
    <xf numFmtId="0" fontId="1" fillId="4" borderId="230" xfId="0" applyFont="1" applyFill="1" applyBorder="1"/>
    <xf numFmtId="0" fontId="1" fillId="4" borderId="229" xfId="0" applyFont="1" applyFill="1" applyBorder="1"/>
    <xf numFmtId="0" fontId="22" fillId="4" borderId="184" xfId="0" applyFont="1" applyFill="1" applyBorder="1"/>
    <xf numFmtId="0" fontId="23" fillId="0" borderId="182" xfId="0" applyFont="1" applyFill="1" applyBorder="1"/>
    <xf numFmtId="0" fontId="8" fillId="0" borderId="5" xfId="30" applyFont="1" applyBorder="1" applyAlignment="1"/>
    <xf numFmtId="0" fontId="8" fillId="0" borderId="6" xfId="30" applyFont="1" applyBorder="1" applyAlignment="1"/>
    <xf numFmtId="0" fontId="8" fillId="0" borderId="6" xfId="30" applyFont="1" applyFill="1" applyBorder="1" applyAlignment="1">
      <alignment horizontal="left"/>
    </xf>
    <xf numFmtId="0" fontId="8" fillId="0" borderId="6" xfId="30" applyFont="1" applyFill="1" applyBorder="1" applyAlignment="1"/>
    <xf numFmtId="0" fontId="8" fillId="0" borderId="6" xfId="30" applyFont="1" applyFill="1" applyBorder="1" applyAlignment="1">
      <alignment vertical="center"/>
    </xf>
    <xf numFmtId="0" fontId="8" fillId="0" borderId="7" xfId="30" applyFont="1" applyBorder="1" applyAlignment="1"/>
    <xf numFmtId="0" fontId="8" fillId="0" borderId="76" xfId="30" applyFont="1" applyBorder="1" applyAlignment="1"/>
    <xf numFmtId="0" fontId="8" fillId="0" borderId="77" xfId="30" applyFont="1" applyBorder="1" applyAlignment="1"/>
    <xf numFmtId="0" fontId="8" fillId="0" borderId="0" xfId="30" applyFont="1" applyFill="1" applyBorder="1" applyAlignment="1">
      <alignment horizontal="left"/>
    </xf>
    <xf numFmtId="0" fontId="8" fillId="0" borderId="77" xfId="30" applyFont="1" applyFill="1" applyBorder="1" applyAlignment="1">
      <alignment horizontal="left"/>
    </xf>
    <xf numFmtId="0" fontId="8" fillId="0" borderId="0" xfId="30" applyFont="1" applyBorder="1" applyAlignment="1"/>
    <xf numFmtId="0" fontId="8" fillId="0" borderId="76" xfId="30" applyFont="1" applyFill="1" applyBorder="1" applyAlignment="1">
      <alignment horizontal="left"/>
    </xf>
    <xf numFmtId="0" fontId="8" fillId="0" borderId="78" xfId="30" applyFont="1" applyFill="1" applyBorder="1" applyAlignment="1">
      <alignment horizontal="left"/>
    </xf>
    <xf numFmtId="0" fontId="8" fillId="0" borderId="80" xfId="30" applyFont="1" applyFill="1" applyBorder="1" applyAlignment="1">
      <alignment horizontal="left"/>
    </xf>
    <xf numFmtId="0" fontId="8" fillId="0" borderId="75" xfId="30" applyFont="1" applyFill="1" applyBorder="1" applyAlignment="1"/>
    <xf numFmtId="0" fontId="0" fillId="0" borderId="7" xfId="0" applyBorder="1" applyAlignment="1">
      <alignment horizontal="left"/>
    </xf>
    <xf numFmtId="166" fontId="8" fillId="0" borderId="29" xfId="22" applyNumberFormat="1" applyFont="1" applyBorder="1" applyAlignment="1">
      <alignment vertical="center"/>
    </xf>
    <xf numFmtId="0" fontId="0" fillId="0" borderId="30" xfId="0" applyFill="1" applyBorder="1"/>
    <xf numFmtId="0" fontId="8" fillId="0" borderId="6" xfId="31" applyFont="1" applyFill="1" applyBorder="1" applyAlignment="1">
      <alignment horizontal="left" vertical="center" wrapText="1"/>
    </xf>
    <xf numFmtId="166" fontId="8" fillId="0" borderId="28" xfId="29" applyNumberFormat="1" applyFont="1" applyFill="1" applyBorder="1"/>
    <xf numFmtId="166" fontId="8" fillId="0" borderId="28" xfId="22" applyNumberFormat="1" applyFont="1" applyFill="1" applyBorder="1" applyAlignment="1">
      <alignment horizontal="right"/>
    </xf>
    <xf numFmtId="0" fontId="0" fillId="0" borderId="77" xfId="0" applyBorder="1" applyAlignment="1">
      <alignment horizontal="left"/>
    </xf>
    <xf numFmtId="0" fontId="1" fillId="4" borderId="79" xfId="0" applyFont="1" applyFill="1" applyBorder="1" applyAlignment="1">
      <alignment horizontal="center" vertical="center"/>
    </xf>
    <xf numFmtId="0" fontId="1" fillId="4" borderId="70" xfId="0" applyFont="1" applyFill="1" applyBorder="1" applyAlignment="1">
      <alignment horizontal="center"/>
    </xf>
    <xf numFmtId="0" fontId="8" fillId="0" borderId="1" xfId="4" applyFont="1" applyFill="1" applyBorder="1" applyAlignment="1">
      <alignment horizontal="center" vertical="center"/>
    </xf>
    <xf numFmtId="0" fontId="1" fillId="4" borderId="231" xfId="0" applyFont="1" applyFill="1" applyBorder="1" applyAlignment="1">
      <alignment horizontal="center" vertical="center"/>
    </xf>
    <xf numFmtId="0" fontId="1" fillId="4" borderId="79" xfId="0" applyFont="1" applyFill="1" applyBorder="1" applyAlignment="1">
      <alignment horizontal="center"/>
    </xf>
    <xf numFmtId="0" fontId="1" fillId="4" borderId="92" xfId="0" applyFont="1" applyFill="1" applyBorder="1" applyAlignment="1">
      <alignment horizontal="center" vertical="center"/>
    </xf>
    <xf numFmtId="3" fontId="1" fillId="4" borderId="4" xfId="0" applyNumberFormat="1" applyFont="1" applyFill="1" applyBorder="1" applyAlignment="1">
      <alignment horizontal="center" vertical="center"/>
    </xf>
    <xf numFmtId="0" fontId="1" fillId="4" borderId="68" xfId="0" applyFont="1" applyFill="1" applyBorder="1" applyAlignment="1">
      <alignment horizontal="center"/>
    </xf>
    <xf numFmtId="0" fontId="1" fillId="4" borderId="92" xfId="0" applyFont="1" applyFill="1" applyBorder="1" applyAlignment="1">
      <alignment horizontal="center"/>
    </xf>
    <xf numFmtId="0" fontId="1" fillId="4" borderId="232" xfId="0" applyFont="1" applyFill="1" applyBorder="1" applyAlignment="1">
      <alignment horizontal="center" vertical="center"/>
    </xf>
    <xf numFmtId="0" fontId="8" fillId="0" borderId="41" xfId="0" applyFont="1" applyFill="1" applyBorder="1" applyAlignment="1">
      <alignment horizontal="left" vertical="center" wrapText="1"/>
    </xf>
    <xf numFmtId="0" fontId="8" fillId="0" borderId="41" xfId="0" applyFont="1" applyFill="1" applyBorder="1" applyAlignment="1">
      <alignment horizontal="center"/>
    </xf>
    <xf numFmtId="0" fontId="8" fillId="0" borderId="41" xfId="0" applyFont="1" applyFill="1" applyBorder="1" applyAlignment="1">
      <alignment horizontal="center" vertical="center"/>
    </xf>
    <xf numFmtId="0" fontId="8" fillId="0" borderId="41" xfId="0" applyFont="1" applyFill="1" applyBorder="1" applyAlignment="1">
      <alignment wrapText="1"/>
    </xf>
    <xf numFmtId="0" fontId="8" fillId="0" borderId="217" xfId="0" applyFont="1" applyFill="1" applyBorder="1"/>
    <xf numFmtId="0" fontId="4" fillId="0" borderId="217" xfId="0" applyFont="1" applyFill="1" applyBorder="1"/>
    <xf numFmtId="0" fontId="4" fillId="0" borderId="233" xfId="0" applyFont="1" applyFill="1" applyBorder="1"/>
    <xf numFmtId="0" fontId="4" fillId="0" borderId="40" xfId="0" applyFont="1" applyFill="1" applyBorder="1" applyAlignment="1">
      <alignment vertical="center" wrapText="1"/>
    </xf>
    <xf numFmtId="0" fontId="4" fillId="0" borderId="234" xfId="0" applyFont="1" applyFill="1" applyBorder="1" applyAlignment="1">
      <alignment vertical="center" wrapText="1"/>
    </xf>
    <xf numFmtId="0" fontId="1" fillId="2" borderId="4" xfId="0" applyFont="1" applyFill="1" applyBorder="1" applyAlignment="1">
      <alignment horizontal="center" vertical="center"/>
    </xf>
    <xf numFmtId="0" fontId="0" fillId="0" borderId="0" xfId="0" applyAlignment="1"/>
    <xf numFmtId="0" fontId="1" fillId="2" borderId="4" xfId="0" applyFont="1" applyFill="1" applyBorder="1" applyAlignment="1">
      <alignment horizontal="center" vertical="center"/>
    </xf>
    <xf numFmtId="0" fontId="8" fillId="0" borderId="235" xfId="0" applyFont="1" applyFill="1" applyBorder="1"/>
    <xf numFmtId="0" fontId="1" fillId="2" borderId="4" xfId="0" applyFont="1" applyFill="1" applyBorder="1" applyAlignment="1">
      <alignment horizontal="center" vertical="center"/>
    </xf>
    <xf numFmtId="0" fontId="1" fillId="4" borderId="0" xfId="0" applyFont="1" applyFill="1" applyAlignment="1">
      <alignment horizontal="center" vertical="center" wrapText="1"/>
    </xf>
    <xf numFmtId="0" fontId="2" fillId="0" borderId="0" xfId="0" applyFont="1" applyAlignment="1">
      <alignment horizontal="center" vertical="center" wrapText="1"/>
    </xf>
    <xf numFmtId="0" fontId="1" fillId="4" borderId="0" xfId="0" applyFont="1" applyFill="1" applyBorder="1" applyAlignment="1">
      <alignment horizontal="center" vertical="center" wrapText="1"/>
    </xf>
    <xf numFmtId="0" fontId="1" fillId="2" borderId="8" xfId="0" applyFont="1" applyFill="1" applyBorder="1" applyAlignment="1">
      <alignment horizontal="center" vertical="center"/>
    </xf>
    <xf numFmtId="0" fontId="1" fillId="2" borderId="4" xfId="0" applyFont="1" applyFill="1" applyBorder="1" applyAlignment="1">
      <alignment horizontal="center" vertical="center"/>
    </xf>
    <xf numFmtId="0" fontId="11" fillId="0" borderId="33" xfId="0" applyFont="1" applyBorder="1" applyAlignment="1">
      <alignment horizontal="left" vertical="center" wrapText="1"/>
    </xf>
    <xf numFmtId="0" fontId="1" fillId="4" borderId="9" xfId="0" applyFont="1" applyFill="1" applyBorder="1" applyAlignment="1">
      <alignment horizontal="center" vertical="center"/>
    </xf>
    <xf numFmtId="0" fontId="1" fillId="2" borderId="4" xfId="0" applyFont="1" applyFill="1" applyBorder="1" applyAlignment="1">
      <alignment horizontal="center" vertical="center" wrapText="1"/>
    </xf>
    <xf numFmtId="0" fontId="1" fillId="4" borderId="0" xfId="0" applyFont="1" applyFill="1" applyAlignment="1">
      <alignment horizontal="center" vertical="center" wrapText="1"/>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0" fontId="0" fillId="0" borderId="0" xfId="0" applyAlignment="1">
      <alignment horizontal="left"/>
    </xf>
    <xf numFmtId="0" fontId="0" fillId="0" borderId="236" xfId="0" applyBorder="1"/>
    <xf numFmtId="0" fontId="0" fillId="0" borderId="237" xfId="0" applyBorder="1"/>
    <xf numFmtId="0" fontId="0" fillId="0" borderId="238" xfId="0" applyBorder="1"/>
    <xf numFmtId="0" fontId="0" fillId="0" borderId="239" xfId="0" applyBorder="1"/>
    <xf numFmtId="0" fontId="0" fillId="0" borderId="240" xfId="0" applyBorder="1"/>
    <xf numFmtId="0" fontId="0" fillId="0" borderId="241" xfId="0" applyBorder="1"/>
    <xf numFmtId="0" fontId="0" fillId="0" borderId="242" xfId="0" applyBorder="1"/>
    <xf numFmtId="0" fontId="0" fillId="0" borderId="243" xfId="0" applyBorder="1"/>
    <xf numFmtId="0" fontId="0" fillId="0" borderId="244" xfId="0" applyBorder="1"/>
    <xf numFmtId="0" fontId="0" fillId="0" borderId="245" xfId="0" applyBorder="1"/>
    <xf numFmtId="0" fontId="8" fillId="0" borderId="0" xfId="31" applyFont="1" applyBorder="1"/>
    <xf numFmtId="0" fontId="1" fillId="2" borderId="182" xfId="0" applyFont="1" applyFill="1" applyBorder="1"/>
    <xf numFmtId="0" fontId="1" fillId="4" borderId="246" xfId="0" applyFont="1" applyFill="1" applyBorder="1"/>
    <xf numFmtId="164" fontId="8" fillId="0" borderId="0" xfId="170" applyNumberFormat="1" applyFont="1" applyFill="1" applyBorder="1"/>
    <xf numFmtId="0" fontId="1" fillId="4" borderId="8" xfId="0" applyFont="1" applyFill="1" applyBorder="1" applyAlignment="1">
      <alignment horizontal="center" vertical="center" wrapText="1"/>
    </xf>
    <xf numFmtId="0" fontId="85" fillId="9" borderId="127" xfId="35" applyFont="1" applyFill="1" applyBorder="1" applyAlignment="1">
      <alignment horizontal="center"/>
    </xf>
    <xf numFmtId="0" fontId="46" fillId="9" borderId="172" xfId="35" applyFont="1" applyFill="1" applyBorder="1" applyAlignment="1">
      <alignment horizontal="center" vertical="center"/>
    </xf>
    <xf numFmtId="49" fontId="30" fillId="0" borderId="0" xfId="18" applyNumberFormat="1" applyFont="1" applyFill="1" applyBorder="1" applyAlignment="1">
      <alignment horizontal="left"/>
    </xf>
    <xf numFmtId="49" fontId="89" fillId="0" borderId="0" xfId="18" applyNumberFormat="1" applyFont="1" applyFill="1" applyBorder="1" applyAlignment="1">
      <alignment horizontal="left"/>
    </xf>
    <xf numFmtId="0" fontId="4" fillId="8" borderId="0" xfId="32" applyFont="1" applyFill="1"/>
    <xf numFmtId="49" fontId="4" fillId="8" borderId="0" xfId="32" applyNumberFormat="1" applyFont="1" applyFill="1"/>
    <xf numFmtId="0" fontId="11" fillId="0" borderId="118" xfId="0" applyFont="1" applyBorder="1"/>
    <xf numFmtId="0" fontId="8" fillId="8" borderId="0" xfId="32" applyFont="1" applyFill="1" applyAlignment="1">
      <alignment horizontal="center" vertical="center"/>
    </xf>
    <xf numFmtId="0" fontId="8" fillId="8" borderId="0" xfId="32" quotePrefix="1" applyFont="1" applyFill="1" applyAlignment="1">
      <alignment horizontal="center" vertical="center"/>
    </xf>
    <xf numFmtId="0" fontId="29" fillId="8" borderId="93" xfId="32" applyFont="1" applyFill="1" applyBorder="1" applyAlignment="1">
      <alignment horizontal="center" vertical="center" wrapText="1"/>
    </xf>
    <xf numFmtId="0" fontId="29" fillId="8" borderId="94" xfId="32" applyFont="1" applyFill="1" applyBorder="1" applyAlignment="1">
      <alignment horizontal="center" vertical="center" wrapText="1"/>
    </xf>
    <xf numFmtId="0" fontId="29" fillId="8" borderId="95" xfId="32" applyFont="1" applyFill="1" applyBorder="1" applyAlignment="1">
      <alignment horizontal="center" vertical="center" wrapText="1"/>
    </xf>
    <xf numFmtId="0" fontId="29" fillId="8" borderId="98" xfId="32" applyFont="1" applyFill="1" applyBorder="1" applyAlignment="1">
      <alignment horizontal="center" vertical="center" wrapText="1"/>
    </xf>
    <xf numFmtId="0" fontId="29" fillId="8" borderId="99" xfId="32" applyFont="1" applyFill="1" applyBorder="1" applyAlignment="1">
      <alignment horizontal="center" vertical="center" wrapText="1"/>
    </xf>
    <xf numFmtId="0" fontId="29" fillId="8" borderId="100" xfId="32" applyFont="1" applyFill="1" applyBorder="1" applyAlignment="1">
      <alignment horizontal="center" vertical="center" wrapText="1"/>
    </xf>
    <xf numFmtId="0" fontId="29" fillId="8" borderId="0" xfId="32" applyFont="1" applyFill="1" applyBorder="1" applyAlignment="1">
      <alignment horizontal="center" vertical="top"/>
    </xf>
    <xf numFmtId="0" fontId="29" fillId="8" borderId="0" xfId="32" applyFont="1" applyFill="1" applyBorder="1" applyAlignment="1"/>
    <xf numFmtId="0" fontId="8" fillId="8" borderId="0" xfId="32" applyFill="1" applyAlignment="1">
      <alignment horizontal="center"/>
    </xf>
    <xf numFmtId="0" fontId="86" fillId="8" borderId="0" xfId="32" applyFont="1" applyFill="1" applyAlignment="1">
      <alignment horizontal="center" vertical="center" wrapText="1"/>
    </xf>
    <xf numFmtId="0" fontId="8" fillId="0" borderId="0" xfId="32" applyFont="1" applyAlignment="1">
      <alignment horizontal="center" vertical="center"/>
    </xf>
    <xf numFmtId="0" fontId="8" fillId="0" borderId="0" xfId="32" quotePrefix="1" applyFont="1" applyAlignment="1">
      <alignment horizontal="center" vertical="center"/>
    </xf>
    <xf numFmtId="0" fontId="29" fillId="0" borderId="93" xfId="32" applyFont="1" applyBorder="1" applyAlignment="1">
      <alignment horizontal="center" vertical="center" wrapText="1"/>
    </xf>
    <xf numFmtId="0" fontId="29" fillId="0" borderId="94" xfId="32" applyFont="1" applyBorder="1" applyAlignment="1">
      <alignment horizontal="center" vertical="center" wrapText="1"/>
    </xf>
    <xf numFmtId="0" fontId="29" fillId="0" borderId="94" xfId="32" applyFont="1" applyBorder="1" applyAlignment="1">
      <alignment vertical="center" wrapText="1"/>
    </xf>
    <xf numFmtId="0" fontId="29" fillId="0" borderId="95" xfId="32" applyFont="1" applyBorder="1" applyAlignment="1">
      <alignment vertical="center" wrapText="1"/>
    </xf>
    <xf numFmtId="0" fontId="29" fillId="0" borderId="98" xfId="32" applyFont="1" applyBorder="1" applyAlignment="1">
      <alignment horizontal="center" vertical="top"/>
    </xf>
    <xf numFmtId="0" fontId="29" fillId="0" borderId="99" xfId="32" applyFont="1" applyBorder="1" applyAlignment="1">
      <alignment horizontal="center" vertical="top"/>
    </xf>
    <xf numFmtId="0" fontId="29" fillId="0" borderId="99" xfId="32" applyFont="1" applyBorder="1" applyAlignment="1"/>
    <xf numFmtId="0" fontId="29" fillId="0" borderId="100" xfId="32" applyFont="1" applyBorder="1" applyAlignment="1"/>
    <xf numFmtId="0" fontId="8" fillId="0" borderId="0" xfId="32" applyFont="1" applyAlignment="1">
      <alignment horizontal="right" vertical="top" wrapText="1"/>
    </xf>
    <xf numFmtId="0" fontId="8" fillId="0" borderId="0" xfId="32" applyAlignment="1">
      <alignment horizontal="center"/>
    </xf>
    <xf numFmtId="0" fontId="1" fillId="4" borderId="0" xfId="0" applyFont="1" applyFill="1" applyAlignment="1">
      <alignment horizontal="center" vertical="center"/>
    </xf>
    <xf numFmtId="0" fontId="87" fillId="0" borderId="0" xfId="0" applyFont="1" applyAlignment="1">
      <alignment horizontal="center" vertical="center" wrapText="1"/>
    </xf>
    <xf numFmtId="0" fontId="87" fillId="0" borderId="0" xfId="0" applyFont="1" applyAlignment="1">
      <alignment horizontal="center" vertical="center"/>
    </xf>
    <xf numFmtId="0" fontId="1" fillId="4" borderId="67" xfId="0" applyFont="1" applyFill="1" applyBorder="1" applyAlignment="1">
      <alignment horizontal="center"/>
    </xf>
    <xf numFmtId="0" fontId="50" fillId="0" borderId="0" xfId="38" applyFont="1" applyFill="1" applyBorder="1" applyAlignment="1">
      <alignment horizontal="left" vertical="center" wrapText="1"/>
    </xf>
    <xf numFmtId="0" fontId="88" fillId="0" borderId="0" xfId="0" applyFont="1" applyAlignment="1">
      <alignment wrapText="1"/>
    </xf>
    <xf numFmtId="0" fontId="4" fillId="0" borderId="0" xfId="7" applyFont="1" applyFill="1" applyBorder="1" applyAlignment="1">
      <alignment horizontal="center" vertical="center"/>
    </xf>
    <xf numFmtId="0" fontId="30" fillId="0" borderId="0" xfId="7" applyFont="1" applyFill="1" applyBorder="1" applyAlignment="1">
      <alignment horizontal="center" vertical="center"/>
    </xf>
    <xf numFmtId="0" fontId="0" fillId="0" borderId="0" xfId="0" applyAlignment="1"/>
    <xf numFmtId="0" fontId="8" fillId="0" borderId="0" xfId="32" applyFont="1" applyAlignment="1">
      <alignment horizontal="left" vertical="center" wrapText="1"/>
    </xf>
    <xf numFmtId="0" fontId="1" fillId="4" borderId="9" xfId="0" applyFont="1" applyFill="1" applyBorder="1" applyAlignment="1">
      <alignment horizontal="center" vertical="center" wrapText="1"/>
    </xf>
    <xf numFmtId="0" fontId="1" fillId="4" borderId="79" xfId="0" applyFont="1" applyFill="1" applyBorder="1" applyAlignment="1">
      <alignment horizontal="center" vertical="center"/>
    </xf>
    <xf numFmtId="0" fontId="1" fillId="4" borderId="81" xfId="0" applyFont="1" applyFill="1" applyBorder="1" applyAlignment="1">
      <alignment horizontal="center" vertical="center"/>
    </xf>
    <xf numFmtId="0" fontId="1" fillId="4" borderId="92" xfId="0" applyFont="1" applyFill="1" applyBorder="1" applyAlignment="1">
      <alignment horizontal="center" vertical="center"/>
    </xf>
    <xf numFmtId="0" fontId="1" fillId="2" borderId="4"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0" xfId="0" applyFont="1" applyFill="1" applyBorder="1" applyAlignment="1">
      <alignment horizontal="center" wrapText="1"/>
    </xf>
    <xf numFmtId="0" fontId="1" fillId="2" borderId="8" xfId="0" applyFont="1" applyFill="1" applyBorder="1" applyAlignment="1">
      <alignment horizontal="center" wrapText="1"/>
    </xf>
    <xf numFmtId="164" fontId="1" fillId="3" borderId="83" xfId="0" applyNumberFormat="1" applyFont="1" applyFill="1" applyBorder="1" applyAlignment="1">
      <alignment horizontal="center"/>
    </xf>
    <xf numFmtId="0" fontId="1" fillId="3" borderId="86" xfId="0" applyFont="1" applyFill="1" applyBorder="1" applyAlignment="1">
      <alignment horizontal="center" vertical="center"/>
    </xf>
    <xf numFmtId="0" fontId="1" fillId="3" borderId="68" xfId="0" applyFont="1" applyFill="1" applyBorder="1" applyAlignment="1">
      <alignment horizontal="center" vertical="center"/>
    </xf>
    <xf numFmtId="164" fontId="1" fillId="3" borderId="72" xfId="0" applyNumberFormat="1" applyFont="1" applyFill="1" applyBorder="1" applyAlignment="1">
      <alignment horizontal="center" vertical="center"/>
    </xf>
    <xf numFmtId="164" fontId="1" fillId="3" borderId="69" xfId="0" applyNumberFormat="1" applyFont="1" applyFill="1" applyBorder="1" applyAlignment="1">
      <alignment horizontal="center" vertical="center"/>
    </xf>
    <xf numFmtId="0" fontId="1" fillId="3" borderId="72" xfId="0" applyFont="1" applyFill="1" applyBorder="1" applyAlignment="1">
      <alignment horizontal="center" vertical="center"/>
    </xf>
    <xf numFmtId="0" fontId="1" fillId="3" borderId="69" xfId="0" applyFont="1" applyFill="1" applyBorder="1" applyAlignment="1">
      <alignment horizontal="center" vertical="center"/>
    </xf>
    <xf numFmtId="164" fontId="1" fillId="3" borderId="79" xfId="0" applyNumberFormat="1" applyFont="1" applyFill="1" applyBorder="1" applyAlignment="1">
      <alignment horizontal="center"/>
    </xf>
    <xf numFmtId="164" fontId="1" fillId="3" borderId="81" xfId="0" applyNumberFormat="1" applyFont="1" applyFill="1" applyBorder="1" applyAlignment="1">
      <alignment horizontal="center"/>
    </xf>
    <xf numFmtId="164" fontId="1" fillId="3" borderId="92" xfId="0" applyNumberFormat="1" applyFont="1" applyFill="1" applyBorder="1" applyAlignment="1">
      <alignment horizontal="center"/>
    </xf>
    <xf numFmtId="0" fontId="17" fillId="0" borderId="0" xfId="0" applyFont="1" applyAlignment="1">
      <alignment horizontal="left" vertical="center" wrapText="1"/>
    </xf>
    <xf numFmtId="0" fontId="35" fillId="4" borderId="0" xfId="0" applyFont="1" applyFill="1" applyAlignment="1">
      <alignment horizontal="center" vertical="center"/>
    </xf>
    <xf numFmtId="0" fontId="1" fillId="4" borderId="0" xfId="0" applyFont="1" applyFill="1" applyAlignment="1">
      <alignment horizontal="center"/>
    </xf>
    <xf numFmtId="0" fontId="32" fillId="2" borderId="70" xfId="0" applyFont="1" applyFill="1" applyBorder="1" applyAlignment="1">
      <alignment horizontal="center" vertical="center" wrapText="1"/>
    </xf>
    <xf numFmtId="0" fontId="32" fillId="2" borderId="67" xfId="0" applyFont="1" applyFill="1" applyBorder="1" applyAlignment="1">
      <alignment horizontal="center" vertical="center" wrapText="1"/>
    </xf>
    <xf numFmtId="0" fontId="32" fillId="2" borderId="68" xfId="0" applyFont="1" applyFill="1" applyBorder="1" applyAlignment="1">
      <alignment horizontal="center" vertical="center" wrapText="1"/>
    </xf>
    <xf numFmtId="0" fontId="19" fillId="0" borderId="0" xfId="0" applyFont="1" applyAlignment="1">
      <alignment horizontal="center" vertical="center" wrapText="1"/>
    </xf>
    <xf numFmtId="0" fontId="1" fillId="4" borderId="0" xfId="3" applyFont="1" applyFill="1" applyBorder="1" applyAlignment="1">
      <alignment horizontal="center" vertical="center"/>
    </xf>
    <xf numFmtId="0" fontId="1" fillId="2" borderId="67" xfId="3" applyFont="1" applyFill="1" applyBorder="1" applyAlignment="1">
      <alignment horizontal="center"/>
    </xf>
    <xf numFmtId="0" fontId="1" fillId="2" borderId="68" xfId="3" applyFont="1" applyFill="1" applyBorder="1" applyAlignment="1">
      <alignment horizontal="center"/>
    </xf>
    <xf numFmtId="0" fontId="1" fillId="2" borderId="4" xfId="3" applyFont="1" applyFill="1" applyBorder="1" applyAlignment="1">
      <alignment horizontal="center" vertical="center"/>
    </xf>
    <xf numFmtId="0" fontId="1" fillId="4" borderId="0" xfId="3" applyFont="1" applyFill="1" applyBorder="1" applyAlignment="1">
      <alignment horizontal="center" vertical="center" wrapText="1"/>
    </xf>
    <xf numFmtId="0" fontId="29" fillId="0" borderId="93" xfId="33" applyFont="1" applyBorder="1" applyAlignment="1">
      <alignment horizontal="center" vertical="center" wrapText="1"/>
    </xf>
    <xf numFmtId="0" fontId="29" fillId="0" borderId="94" xfId="33" applyFont="1" applyBorder="1" applyAlignment="1">
      <alignment horizontal="center" vertical="center" wrapText="1"/>
    </xf>
    <xf numFmtId="0" fontId="29" fillId="0" borderId="94" xfId="33" applyFont="1" applyBorder="1" applyAlignment="1">
      <alignment vertical="center" wrapText="1"/>
    </xf>
    <xf numFmtId="0" fontId="29" fillId="0" borderId="95" xfId="33" applyFont="1" applyBorder="1" applyAlignment="1">
      <alignment vertical="center" wrapText="1"/>
    </xf>
    <xf numFmtId="0" fontId="29" fillId="0" borderId="98" xfId="33" applyFont="1" applyBorder="1" applyAlignment="1">
      <alignment horizontal="center" vertical="top"/>
    </xf>
    <xf numFmtId="0" fontId="29" fillId="0" borderId="99" xfId="33" applyFont="1" applyBorder="1" applyAlignment="1">
      <alignment horizontal="center" vertical="top"/>
    </xf>
    <xf numFmtId="0" fontId="29" fillId="0" borderId="99" xfId="33" applyFont="1" applyBorder="1" applyAlignment="1"/>
    <xf numFmtId="0" fontId="29" fillId="0" borderId="100" xfId="33" applyFont="1" applyBorder="1" applyAlignment="1"/>
    <xf numFmtId="0" fontId="8" fillId="0" borderId="0" xfId="33" quotePrefix="1" applyFont="1" applyAlignment="1">
      <alignment horizontal="center" vertical="center"/>
    </xf>
    <xf numFmtId="0" fontId="8" fillId="0" borderId="0" xfId="33" applyAlignment="1">
      <alignment horizontal="center"/>
    </xf>
    <xf numFmtId="0" fontId="1" fillId="4" borderId="0" xfId="0" applyFont="1" applyFill="1" applyAlignment="1">
      <alignment horizontal="center" vertical="center" wrapText="1"/>
    </xf>
    <xf numFmtId="0" fontId="1" fillId="4" borderId="83" xfId="0" applyFont="1" applyFill="1" applyBorder="1" applyAlignment="1">
      <alignment horizontal="center"/>
    </xf>
    <xf numFmtId="0" fontId="1" fillId="2" borderId="68" xfId="0" applyFont="1" applyFill="1" applyBorder="1" applyAlignment="1">
      <alignment horizontal="center" vertical="center" wrapText="1"/>
    </xf>
    <xf numFmtId="0" fontId="1" fillId="2" borderId="69" xfId="0" applyFont="1" applyFill="1" applyBorder="1" applyAlignment="1">
      <alignment horizontal="center" vertical="center" wrapText="1"/>
    </xf>
    <xf numFmtId="0" fontId="1" fillId="2" borderId="70" xfId="0" applyFont="1" applyFill="1" applyBorder="1" applyAlignment="1">
      <alignment horizontal="center" vertical="center" wrapText="1"/>
    </xf>
    <xf numFmtId="0" fontId="1" fillId="4" borderId="0" xfId="0" applyFont="1" applyFill="1" applyBorder="1" applyAlignment="1">
      <alignment horizontal="center"/>
    </xf>
    <xf numFmtId="0" fontId="8" fillId="0" borderId="0" xfId="33" applyFont="1" applyAlignment="1">
      <alignment horizontal="center" vertical="center"/>
    </xf>
    <xf numFmtId="0" fontId="1" fillId="4" borderId="0" xfId="4" applyFont="1" applyFill="1" applyBorder="1" applyAlignment="1">
      <alignment horizontal="center" vertical="center"/>
    </xf>
    <xf numFmtId="0" fontId="25" fillId="0" borderId="0" xfId="4" applyFont="1" applyFill="1" applyBorder="1" applyAlignment="1">
      <alignment horizontal="left"/>
    </xf>
    <xf numFmtId="0" fontId="4" fillId="0" borderId="0" xfId="4" applyFont="1" applyFill="1" applyBorder="1" applyAlignment="1">
      <alignment horizontal="center"/>
    </xf>
    <xf numFmtId="0" fontId="1" fillId="2" borderId="70" xfId="4" applyFont="1" applyFill="1" applyBorder="1" applyAlignment="1">
      <alignment horizontal="center" vertical="center"/>
    </xf>
    <xf numFmtId="0" fontId="1" fillId="2" borderId="67" xfId="4" applyFont="1" applyFill="1" applyBorder="1" applyAlignment="1">
      <alignment horizontal="center" vertical="center"/>
    </xf>
    <xf numFmtId="0" fontId="1" fillId="2" borderId="67" xfId="0" applyFont="1" applyFill="1" applyBorder="1" applyAlignment="1">
      <alignment horizontal="center" vertical="center" wrapText="1"/>
    </xf>
    <xf numFmtId="0" fontId="1" fillId="2" borderId="8" xfId="0" applyFont="1" applyFill="1" applyBorder="1" applyAlignment="1">
      <alignment horizontal="center" vertical="center"/>
    </xf>
    <xf numFmtId="0" fontId="1" fillId="2"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9" xfId="0" applyFont="1" applyFill="1" applyBorder="1" applyAlignment="1">
      <alignment horizontal="center" vertical="center"/>
    </xf>
    <xf numFmtId="0" fontId="1" fillId="2" borderId="69" xfId="0" applyFont="1" applyFill="1" applyBorder="1" applyAlignment="1">
      <alignment horizontal="center"/>
    </xf>
    <xf numFmtId="0" fontId="1" fillId="2" borderId="68" xfId="0" applyFont="1" applyFill="1" applyBorder="1" applyAlignment="1">
      <alignment horizontal="center"/>
    </xf>
    <xf numFmtId="0" fontId="1" fillId="4" borderId="69" xfId="0" applyFont="1" applyFill="1" applyBorder="1" applyAlignment="1">
      <alignment horizontal="center"/>
    </xf>
    <xf numFmtId="0" fontId="1" fillId="4" borderId="70" xfId="0" applyFont="1" applyFill="1" applyBorder="1" applyAlignment="1">
      <alignment horizontal="center"/>
    </xf>
    <xf numFmtId="2" fontId="1" fillId="2" borderId="68" xfId="0" applyNumberFormat="1" applyFont="1" applyFill="1" applyBorder="1" applyAlignment="1">
      <alignment horizontal="center" vertical="center"/>
    </xf>
    <xf numFmtId="2" fontId="1" fillId="2" borderId="69" xfId="0" applyNumberFormat="1" applyFont="1" applyFill="1" applyBorder="1" applyAlignment="1">
      <alignment horizontal="center" vertical="center"/>
    </xf>
    <xf numFmtId="2" fontId="1" fillId="4" borderId="69" xfId="0" applyNumberFormat="1" applyFont="1" applyFill="1" applyBorder="1" applyAlignment="1">
      <alignment horizontal="center"/>
    </xf>
    <xf numFmtId="2" fontId="1" fillId="4" borderId="70" xfId="0" applyNumberFormat="1" applyFont="1" applyFill="1" applyBorder="1" applyAlignment="1">
      <alignment horizontal="center"/>
    </xf>
    <xf numFmtId="0" fontId="31" fillId="4" borderId="0" xfId="0" applyFont="1" applyFill="1" applyAlignment="1">
      <alignment horizontal="center"/>
    </xf>
    <xf numFmtId="0" fontId="1" fillId="2" borderId="68" xfId="0" applyFont="1" applyFill="1" applyBorder="1" applyAlignment="1">
      <alignment horizontal="center" vertical="center"/>
    </xf>
    <xf numFmtId="0" fontId="1" fillId="2" borderId="70" xfId="0" applyFont="1" applyFill="1" applyBorder="1" applyAlignment="1">
      <alignment horizontal="center" vertical="center"/>
    </xf>
    <xf numFmtId="0" fontId="1" fillId="2" borderId="67" xfId="0" applyFont="1" applyFill="1" applyBorder="1" applyAlignment="1">
      <alignment horizontal="center" vertical="center"/>
    </xf>
    <xf numFmtId="0" fontId="0" fillId="0" borderId="0" xfId="0" applyAlignment="1">
      <alignment horizontal="center" vertical="center" wrapText="1"/>
    </xf>
    <xf numFmtId="15" fontId="8" fillId="0" borderId="0" xfId="15" applyNumberFormat="1" applyFont="1" applyFill="1" applyBorder="1" applyAlignment="1">
      <alignment horizontal="right"/>
    </xf>
    <xf numFmtId="0" fontId="8" fillId="0" borderId="0" xfId="15" applyFont="1" applyFill="1" applyBorder="1" applyAlignment="1">
      <alignment horizontal="right"/>
    </xf>
    <xf numFmtId="0" fontId="1" fillId="4" borderId="70" xfId="15" applyFont="1" applyFill="1" applyBorder="1" applyAlignment="1">
      <alignment horizontal="center"/>
    </xf>
    <xf numFmtId="0" fontId="1" fillId="4" borderId="67" xfId="15" applyFont="1" applyFill="1" applyBorder="1" applyAlignment="1">
      <alignment horizontal="center"/>
    </xf>
    <xf numFmtId="0" fontId="1" fillId="2" borderId="69" xfId="15" applyFont="1" applyFill="1" applyBorder="1" applyAlignment="1">
      <alignment horizontal="center"/>
    </xf>
    <xf numFmtId="0" fontId="1" fillId="4" borderId="0" xfId="15" applyNumberFormat="1" applyFont="1" applyFill="1" applyBorder="1" applyAlignment="1">
      <alignment horizontal="center" vertical="center"/>
    </xf>
    <xf numFmtId="0" fontId="1" fillId="2" borderId="70" xfId="15" applyFont="1" applyFill="1" applyBorder="1" applyAlignment="1">
      <alignment horizontal="center"/>
    </xf>
    <xf numFmtId="0" fontId="0" fillId="0" borderId="67" xfId="0" applyBorder="1" applyAlignment="1">
      <alignment horizontal="center"/>
    </xf>
    <xf numFmtId="0" fontId="0" fillId="0" borderId="68" xfId="0" applyBorder="1" applyAlignment="1">
      <alignment horizontal="center"/>
    </xf>
    <xf numFmtId="0" fontId="1" fillId="2" borderId="0" xfId="0" applyFont="1" applyFill="1" applyBorder="1" applyAlignment="1">
      <alignment horizontal="center" vertical="center"/>
    </xf>
    <xf numFmtId="0" fontId="4" fillId="0" borderId="8" xfId="0" applyFont="1" applyFill="1" applyBorder="1" applyAlignment="1">
      <alignment horizontal="center" vertical="center" wrapText="1"/>
    </xf>
    <xf numFmtId="0" fontId="1" fillId="2" borderId="69" xfId="0" applyFont="1" applyFill="1" applyBorder="1" applyAlignment="1">
      <alignment horizontal="center" vertical="center"/>
    </xf>
    <xf numFmtId="0" fontId="4" fillId="0" borderId="8" xfId="0" applyFont="1" applyFill="1" applyBorder="1" applyAlignment="1">
      <alignment horizontal="center" vertical="center"/>
    </xf>
    <xf numFmtId="0" fontId="25" fillId="0" borderId="0" xfId="17" applyFont="1" applyBorder="1" applyAlignment="1">
      <alignment horizontal="right"/>
    </xf>
    <xf numFmtId="0" fontId="31" fillId="4" borderId="0" xfId="17" applyNumberFormat="1" applyFont="1" applyFill="1" applyBorder="1" applyAlignment="1">
      <alignment horizontal="center" vertical="center" wrapText="1"/>
    </xf>
    <xf numFmtId="0" fontId="32" fillId="2" borderId="4" xfId="0" applyFont="1" applyFill="1" applyBorder="1" applyAlignment="1">
      <alignment horizontal="center" vertical="center"/>
    </xf>
    <xf numFmtId="0" fontId="34" fillId="0" borderId="0" xfId="32" applyFont="1" applyAlignment="1">
      <alignment horizontal="center"/>
    </xf>
    <xf numFmtId="0" fontId="4" fillId="0" borderId="28" xfId="32" applyFont="1" applyBorder="1" applyAlignment="1">
      <alignment horizontal="left" vertical="center" wrapText="1"/>
    </xf>
    <xf numFmtId="0" fontId="4" fillId="0" borderId="78" xfId="32" applyFont="1" applyBorder="1" applyAlignment="1">
      <alignment horizontal="center" vertical="center" wrapText="1"/>
    </xf>
    <xf numFmtId="0" fontId="4" fillId="0" borderId="75" xfId="32" applyFont="1" applyBorder="1" applyAlignment="1">
      <alignment horizontal="center" vertical="center" wrapText="1"/>
    </xf>
    <xf numFmtId="0" fontId="4" fillId="0" borderId="76" xfId="32" applyFont="1" applyBorder="1" applyAlignment="1">
      <alignment horizontal="center" vertical="center" wrapText="1"/>
    </xf>
    <xf numFmtId="0" fontId="4" fillId="0" borderId="199" xfId="32" applyFont="1" applyBorder="1" applyAlignment="1">
      <alignment horizontal="center" vertical="center"/>
    </xf>
    <xf numFmtId="0" fontId="4" fillId="0" borderId="123" xfId="32" applyFont="1" applyBorder="1" applyAlignment="1">
      <alignment horizontal="center" vertical="center"/>
    </xf>
    <xf numFmtId="0" fontId="4" fillId="0" borderId="200" xfId="32" applyFont="1" applyBorder="1" applyAlignment="1">
      <alignment horizontal="center" vertical="center"/>
    </xf>
    <xf numFmtId="0" fontId="4" fillId="0" borderId="45" xfId="32" applyFont="1" applyBorder="1" applyAlignment="1">
      <alignment horizontal="center" vertical="center" wrapText="1"/>
    </xf>
    <xf numFmtId="0" fontId="4" fillId="0" borderId="198" xfId="32" applyFont="1" applyBorder="1" applyAlignment="1">
      <alignment horizontal="center" vertical="center" wrapText="1"/>
    </xf>
    <xf numFmtId="0" fontId="4" fillId="0" borderId="201" xfId="32" applyFont="1" applyBorder="1" applyAlignment="1">
      <alignment horizontal="center" vertical="center" wrapText="1"/>
    </xf>
    <xf numFmtId="0" fontId="4" fillId="0" borderId="29" xfId="32" applyFont="1" applyBorder="1" applyAlignment="1">
      <alignment horizontal="center" vertical="center" wrapText="1"/>
    </xf>
    <xf numFmtId="0" fontId="4" fillId="0" borderId="1" xfId="32" applyFont="1" applyBorder="1" applyAlignment="1">
      <alignment horizontal="center" vertical="center" wrapText="1"/>
    </xf>
    <xf numFmtId="0" fontId="4" fillId="0" borderId="202" xfId="32" applyFont="1" applyBorder="1" applyAlignment="1">
      <alignment horizontal="center" vertical="center" wrapText="1"/>
    </xf>
    <xf numFmtId="0" fontId="4" fillId="0" borderId="194" xfId="32" applyFont="1" applyBorder="1" applyAlignment="1">
      <alignment horizontal="center" vertical="center"/>
    </xf>
    <xf numFmtId="0" fontId="4" fillId="0" borderId="45" xfId="32" quotePrefix="1" applyFont="1" applyBorder="1" applyAlignment="1">
      <alignment horizontal="center" vertical="center" wrapText="1"/>
    </xf>
    <xf numFmtId="0" fontId="4" fillId="0" borderId="44" xfId="32" applyFont="1" applyBorder="1" applyAlignment="1">
      <alignment horizontal="center" vertical="center" wrapText="1"/>
    </xf>
    <xf numFmtId="0" fontId="4" fillId="0" borderId="29" xfId="32" applyFont="1" applyBorder="1" applyAlignment="1">
      <alignment horizontal="left" vertical="center" wrapText="1"/>
    </xf>
    <xf numFmtId="0" fontId="4" fillId="0" borderId="1" xfId="32" applyFont="1" applyBorder="1" applyAlignment="1">
      <alignment horizontal="left" vertical="center" wrapText="1"/>
    </xf>
    <xf numFmtId="0" fontId="4" fillId="0" borderId="27" xfId="32" applyFont="1" applyBorder="1" applyAlignment="1">
      <alignment horizontal="left" vertical="center" wrapText="1"/>
    </xf>
    <xf numFmtId="0" fontId="4" fillId="0" borderId="77" xfId="32" quotePrefix="1" applyFont="1" applyBorder="1" applyAlignment="1">
      <alignment horizontal="center" vertical="center" wrapText="1"/>
    </xf>
    <xf numFmtId="0" fontId="4" fillId="0" borderId="77" xfId="32" applyFont="1" applyBorder="1" applyAlignment="1">
      <alignment horizontal="center" vertical="center" wrapText="1"/>
    </xf>
    <xf numFmtId="0" fontId="4" fillId="0" borderId="78" xfId="32" quotePrefix="1" applyFont="1" applyBorder="1" applyAlignment="1">
      <alignment horizontal="center" vertical="center" wrapText="1"/>
    </xf>
    <xf numFmtId="0" fontId="4" fillId="0" borderId="198" xfId="32" quotePrefix="1" applyFont="1" applyBorder="1" applyAlignment="1">
      <alignment horizontal="center" vertical="center" wrapText="1"/>
    </xf>
    <xf numFmtId="0" fontId="4" fillId="0" borderId="44" xfId="32" quotePrefix="1" applyFont="1" applyBorder="1" applyAlignment="1">
      <alignment horizontal="center" vertical="center" wrapText="1"/>
    </xf>
    <xf numFmtId="0" fontId="4" fillId="0" borderId="58" xfId="32" applyFont="1" applyBorder="1" applyAlignment="1">
      <alignment horizontal="left" vertical="center" wrapText="1"/>
    </xf>
    <xf numFmtId="0" fontId="4" fillId="0" borderId="78" xfId="32" applyFont="1" applyBorder="1" applyAlignment="1">
      <alignment horizontal="left" vertical="center" wrapText="1"/>
    </xf>
    <xf numFmtId="0" fontId="4" fillId="0" borderId="56" xfId="32" applyFont="1" applyBorder="1" applyAlignment="1">
      <alignment horizontal="left" vertical="center" wrapText="1"/>
    </xf>
    <xf numFmtId="0" fontId="4" fillId="0" borderId="76" xfId="32" applyFont="1" applyBorder="1" applyAlignment="1">
      <alignment horizontal="left" vertical="center" wrapText="1"/>
    </xf>
    <xf numFmtId="0" fontId="36" fillId="4" borderId="0" xfId="0" applyFont="1" applyFill="1" applyAlignment="1">
      <alignment horizontal="center" vertical="center" wrapText="1"/>
    </xf>
    <xf numFmtId="0" fontId="4" fillId="0" borderId="195" xfId="32" quotePrefix="1" applyFont="1" applyBorder="1" applyAlignment="1">
      <alignment horizontal="center" vertical="center" wrapText="1"/>
    </xf>
    <xf numFmtId="0" fontId="4" fillId="0" borderId="196" xfId="32" applyFont="1" applyBorder="1" applyAlignment="1">
      <alignment horizontal="left" vertical="center" wrapText="1"/>
    </xf>
    <xf numFmtId="0" fontId="29" fillId="0" borderId="93" xfId="32" applyFont="1" applyBorder="1" applyAlignment="1">
      <alignment horizontal="center" vertical="center"/>
    </xf>
    <xf numFmtId="0" fontId="29" fillId="0" borderId="94" xfId="32" applyFont="1" applyBorder="1" applyAlignment="1">
      <alignment horizontal="center" vertical="center"/>
    </xf>
    <xf numFmtId="0" fontId="29" fillId="0" borderId="95" xfId="32" applyFont="1" applyBorder="1" applyAlignment="1">
      <alignment horizontal="center" vertical="center"/>
    </xf>
    <xf numFmtId="0" fontId="29" fillId="0" borderId="98" xfId="32" applyFont="1" applyBorder="1" applyAlignment="1">
      <alignment horizontal="center" vertical="center"/>
    </xf>
    <xf numFmtId="0" fontId="29" fillId="0" borderId="99" xfId="32" applyFont="1" applyBorder="1" applyAlignment="1">
      <alignment horizontal="center" vertical="center"/>
    </xf>
    <xf numFmtId="0" fontId="29" fillId="0" borderId="100" xfId="32" applyFont="1" applyBorder="1" applyAlignment="1">
      <alignment horizontal="center" vertical="center"/>
    </xf>
    <xf numFmtId="0" fontId="44" fillId="8" borderId="160" xfId="0" applyFont="1" applyFill="1" applyBorder="1" applyAlignment="1">
      <alignment horizontal="center" vertical="center" wrapText="1"/>
    </xf>
    <xf numFmtId="0" fontId="44" fillId="8" borderId="162" xfId="0" applyFont="1" applyFill="1" applyBorder="1" applyAlignment="1">
      <alignment horizontal="center" vertical="center" wrapText="1"/>
    </xf>
    <xf numFmtId="0" fontId="44" fillId="8" borderId="163" xfId="0" applyFont="1" applyFill="1" applyBorder="1" applyAlignment="1">
      <alignment horizontal="center" vertical="center" wrapText="1"/>
    </xf>
    <xf numFmtId="0" fontId="44" fillId="8" borderId="127" xfId="0" applyFont="1" applyFill="1" applyBorder="1" applyAlignment="1">
      <alignment horizontal="center" vertical="center" wrapText="1"/>
    </xf>
    <xf numFmtId="0" fontId="44" fillId="8" borderId="128" xfId="0" applyFont="1" applyFill="1" applyBorder="1" applyAlignment="1">
      <alignment horizontal="center" vertical="center" wrapText="1"/>
    </xf>
    <xf numFmtId="0" fontId="19" fillId="8" borderId="0" xfId="0" applyFont="1" applyFill="1" applyAlignment="1">
      <alignment horizontal="center"/>
    </xf>
    <xf numFmtId="0" fontId="8" fillId="8" borderId="0" xfId="0" applyFont="1" applyFill="1" applyAlignment="1">
      <alignment horizontal="left" wrapText="1"/>
    </xf>
    <xf numFmtId="0" fontId="44" fillId="8" borderId="154" xfId="0" applyFont="1" applyFill="1" applyBorder="1" applyAlignment="1">
      <alignment horizontal="center" vertical="center" wrapText="1"/>
    </xf>
    <xf numFmtId="0" fontId="44" fillId="8" borderId="155" xfId="0" applyFont="1" applyFill="1" applyBorder="1" applyAlignment="1">
      <alignment horizontal="center" vertical="center" wrapText="1"/>
    </xf>
    <xf numFmtId="0" fontId="44" fillId="8" borderId="156" xfId="0" applyFont="1" applyFill="1" applyBorder="1" applyAlignment="1">
      <alignment horizontal="center" vertical="center" wrapText="1"/>
    </xf>
    <xf numFmtId="0" fontId="44" fillId="8" borderId="157" xfId="0" applyFont="1" applyFill="1" applyBorder="1" applyAlignment="1">
      <alignment horizontal="center" vertical="center" wrapText="1"/>
    </xf>
    <xf numFmtId="0" fontId="44" fillId="8" borderId="158" xfId="0" applyFont="1" applyFill="1" applyBorder="1" applyAlignment="1">
      <alignment horizontal="center" vertical="center" wrapText="1"/>
    </xf>
    <xf numFmtId="0" fontId="44" fillId="8" borderId="159" xfId="0" applyFont="1" applyFill="1" applyBorder="1" applyAlignment="1">
      <alignment horizontal="center" vertical="center" wrapText="1"/>
    </xf>
    <xf numFmtId="0" fontId="44" fillId="8" borderId="165" xfId="0" applyFont="1" applyFill="1" applyBorder="1" applyAlignment="1">
      <alignment horizontal="center" vertical="center" wrapText="1"/>
    </xf>
    <xf numFmtId="0" fontId="44" fillId="8" borderId="166" xfId="0" applyFont="1" applyFill="1" applyBorder="1" applyAlignment="1">
      <alignment horizontal="center" vertical="center" wrapText="1"/>
    </xf>
    <xf numFmtId="0" fontId="44" fillId="8" borderId="164" xfId="0" applyFont="1" applyFill="1" applyBorder="1" applyAlignment="1">
      <alignment horizontal="center" vertical="center" wrapText="1"/>
    </xf>
    <xf numFmtId="0" fontId="44" fillId="8" borderId="132" xfId="0" applyFont="1" applyFill="1" applyBorder="1" applyAlignment="1">
      <alignment horizontal="center" vertical="center" wrapText="1"/>
    </xf>
    <xf numFmtId="0" fontId="44" fillId="8" borderId="133" xfId="0" applyFont="1" applyFill="1" applyBorder="1" applyAlignment="1">
      <alignment horizontal="center" vertical="center" wrapText="1"/>
    </xf>
    <xf numFmtId="0" fontId="45" fillId="8" borderId="0" xfId="0" applyFont="1" applyFill="1" applyAlignment="1">
      <alignment horizontal="center"/>
    </xf>
    <xf numFmtId="0" fontId="45" fillId="8" borderId="0" xfId="0" applyFont="1" applyFill="1" applyAlignment="1">
      <alignment horizontal="center" wrapText="1"/>
    </xf>
  </cellXfs>
  <cellStyles count="171">
    <cellStyle name="20 % - Accent1 2" xfId="39"/>
    <cellStyle name="20 % - Accent1 3" xfId="40"/>
    <cellStyle name="20 % - Accent2 2" xfId="41"/>
    <cellStyle name="20 % - Accent2 3" xfId="42"/>
    <cellStyle name="20 % - Accent3 2" xfId="43"/>
    <cellStyle name="20 % - Accent3 3" xfId="44"/>
    <cellStyle name="20 % - Accent4 2" xfId="45"/>
    <cellStyle name="20 % - Accent4 3" xfId="46"/>
    <cellStyle name="20 % - Accent5 2" xfId="47"/>
    <cellStyle name="20 % - Accent5 3" xfId="48"/>
    <cellStyle name="20 % - Accent6 2" xfId="49"/>
    <cellStyle name="20 % - Accent6 3" xfId="50"/>
    <cellStyle name="40 % - Accent1 2" xfId="51"/>
    <cellStyle name="40 % - Accent1 3" xfId="52"/>
    <cellStyle name="40 % - Accent2 2" xfId="53"/>
    <cellStyle name="40 % - Accent2 3" xfId="54"/>
    <cellStyle name="40 % - Accent3 2" xfId="55"/>
    <cellStyle name="40 % - Accent3 3" xfId="56"/>
    <cellStyle name="40 % - Accent4 2" xfId="57"/>
    <cellStyle name="40 % - Accent4 3" xfId="58"/>
    <cellStyle name="40 % - Accent5 2" xfId="59"/>
    <cellStyle name="40 % - Accent5 3" xfId="60"/>
    <cellStyle name="40 % - Accent6 2" xfId="61"/>
    <cellStyle name="40 % - Accent6 3" xfId="62"/>
    <cellStyle name="60 % - Accent1 2" xfId="63"/>
    <cellStyle name="60 % - Accent1 3" xfId="64"/>
    <cellStyle name="60 % - Accent2 2" xfId="65"/>
    <cellStyle name="60 % - Accent2 3" xfId="66"/>
    <cellStyle name="60 % - Accent3 2" xfId="67"/>
    <cellStyle name="60 % - Accent3 3" xfId="68"/>
    <cellStyle name="60 % - Accent4 2" xfId="69"/>
    <cellStyle name="60 % - Accent4 3" xfId="70"/>
    <cellStyle name="60 % - Accent5 2" xfId="71"/>
    <cellStyle name="60 % - Accent5 3" xfId="72"/>
    <cellStyle name="60 % - Accent6 2" xfId="73"/>
    <cellStyle name="60 % - Accent6 3" xfId="74"/>
    <cellStyle name="Accent1 2" xfId="75"/>
    <cellStyle name="Accent1 3" xfId="76"/>
    <cellStyle name="Accent2 2" xfId="77"/>
    <cellStyle name="Accent2 3" xfId="78"/>
    <cellStyle name="Accent3 2" xfId="79"/>
    <cellStyle name="Accent3 3" xfId="80"/>
    <cellStyle name="Accent4 2" xfId="81"/>
    <cellStyle name="Accent4 3" xfId="82"/>
    <cellStyle name="Accent5 2" xfId="83"/>
    <cellStyle name="Accent5 3" xfId="84"/>
    <cellStyle name="Accent6 2" xfId="85"/>
    <cellStyle name="Accent6 3" xfId="86"/>
    <cellStyle name="Avertissement 2" xfId="87"/>
    <cellStyle name="Avertissement 3" xfId="88"/>
    <cellStyle name="Calcul 2" xfId="89"/>
    <cellStyle name="Calcul 3" xfId="90"/>
    <cellStyle name="Cellule liée 2" xfId="91"/>
    <cellStyle name="Cellule liée 3" xfId="92"/>
    <cellStyle name="Commentaire 2" xfId="93"/>
    <cellStyle name="Commentaire 3" xfId="94"/>
    <cellStyle name="Entrée 2" xfId="95"/>
    <cellStyle name="Entrée 3" xfId="96"/>
    <cellStyle name="Euro" xfId="6"/>
    <cellStyle name="Euro 2" xfId="97"/>
    <cellStyle name="Euro 3" xfId="98"/>
    <cellStyle name="Euro 4" xfId="99"/>
    <cellStyle name="Insatisfaisant 2" xfId="100"/>
    <cellStyle name="Insatisfaisant 3" xfId="101"/>
    <cellStyle name="Lien hypertexte" xfId="37" builtinId="8"/>
    <cellStyle name="Milliers 2" xfId="102"/>
    <cellStyle name="Milliers 3" xfId="103"/>
    <cellStyle name="Neutre 2" xfId="104"/>
    <cellStyle name="Neutre 3" xfId="105"/>
    <cellStyle name="Normal" xfId="0" builtinId="0"/>
    <cellStyle name="Normal 10" xfId="106"/>
    <cellStyle name="Normal 11" xfId="107"/>
    <cellStyle name="Normal 11 2" xfId="108"/>
    <cellStyle name="Normal 12" xfId="109"/>
    <cellStyle name="Normal 13" xfId="110"/>
    <cellStyle name="Normal 14" xfId="111"/>
    <cellStyle name="Normal 15" xfId="112"/>
    <cellStyle name="Normal 16" xfId="113"/>
    <cellStyle name="Normal 17" xfId="114"/>
    <cellStyle name="Normal 2" xfId="7"/>
    <cellStyle name="Normal 2 10" xfId="115"/>
    <cellStyle name="Normal 2 11" xfId="116"/>
    <cellStyle name="Normal 2 12" xfId="117"/>
    <cellStyle name="Normal 2 12 2" xfId="118"/>
    <cellStyle name="Normal 2 13" xfId="119"/>
    <cellStyle name="Normal 2 14" xfId="120"/>
    <cellStyle name="Normal 2 15" xfId="121"/>
    <cellStyle name="Normal 2 16" xfId="122"/>
    <cellStyle name="Normal 2 2" xfId="21"/>
    <cellStyle name="Normal 2 2 10" xfId="123"/>
    <cellStyle name="Normal 2 2 11" xfId="124"/>
    <cellStyle name="Normal 2 2 2" xfId="125"/>
    <cellStyle name="Normal 2 2 3" xfId="126"/>
    <cellStyle name="Normal 2 2 4" xfId="127"/>
    <cellStyle name="Normal 2 2 5" xfId="128"/>
    <cellStyle name="Normal 2 2 6" xfId="129"/>
    <cellStyle name="Normal 2 2 7" xfId="130"/>
    <cellStyle name="Normal 2 2 8" xfId="131"/>
    <cellStyle name="Normal 2 2 9" xfId="132"/>
    <cellStyle name="Normal 2 3" xfId="22"/>
    <cellStyle name="Normal 2 4" xfId="133"/>
    <cellStyle name="Normal 2 5" xfId="134"/>
    <cellStyle name="Normal 2 6" xfId="135"/>
    <cellStyle name="Normal 2 7" xfId="136"/>
    <cellStyle name="Normal 2 8" xfId="137"/>
    <cellStyle name="Normal 2 9" xfId="138"/>
    <cellStyle name="Normal 2_Allocations 2010" xfId="139"/>
    <cellStyle name="Normal 3" xfId="8"/>
    <cellStyle name="Normal 3 2" xfId="140"/>
    <cellStyle name="Normal 4" xfId="9"/>
    <cellStyle name="Normal 4 2" xfId="1"/>
    <cellStyle name="Normal 4 3" xfId="141"/>
    <cellStyle name="Normal 4 4" xfId="142"/>
    <cellStyle name="Normal 4 5" xfId="143"/>
    <cellStyle name="Normal 5" xfId="3"/>
    <cellStyle name="Normal 5 2" xfId="10"/>
    <cellStyle name="Normal 6" xfId="23"/>
    <cellStyle name="Normal 7" xfId="34"/>
    <cellStyle name="Normal 7 2" xfId="36"/>
    <cellStyle name="Normal 8" xfId="144"/>
    <cellStyle name="Normal 8 2" xfId="145"/>
    <cellStyle name="Normal 9" xfId="146"/>
    <cellStyle name="Normal_etrangers 2" xfId="15"/>
    <cellStyle name="Normal_etrangers 2 2" xfId="17"/>
    <cellStyle name="Normal_invites 2 2" xfId="30"/>
    <cellStyle name="Normal_LECTMLG 2 2" xfId="31"/>
    <cellStyle name="Normal_memento07fic01_tot+droit" xfId="32"/>
    <cellStyle name="Normal_memento07fic01_tot+droit 2" xfId="33"/>
    <cellStyle name="Normal_PAGINATION 2 2" xfId="35"/>
    <cellStyle name="Normal_pyr99" xfId="4"/>
    <cellStyle name="Normal_RESULT04_1et2sess 2" xfId="16"/>
    <cellStyle name="Normal_RESULT06_1sess" xfId="5"/>
    <cellStyle name="Normal_RESULT1+2session" xfId="38"/>
    <cellStyle name="Normal_totaltit+temp01 2" xfId="19"/>
    <cellStyle name="Normal_totaltit+temp01 2 2 2" xfId="29"/>
    <cellStyle name="Normal_Z 3" xfId="18"/>
    <cellStyle name="pge" xfId="11"/>
    <cellStyle name="pge 2" xfId="147"/>
    <cellStyle name="pge 3" xfId="148"/>
    <cellStyle name="Pourcentage" xfId="170" builtinId="5"/>
    <cellStyle name="Pourcentage 2" xfId="12"/>
    <cellStyle name="Pourcentage 2 2" xfId="20"/>
    <cellStyle name="Pourcentage 2 3" xfId="2"/>
    <cellStyle name="Pourcentage 2 4" xfId="24"/>
    <cellStyle name="Pourcentage 3" xfId="25"/>
    <cellStyle name="Pourcentage 3 2" xfId="26"/>
    <cellStyle name="Pourcentage 3 3" xfId="149"/>
    <cellStyle name="Pourcentage 4" xfId="27"/>
    <cellStyle name="Pourcentage 4 2" xfId="28"/>
    <cellStyle name="Satisfaisant 2" xfId="150"/>
    <cellStyle name="Satisfaisant 3" xfId="151"/>
    <cellStyle name="Sortie 2" xfId="152"/>
    <cellStyle name="Sortie 3" xfId="153"/>
    <cellStyle name="tab4" xfId="13"/>
    <cellStyle name="tab4 2" xfId="154"/>
    <cellStyle name="Texte explicatif 2" xfId="155"/>
    <cellStyle name="Texte explicatif 3" xfId="156"/>
    <cellStyle name="Titre 1 2" xfId="157"/>
    <cellStyle name="Titre 1 3" xfId="158"/>
    <cellStyle name="Titre 2 2" xfId="159"/>
    <cellStyle name="Titre 2 3" xfId="160"/>
    <cellStyle name="Titre 3 2" xfId="161"/>
    <cellStyle name="Titre 3 3" xfId="162"/>
    <cellStyle name="Titre 4 2" xfId="163"/>
    <cellStyle name="Titre 4 3" xfId="164"/>
    <cellStyle name="Total 2" xfId="165"/>
    <cellStyle name="Total 3" xfId="166"/>
    <cellStyle name="toto" xfId="14"/>
    <cellStyle name="toto 2" xfId="167"/>
    <cellStyle name="Vérification 2" xfId="168"/>
    <cellStyle name="Vérification 3" xfId="169"/>
  </cellStyles>
  <dxfs count="0"/>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76" Type="http://schemas.openxmlformats.org/officeDocument/2006/relationships/externalLink" Target="externalLinks/externalLink34.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externalLink" Target="externalLinks/externalLink5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66" Type="http://schemas.openxmlformats.org/officeDocument/2006/relationships/externalLink" Target="externalLinks/externalLink24.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87" Type="http://schemas.openxmlformats.org/officeDocument/2006/relationships/externalLink" Target="externalLinks/externalLink45.xml"/><Relationship Id="rId5" Type="http://schemas.openxmlformats.org/officeDocument/2006/relationships/worksheet" Target="worksheets/sheet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90" Type="http://schemas.openxmlformats.org/officeDocument/2006/relationships/externalLink" Target="externalLinks/externalLink48.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7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externalLink" Target="externalLinks/externalLink49.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5</xdr:col>
      <xdr:colOff>676275</xdr:colOff>
      <xdr:row>8</xdr:row>
      <xdr:rowOff>142875</xdr:rowOff>
    </xdr:to>
    <xdr:pic>
      <xdr:nvPicPr>
        <xdr:cNvPr id="4" name="Imag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228600"/>
          <a:ext cx="1362075" cy="12763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657225</xdr:colOff>
      <xdr:row>1</xdr:row>
      <xdr:rowOff>142876</xdr:rowOff>
    </xdr:from>
    <xdr:to>
      <xdr:col>7</xdr:col>
      <xdr:colOff>9525</xdr:colOff>
      <xdr:row>17</xdr:row>
      <xdr:rowOff>32666</xdr:rowOff>
    </xdr:to>
    <xdr:pic>
      <xdr:nvPicPr>
        <xdr:cNvPr id="6" name="Image 5"/>
        <xdr:cNvPicPr>
          <a:picLocks noChangeAspect="1"/>
        </xdr:cNvPicPr>
      </xdr:nvPicPr>
      <xdr:blipFill>
        <a:blip xmlns:r="http://schemas.openxmlformats.org/officeDocument/2006/relationships" r:embed="rId1" cstate="print"/>
        <a:stretch>
          <a:fillRect/>
        </a:stretch>
      </xdr:blipFill>
      <xdr:spPr>
        <a:xfrm>
          <a:off x="657225" y="304801"/>
          <a:ext cx="4152900" cy="2480590"/>
        </a:xfrm>
        <a:prstGeom prst="rect">
          <a:avLst/>
        </a:prstGeom>
      </xdr:spPr>
    </xdr:pic>
    <xdr:clientData/>
  </xdr:twoCellAnchor>
  <xdr:twoCellAnchor editAs="oneCell">
    <xdr:from>
      <xdr:col>0</xdr:col>
      <xdr:colOff>657225</xdr:colOff>
      <xdr:row>19</xdr:row>
      <xdr:rowOff>152400</xdr:rowOff>
    </xdr:from>
    <xdr:to>
      <xdr:col>7</xdr:col>
      <xdr:colOff>44113</xdr:colOff>
      <xdr:row>36</xdr:row>
      <xdr:rowOff>9524</xdr:rowOff>
    </xdr:to>
    <xdr:pic>
      <xdr:nvPicPr>
        <xdr:cNvPr id="7" name="Image 6"/>
        <xdr:cNvPicPr>
          <a:picLocks noChangeAspect="1"/>
        </xdr:cNvPicPr>
      </xdr:nvPicPr>
      <xdr:blipFill>
        <a:blip xmlns:r="http://schemas.openxmlformats.org/officeDocument/2006/relationships" r:embed="rId2" cstate="print"/>
        <a:stretch>
          <a:fillRect/>
        </a:stretch>
      </xdr:blipFill>
      <xdr:spPr>
        <a:xfrm>
          <a:off x="657225" y="3228975"/>
          <a:ext cx="4187488" cy="26098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638175</xdr:colOff>
      <xdr:row>2</xdr:row>
      <xdr:rowOff>9525</xdr:rowOff>
    </xdr:from>
    <xdr:to>
      <xdr:col>6</xdr:col>
      <xdr:colOff>628650</xdr:colOff>
      <xdr:row>18</xdr:row>
      <xdr:rowOff>15821</xdr:rowOff>
    </xdr:to>
    <xdr:pic>
      <xdr:nvPicPr>
        <xdr:cNvPr id="4" name="Image 3"/>
        <xdr:cNvPicPr>
          <a:picLocks noChangeAspect="1"/>
        </xdr:cNvPicPr>
      </xdr:nvPicPr>
      <xdr:blipFill>
        <a:blip xmlns:r="http://schemas.openxmlformats.org/officeDocument/2006/relationships" r:embed="rId1" cstate="print"/>
        <a:stretch>
          <a:fillRect/>
        </a:stretch>
      </xdr:blipFill>
      <xdr:spPr>
        <a:xfrm>
          <a:off x="638175" y="333375"/>
          <a:ext cx="4105275" cy="2597096"/>
        </a:xfrm>
        <a:prstGeom prst="rect">
          <a:avLst/>
        </a:prstGeom>
      </xdr:spPr>
    </xdr:pic>
    <xdr:clientData/>
  </xdr:twoCellAnchor>
  <xdr:twoCellAnchor editAs="oneCell">
    <xdr:from>
      <xdr:col>0</xdr:col>
      <xdr:colOff>600076</xdr:colOff>
      <xdr:row>22</xdr:row>
      <xdr:rowOff>152401</xdr:rowOff>
    </xdr:from>
    <xdr:to>
      <xdr:col>6</xdr:col>
      <xdr:colOff>575674</xdr:colOff>
      <xdr:row>39</xdr:row>
      <xdr:rowOff>0</xdr:rowOff>
    </xdr:to>
    <xdr:pic>
      <xdr:nvPicPr>
        <xdr:cNvPr id="5" name="Image 4"/>
        <xdr:cNvPicPr>
          <a:picLocks noChangeAspect="1"/>
        </xdr:cNvPicPr>
      </xdr:nvPicPr>
      <xdr:blipFill>
        <a:blip xmlns:r="http://schemas.openxmlformats.org/officeDocument/2006/relationships" r:embed="rId2" cstate="print"/>
        <a:stretch>
          <a:fillRect/>
        </a:stretch>
      </xdr:blipFill>
      <xdr:spPr>
        <a:xfrm>
          <a:off x="600076" y="3714751"/>
          <a:ext cx="4090398" cy="26003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638175</xdr:colOff>
      <xdr:row>35</xdr:row>
      <xdr:rowOff>190500</xdr:rowOff>
    </xdr:from>
    <xdr:to>
      <xdr:col>0</xdr:col>
      <xdr:colOff>638175</xdr:colOff>
      <xdr:row>42</xdr:row>
      <xdr:rowOff>47625</xdr:rowOff>
    </xdr:to>
    <xdr:sp macro="" textlink="">
      <xdr:nvSpPr>
        <xdr:cNvPr id="4" name="Line 4"/>
        <xdr:cNvSpPr>
          <a:spLocks noChangeShapeType="1"/>
        </xdr:cNvSpPr>
      </xdr:nvSpPr>
      <xdr:spPr bwMode="auto">
        <a:xfrm>
          <a:off x="638175" y="6267450"/>
          <a:ext cx="0" cy="1028700"/>
        </a:xfrm>
        <a:prstGeom prst="line">
          <a:avLst/>
        </a:prstGeom>
        <a:noFill/>
        <a:ln w="28575">
          <a:solidFill>
            <a:srgbClr val="000000"/>
          </a:solidFill>
          <a:round/>
          <a:headEnd/>
          <a:tailEnd/>
        </a:ln>
      </xdr:spPr>
    </xdr:sp>
    <xdr:clientData/>
  </xdr:twoCellAnchor>
  <xdr:twoCellAnchor editAs="oneCell">
    <xdr:from>
      <xdr:col>4</xdr:col>
      <xdr:colOff>0</xdr:colOff>
      <xdr:row>0</xdr:row>
      <xdr:rowOff>228599</xdr:rowOff>
    </xdr:from>
    <xdr:to>
      <xdr:col>5</xdr:col>
      <xdr:colOff>657225</xdr:colOff>
      <xdr:row>8</xdr:row>
      <xdr:rowOff>114299</xdr:rowOff>
    </xdr:to>
    <xdr:pic>
      <xdr:nvPicPr>
        <xdr:cNvPr id="5" name="Imag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228599"/>
          <a:ext cx="1362075" cy="12477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645320</xdr:colOff>
      <xdr:row>35</xdr:row>
      <xdr:rowOff>176213</xdr:rowOff>
    </xdr:from>
    <xdr:to>
      <xdr:col>0</xdr:col>
      <xdr:colOff>645320</xdr:colOff>
      <xdr:row>42</xdr:row>
      <xdr:rowOff>471488</xdr:rowOff>
    </xdr:to>
    <xdr:sp macro="" textlink="">
      <xdr:nvSpPr>
        <xdr:cNvPr id="4" name="Line 4"/>
        <xdr:cNvSpPr>
          <a:spLocks noChangeShapeType="1"/>
        </xdr:cNvSpPr>
      </xdr:nvSpPr>
      <xdr:spPr bwMode="auto">
        <a:xfrm>
          <a:off x="645320" y="6355557"/>
          <a:ext cx="0" cy="1497806"/>
        </a:xfrm>
        <a:prstGeom prst="line">
          <a:avLst/>
        </a:prstGeom>
        <a:noFill/>
        <a:ln w="28575">
          <a:solidFill>
            <a:srgbClr val="000000"/>
          </a:solidFill>
          <a:round/>
          <a:headEnd/>
          <a:tailEnd/>
        </a:ln>
      </xdr:spPr>
    </xdr:sp>
    <xdr:clientData/>
  </xdr:twoCellAnchor>
  <xdr:twoCellAnchor editAs="oneCell">
    <xdr:from>
      <xdr:col>4</xdr:col>
      <xdr:colOff>0</xdr:colOff>
      <xdr:row>0</xdr:row>
      <xdr:rowOff>226218</xdr:rowOff>
    </xdr:from>
    <xdr:to>
      <xdr:col>5</xdr:col>
      <xdr:colOff>611981</xdr:colOff>
      <xdr:row>9</xdr:row>
      <xdr:rowOff>59530</xdr:rowOff>
    </xdr:to>
    <xdr:pic>
      <xdr:nvPicPr>
        <xdr:cNvPr id="5" name="Imag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40844" y="226218"/>
          <a:ext cx="1362075" cy="139303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561974</xdr:colOff>
      <xdr:row>36</xdr:row>
      <xdr:rowOff>0</xdr:rowOff>
    </xdr:from>
    <xdr:to>
      <xdr:col>1</xdr:col>
      <xdr:colOff>571499</xdr:colOff>
      <xdr:row>41</xdr:row>
      <xdr:rowOff>76200</xdr:rowOff>
    </xdr:to>
    <xdr:sp macro="" textlink="">
      <xdr:nvSpPr>
        <xdr:cNvPr id="4" name="Line 4"/>
        <xdr:cNvSpPr>
          <a:spLocks noChangeShapeType="1"/>
        </xdr:cNvSpPr>
      </xdr:nvSpPr>
      <xdr:spPr bwMode="auto">
        <a:xfrm>
          <a:off x="1247774" y="6334125"/>
          <a:ext cx="9525" cy="885825"/>
        </a:xfrm>
        <a:prstGeom prst="line">
          <a:avLst/>
        </a:prstGeom>
        <a:noFill/>
        <a:ln w="28575">
          <a:solidFill>
            <a:srgbClr val="000000"/>
          </a:solidFill>
          <a:round/>
          <a:headEnd/>
          <a:tailEnd/>
        </a:ln>
      </xdr:spPr>
    </xdr:sp>
    <xdr:clientData/>
  </xdr:twoCellAnchor>
  <xdr:twoCellAnchor editAs="oneCell">
    <xdr:from>
      <xdr:col>4</xdr:col>
      <xdr:colOff>0</xdr:colOff>
      <xdr:row>1</xdr:row>
      <xdr:rowOff>0</xdr:rowOff>
    </xdr:from>
    <xdr:to>
      <xdr:col>5</xdr:col>
      <xdr:colOff>588168</xdr:colOff>
      <xdr:row>9</xdr:row>
      <xdr:rowOff>119062</xdr:rowOff>
    </xdr:to>
    <xdr:pic>
      <xdr:nvPicPr>
        <xdr:cNvPr id="5" name="Imag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2281" y="226219"/>
          <a:ext cx="1362075" cy="1452562"/>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561975</xdr:colOff>
      <xdr:row>35</xdr:row>
      <xdr:rowOff>0</xdr:rowOff>
    </xdr:from>
    <xdr:to>
      <xdr:col>1</xdr:col>
      <xdr:colOff>561975</xdr:colOff>
      <xdr:row>41</xdr:row>
      <xdr:rowOff>57150</xdr:rowOff>
    </xdr:to>
    <xdr:sp macro="" textlink="">
      <xdr:nvSpPr>
        <xdr:cNvPr id="4" name="Line 4"/>
        <xdr:cNvSpPr>
          <a:spLocks noChangeShapeType="1"/>
        </xdr:cNvSpPr>
      </xdr:nvSpPr>
      <xdr:spPr bwMode="auto">
        <a:xfrm>
          <a:off x="1247775" y="6334125"/>
          <a:ext cx="0" cy="1028700"/>
        </a:xfrm>
        <a:prstGeom prst="line">
          <a:avLst/>
        </a:prstGeom>
        <a:noFill/>
        <a:ln w="28575">
          <a:solidFill>
            <a:srgbClr val="000000"/>
          </a:solidFill>
          <a:round/>
          <a:headEnd/>
          <a:tailEnd/>
        </a:ln>
      </xdr:spPr>
    </xdr:sp>
    <xdr:clientData/>
  </xdr:twoCellAnchor>
  <xdr:twoCellAnchor editAs="oneCell">
    <xdr:from>
      <xdr:col>4</xdr:col>
      <xdr:colOff>0</xdr:colOff>
      <xdr:row>0</xdr:row>
      <xdr:rowOff>226218</xdr:rowOff>
    </xdr:from>
    <xdr:to>
      <xdr:col>5</xdr:col>
      <xdr:colOff>611981</xdr:colOff>
      <xdr:row>8</xdr:row>
      <xdr:rowOff>130968</xdr:rowOff>
    </xdr:to>
    <xdr:pic>
      <xdr:nvPicPr>
        <xdr:cNvPr id="5" name="Imag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5594" y="226218"/>
          <a:ext cx="1362075" cy="129778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561973</xdr:colOff>
      <xdr:row>36</xdr:row>
      <xdr:rowOff>9525</xdr:rowOff>
    </xdr:from>
    <xdr:to>
      <xdr:col>1</xdr:col>
      <xdr:colOff>561974</xdr:colOff>
      <xdr:row>38</xdr:row>
      <xdr:rowOff>38100</xdr:rowOff>
    </xdr:to>
    <xdr:sp macro="" textlink="">
      <xdr:nvSpPr>
        <xdr:cNvPr id="4" name="Line 4"/>
        <xdr:cNvSpPr>
          <a:spLocks noChangeShapeType="1"/>
        </xdr:cNvSpPr>
      </xdr:nvSpPr>
      <xdr:spPr bwMode="auto">
        <a:xfrm>
          <a:off x="1247773" y="6343650"/>
          <a:ext cx="1" cy="352425"/>
        </a:xfrm>
        <a:prstGeom prst="line">
          <a:avLst/>
        </a:prstGeom>
        <a:noFill/>
        <a:ln w="28575">
          <a:solidFill>
            <a:srgbClr val="000000"/>
          </a:solidFill>
          <a:round/>
          <a:headEnd/>
          <a:tailEnd/>
        </a:ln>
      </xdr:spPr>
    </xdr:sp>
    <xdr:clientData/>
  </xdr:twoCellAnchor>
  <xdr:twoCellAnchor editAs="oneCell">
    <xdr:from>
      <xdr:col>4</xdr:col>
      <xdr:colOff>0</xdr:colOff>
      <xdr:row>1</xdr:row>
      <xdr:rowOff>0</xdr:rowOff>
    </xdr:from>
    <xdr:to>
      <xdr:col>5</xdr:col>
      <xdr:colOff>588168</xdr:colOff>
      <xdr:row>9</xdr:row>
      <xdr:rowOff>83344</xdr:rowOff>
    </xdr:to>
    <xdr:pic>
      <xdr:nvPicPr>
        <xdr:cNvPr id="5" name="Imag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7031" y="226219"/>
          <a:ext cx="1362075" cy="141684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561975</xdr:colOff>
      <xdr:row>36</xdr:row>
      <xdr:rowOff>0</xdr:rowOff>
    </xdr:from>
    <xdr:to>
      <xdr:col>1</xdr:col>
      <xdr:colOff>571500</xdr:colOff>
      <xdr:row>39</xdr:row>
      <xdr:rowOff>38100</xdr:rowOff>
    </xdr:to>
    <xdr:sp macro="" textlink="">
      <xdr:nvSpPr>
        <xdr:cNvPr id="4" name="Line 4"/>
        <xdr:cNvSpPr>
          <a:spLocks noChangeShapeType="1"/>
        </xdr:cNvSpPr>
      </xdr:nvSpPr>
      <xdr:spPr bwMode="auto">
        <a:xfrm>
          <a:off x="1247775" y="6334125"/>
          <a:ext cx="9525" cy="523875"/>
        </a:xfrm>
        <a:prstGeom prst="line">
          <a:avLst/>
        </a:prstGeom>
        <a:noFill/>
        <a:ln w="28575">
          <a:solidFill>
            <a:srgbClr val="000000"/>
          </a:solidFill>
          <a:round/>
          <a:headEnd/>
          <a:tailEnd/>
        </a:ln>
      </xdr:spPr>
    </xdr:sp>
    <xdr:clientData/>
  </xdr:twoCellAnchor>
  <xdr:twoCellAnchor editAs="oneCell">
    <xdr:from>
      <xdr:col>4</xdr:col>
      <xdr:colOff>0</xdr:colOff>
      <xdr:row>1</xdr:row>
      <xdr:rowOff>0</xdr:rowOff>
    </xdr:from>
    <xdr:to>
      <xdr:col>5</xdr:col>
      <xdr:colOff>588169</xdr:colOff>
      <xdr:row>9</xdr:row>
      <xdr:rowOff>11906</xdr:rowOff>
    </xdr:to>
    <xdr:pic>
      <xdr:nvPicPr>
        <xdr:cNvPr id="7" name="Image 6"/>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5125" y="226219"/>
          <a:ext cx="1362075" cy="134540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0</xdr:row>
      <xdr:rowOff>226218</xdr:rowOff>
    </xdr:from>
    <xdr:to>
      <xdr:col>5</xdr:col>
      <xdr:colOff>600075</xdr:colOff>
      <xdr:row>9</xdr:row>
      <xdr:rowOff>35718</xdr:rowOff>
    </xdr:to>
    <xdr:pic>
      <xdr:nvPicPr>
        <xdr:cNvPr id="4" name="Imag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7031" y="226218"/>
          <a:ext cx="1362075" cy="1369219"/>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5</xdr:col>
      <xdr:colOff>588169</xdr:colOff>
      <xdr:row>9</xdr:row>
      <xdr:rowOff>11906</xdr:rowOff>
    </xdr:to>
    <xdr:pic>
      <xdr:nvPicPr>
        <xdr:cNvPr id="4" name="Imag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6563" y="226219"/>
          <a:ext cx="1362075" cy="1345406"/>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memento%20DPE\2003\m&#233;mento%20A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ATA\Stats%20et%20Etudes\BlueNote\92-93\NI9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DATA\Stats%20et%20Etudes\BlueNote\92-93\NI9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tats%20et%20Etudes\BLUENOTE\2003-2004\bluenot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X:\Stats%20et%20Etudes\BLUENOTE\2003-2004\bluenot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SDRR\DPESRA3\EBENE07\stats98\DEMO98\GDIS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che%20CNU\2015\02-Maquette\Maquette_CNU_V7.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EXCEL\APPLIQ\RECRUT\rec99\bilquant98\RESULT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EPST95\ENSUP\15_05\STAT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SECA3\DPESRA3\2007\ORIGINE\Stats%20et%20Etudes\memento%20DPE\2003\m&#233;mento%20A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EPST95\ENSUP\15_05\CNRSCRD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PST95\ENSUP\15_05\CNRSCRD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Stats%20et%20Etudes\memento%20DPE\2003\m&#233;mento%20A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Users\Ordinateur%20Personnel\Desktop\Politique%20contractuelle\Vague%20X%202013\Fiches%20valides\Aix-Marseill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ravail%20sur%20qualification\2013\qualif%20bilan%20promo%202013_corrige.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Public\dgrh_A1-1.bur\SECA3\DPESRA3\2007\ORIGINE\Donnees\Etudes\Education-Formation%2099\statec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FOXPRO\DONNEES\Constats%20delta%20c&#244;u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SECA3\DPESRA3\2007\ORIGINE\Donnees\Etudes\Education-Formation%2099\statec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nnees\Etudes\Education-Formation%2099\statec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nnees\Etudes\Education-Formation%2099\statec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2006\2006\2006\qualif2006.dbf"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2006\2006\2006\qualif2006.dbf"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travail%20sur%20qualification\2006\2006\2006\qualif2006.dbf"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EPST95\ENSUP\15_05\STAT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ATA\RECRUT\recr02\origines\tab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OXPRO\DONNEES\Constats%20delta%20c&#244;ut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pe-sdegp-2\SYS\EPST95\ENSUP\15_05\STAT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Gestion%20(SDPE-Gesup-Demandes%20Externes)\PROMO\Promo%201998-2002\Tableaux%20Promos%2098-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SECA3\DPESRA3\2007\ORIGINE\Stats%20et%20Etudes\Gestion%20(SDPE-Gesup-Demandes%20Externes)\PROMO\Promo%201998-2002\Tableaux%20Promos%2098-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Bernadette%20THOMAS\Desktop\Stats%20et%20Etudes\Gestion%20(SDPE-Gesup-Demandes%20Externes)\PROMO\Promo%201998-2002\Tableaux%20Promos%2098-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restequalif2003\restequalifs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SECA3\DPESRA3\2007\ORIGINE\DATA\travail%20sur%20qualification\restequalif2003\restequalif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ATA\travail%20sur%20qualification\restequalif2003\restequalifs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Public\dgrh_A1-1.bur\SECA3\DPESRA3\2007\ORIGINE\Documents%20and%20Settings\Administrateur\Mes%20documents\exports%20antares\CPT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SECA3\DPESRA3\2007\ORIGINE\Documents%20and%20Settings\Administrateur\Mes%20documents\exports%20antares\CPT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Administrateur\Mes%20documents\exports%20antares\CPT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P1"/>
      <sheetName val="P2"/>
      <sheetName val="P3"/>
      <sheetName val="P4"/>
      <sheetName val="P6"/>
      <sheetName val="P5"/>
      <sheetName val="11_bis"/>
      <sheetName val="LISTE_SECTION"/>
      <sheetName val="HISTORI"/>
      <sheetName val="2_1_PYRAMIDE"/>
      <sheetName val="2_2_TRANCHE"/>
      <sheetName val="2_2_MEDIANE"/>
      <sheetName val="2_2_BOXPLOT"/>
      <sheetName val="3_1_QUALIF_PR"/>
      <sheetName val="3_1_RESULT_PR"/>
      <sheetName val="3_1_QUALIF_MCF"/>
      <sheetName val="3_1_RESULT_MCF"/>
      <sheetName val="3_2_PUBLIES"/>
      <sheetName val="3_2_POURVUS_PR"/>
      <sheetName val="3_2_POURVUS_MCF"/>
      <sheetName val="3_2_CANDIDATS_PR"/>
      <sheetName val="2_3_PREVISION_AGE"/>
      <sheetName val="3_2_CANDIDATS_MCF"/>
      <sheetName val="2_3_RETRAITES"/>
      <sheetName val="4_NON_PERMANENTS"/>
      <sheetName val="5_EFFECTIF_PR"/>
      <sheetName val="5_EFFECTIF_MCF"/>
    </sheetNames>
    <sheetDataSet>
      <sheetData sheetId="0"/>
      <sheetData sheetId="1">
        <row r="1">
          <cell r="T1" t="str">
            <v>85</v>
          </cell>
          <cell r="U1" t="str">
            <v>11</v>
          </cell>
          <cell r="V1" t="str">
            <v>Pharmacie</v>
          </cell>
        </row>
      </sheetData>
      <sheetData sheetId="2"/>
      <sheetData sheetId="3"/>
      <sheetData sheetId="4"/>
      <sheetData sheetId="5"/>
      <sheetData sheetId="6"/>
      <sheetData sheetId="7"/>
      <sheetData sheetId="8">
        <row r="2">
          <cell r="A2" t="str">
            <v>01</v>
          </cell>
          <cell r="B2" t="str">
            <v>Droit privé et sciences criminelles</v>
          </cell>
          <cell r="C2" t="str">
            <v>Droit</v>
          </cell>
          <cell r="D2" t="str">
            <v>01</v>
          </cell>
          <cell r="E2" t="str">
            <v>Droit et science politique</v>
          </cell>
        </row>
        <row r="3">
          <cell r="A3" t="str">
            <v>02</v>
          </cell>
          <cell r="B3" t="str">
            <v>Droit public</v>
          </cell>
          <cell r="C3" t="str">
            <v>Droit</v>
          </cell>
          <cell r="D3" t="str">
            <v>01</v>
          </cell>
          <cell r="E3" t="str">
            <v>Droit et science politique</v>
          </cell>
        </row>
        <row r="4">
          <cell r="A4" t="str">
            <v>03</v>
          </cell>
          <cell r="B4" t="str">
            <v>Histoire du droit et des institutions</v>
          </cell>
          <cell r="C4" t="str">
            <v>Droit</v>
          </cell>
          <cell r="D4" t="str">
            <v>01</v>
          </cell>
          <cell r="E4" t="str">
            <v>Droit et science politique</v>
          </cell>
        </row>
        <row r="5">
          <cell r="A5" t="str">
            <v>04</v>
          </cell>
          <cell r="B5" t="str">
            <v>Science politique</v>
          </cell>
          <cell r="C5" t="str">
            <v>Droit</v>
          </cell>
          <cell r="D5" t="str">
            <v>01</v>
          </cell>
          <cell r="E5" t="str">
            <v>Droit et science politique</v>
          </cell>
        </row>
        <row r="6">
          <cell r="A6" t="str">
            <v>05</v>
          </cell>
          <cell r="B6" t="str">
            <v xml:space="preserve">Sciences économiques </v>
          </cell>
          <cell r="C6" t="str">
            <v>Droit</v>
          </cell>
          <cell r="D6" t="str">
            <v>02</v>
          </cell>
          <cell r="E6" t="str">
            <v>Sciences économiques
et de gestion</v>
          </cell>
        </row>
        <row r="7">
          <cell r="A7" t="str">
            <v>06</v>
          </cell>
          <cell r="B7" t="str">
            <v>Sciences de gestion</v>
          </cell>
          <cell r="C7" t="str">
            <v>Droit</v>
          </cell>
          <cell r="D7" t="str">
            <v>02</v>
          </cell>
          <cell r="E7" t="str">
            <v>Sciences économiques
et de gestion</v>
          </cell>
        </row>
        <row r="8">
          <cell r="A8" t="str">
            <v>07</v>
          </cell>
          <cell r="B8" t="str">
            <v>Sciences du langage : linguistique et phonétique générales</v>
          </cell>
          <cell r="C8" t="str">
            <v>Lettres</v>
          </cell>
          <cell r="D8" t="str">
            <v>03</v>
          </cell>
          <cell r="E8" t="str">
            <v>Langues et littératures</v>
          </cell>
        </row>
        <row r="9">
          <cell r="A9" t="str">
            <v>08</v>
          </cell>
          <cell r="B9" t="str">
            <v>Langues et littératures anciennes</v>
          </cell>
          <cell r="C9" t="str">
            <v>Lettres</v>
          </cell>
          <cell r="D9" t="str">
            <v>03</v>
          </cell>
          <cell r="E9" t="str">
            <v>Langues et littératures</v>
          </cell>
        </row>
        <row r="10">
          <cell r="A10" t="str">
            <v>09</v>
          </cell>
          <cell r="B10" t="str">
            <v>Langue et littérature françaises</v>
          </cell>
          <cell r="C10" t="str">
            <v>Lettres</v>
          </cell>
          <cell r="D10" t="str">
            <v>03</v>
          </cell>
          <cell r="E10" t="str">
            <v>Langues et littératures</v>
          </cell>
        </row>
        <row r="11">
          <cell r="A11" t="str">
            <v>10</v>
          </cell>
          <cell r="B11" t="str">
            <v>Littératures comparées</v>
          </cell>
          <cell r="C11" t="str">
            <v>Lettres</v>
          </cell>
          <cell r="D11" t="str">
            <v>03</v>
          </cell>
          <cell r="E11" t="str">
            <v>Langues et littératures</v>
          </cell>
        </row>
        <row r="12">
          <cell r="A12" t="str">
            <v>11</v>
          </cell>
          <cell r="B12" t="str">
            <v>Langues et littératures anglaises et anglo-saxonnes</v>
          </cell>
          <cell r="C12" t="str">
            <v>Lettres</v>
          </cell>
          <cell r="D12" t="str">
            <v>03</v>
          </cell>
          <cell r="E12" t="str">
            <v>Langues et littératures</v>
          </cell>
        </row>
        <row r="13">
          <cell r="A13" t="str">
            <v>12</v>
          </cell>
          <cell r="B13" t="str">
            <v>Langues et littératures germaniques et scandinaves</v>
          </cell>
          <cell r="C13" t="str">
            <v>Lettres</v>
          </cell>
          <cell r="D13" t="str">
            <v>03</v>
          </cell>
          <cell r="E13" t="str">
            <v>Langues et littératures</v>
          </cell>
        </row>
        <row r="14">
          <cell r="A14" t="str">
            <v>13</v>
          </cell>
          <cell r="B14" t="str">
            <v>Langues et littératures slaves</v>
          </cell>
          <cell r="C14" t="str">
            <v>Lettres</v>
          </cell>
          <cell r="D14" t="str">
            <v>03</v>
          </cell>
          <cell r="E14" t="str">
            <v>Langues et littératures</v>
          </cell>
        </row>
        <row r="15">
          <cell r="A15" t="str">
            <v>14</v>
          </cell>
          <cell r="B15" t="str">
            <v xml:space="preserve">Langues et littératures romanes : espagnol, italien, 
portugais, autres langues romanes </v>
          </cell>
          <cell r="C15" t="str">
            <v>Lettres</v>
          </cell>
          <cell r="D15" t="str">
            <v>03</v>
          </cell>
          <cell r="E15" t="str">
            <v>Langues et littératures</v>
          </cell>
        </row>
        <row r="16">
          <cell r="A16" t="str">
            <v>15</v>
          </cell>
          <cell r="B16" t="str">
            <v>Langues et littératures arabes, chinoises, japonaises, hébraïques, d'autres domaines linguistiques</v>
          </cell>
          <cell r="C16" t="str">
            <v>Lettres</v>
          </cell>
          <cell r="D16" t="str">
            <v>03</v>
          </cell>
          <cell r="E16" t="str">
            <v>Langues et littératures</v>
          </cell>
        </row>
        <row r="17">
          <cell r="A17" t="str">
            <v>16</v>
          </cell>
          <cell r="B17" t="str">
            <v>Psychologie, psychologie clinique, psychologie sociale</v>
          </cell>
          <cell r="C17" t="str">
            <v>Lettres</v>
          </cell>
          <cell r="D17" t="str">
            <v>04</v>
          </cell>
          <cell r="E17" t="str">
            <v>Sciences humaines</v>
          </cell>
        </row>
        <row r="18">
          <cell r="A18" t="str">
            <v>17</v>
          </cell>
          <cell r="B18" t="str">
            <v>Philosophie</v>
          </cell>
          <cell r="C18" t="str">
            <v>Lettres</v>
          </cell>
          <cell r="D18" t="str">
            <v>04</v>
          </cell>
          <cell r="E18" t="str">
            <v>Sciences humaines</v>
          </cell>
        </row>
        <row r="19">
          <cell r="A19" t="str">
            <v>18</v>
          </cell>
          <cell r="B19" t="str">
            <v>Architecture (ses théories et ses pratiques) arts appliqués, arts plastiques, arts du spectacle, épistémologie des enseignements artistiques, esthétique, musicologie, musique, sciences de l'art</v>
          </cell>
          <cell r="C19" t="str">
            <v>Lettres</v>
          </cell>
          <cell r="D19" t="str">
            <v>04</v>
          </cell>
          <cell r="E19" t="str">
            <v>Sciences humaines</v>
          </cell>
        </row>
        <row r="20">
          <cell r="A20" t="str">
            <v>19</v>
          </cell>
          <cell r="B20" t="str">
            <v>Sociologie, démographie</v>
          </cell>
          <cell r="C20" t="str">
            <v>Lettres</v>
          </cell>
          <cell r="D20" t="str">
            <v>04</v>
          </cell>
          <cell r="E20" t="str">
            <v>Sciences humaines</v>
          </cell>
        </row>
        <row r="21">
          <cell r="A21" t="str">
            <v>20</v>
          </cell>
          <cell r="B21" t="str">
            <v>Anthropologie biologique, ethnologie, préhistoire</v>
          </cell>
          <cell r="C21" t="str">
            <v>Lettres</v>
          </cell>
          <cell r="D21" t="str">
            <v>04</v>
          </cell>
          <cell r="E21" t="str">
            <v>Sciences humaines</v>
          </cell>
        </row>
        <row r="22">
          <cell r="A22" t="str">
            <v>21</v>
          </cell>
          <cell r="B22" t="str">
            <v>Histoire et civilisations : histoire et archéologie des mondes 
anciens et des mondes médiévaux; de l'art</v>
          </cell>
          <cell r="C22" t="str">
            <v>Lettres</v>
          </cell>
          <cell r="D22" t="str">
            <v>04</v>
          </cell>
          <cell r="E22" t="str">
            <v>Sciences humaines</v>
          </cell>
        </row>
        <row r="23">
          <cell r="A23" t="str">
            <v>22</v>
          </cell>
          <cell r="B23" t="str">
            <v>Histoire et civilisations : histoire des mondes modernes, 
histoire du monde  contemporain ; de l'art; de la musique</v>
          </cell>
          <cell r="C23" t="str">
            <v>Lettres</v>
          </cell>
          <cell r="D23" t="str">
            <v>04</v>
          </cell>
          <cell r="E23" t="str">
            <v>Sciences humaines</v>
          </cell>
        </row>
        <row r="24">
          <cell r="A24" t="str">
            <v>23</v>
          </cell>
          <cell r="B24" t="str">
            <v>Géographie physique, humaine, économique et régionale</v>
          </cell>
          <cell r="C24" t="str">
            <v>Lettres</v>
          </cell>
          <cell r="D24" t="str">
            <v>04</v>
          </cell>
          <cell r="E24" t="str">
            <v>Sciences humaines</v>
          </cell>
        </row>
        <row r="25">
          <cell r="A25" t="str">
            <v>24</v>
          </cell>
          <cell r="B25" t="str">
            <v>Aménagement de l'espace, urbanisme</v>
          </cell>
          <cell r="C25" t="str">
            <v>Lettres</v>
          </cell>
          <cell r="D25" t="str">
            <v>04</v>
          </cell>
          <cell r="E25" t="str">
            <v>Sciences humaines</v>
          </cell>
        </row>
        <row r="26">
          <cell r="A26" t="str">
            <v>70</v>
          </cell>
          <cell r="B26" t="str">
            <v>Sciences de l'éducation</v>
          </cell>
          <cell r="C26" t="str">
            <v>Lettres</v>
          </cell>
          <cell r="D26" t="str">
            <v>12</v>
          </cell>
          <cell r="E26" t="str">
            <v>Groupe interdisciplinaire</v>
          </cell>
        </row>
        <row r="27">
          <cell r="A27" t="str">
            <v>71</v>
          </cell>
          <cell r="B27" t="str">
            <v>Sciences de l'information et de la communication</v>
          </cell>
          <cell r="C27" t="str">
            <v>Lettres</v>
          </cell>
          <cell r="D27" t="str">
            <v>12</v>
          </cell>
          <cell r="E27" t="str">
            <v>Groupe interdisciplinaire</v>
          </cell>
        </row>
        <row r="28">
          <cell r="A28" t="str">
            <v>72</v>
          </cell>
          <cell r="B28" t="str">
            <v>Epistémologie, histoire des sciences et des techniques</v>
          </cell>
          <cell r="C28" t="str">
            <v>Lettres</v>
          </cell>
          <cell r="D28" t="str">
            <v>12</v>
          </cell>
          <cell r="E28" t="str">
            <v>Groupe interdisciplinaire</v>
          </cell>
        </row>
        <row r="29">
          <cell r="A29" t="str">
            <v>73</v>
          </cell>
          <cell r="B29" t="str">
            <v>Cultures et langues régionales</v>
          </cell>
          <cell r="C29" t="str">
            <v>Lettres</v>
          </cell>
          <cell r="D29" t="str">
            <v>12</v>
          </cell>
          <cell r="E29" t="str">
            <v>Groupe interdisciplinaire</v>
          </cell>
        </row>
        <row r="30">
          <cell r="A30" t="str">
            <v>74</v>
          </cell>
          <cell r="B30" t="str">
            <v>Sciences et techniques des activités physiques et sportives</v>
          </cell>
          <cell r="C30" t="str">
            <v>Lettres</v>
          </cell>
          <cell r="D30" t="str">
            <v>12</v>
          </cell>
          <cell r="E30" t="str">
            <v>Groupe interdisciplinaire</v>
          </cell>
        </row>
        <row r="31">
          <cell r="A31" t="str">
            <v>76</v>
          </cell>
          <cell r="B31" t="str">
            <v>Théologie catholique</v>
          </cell>
          <cell r="C31" t="str">
            <v>Lettres</v>
          </cell>
          <cell r="D31" t="str">
            <v>Théologie</v>
          </cell>
          <cell r="E31" t="str">
            <v>Théologie</v>
          </cell>
        </row>
        <row r="32">
          <cell r="A32" t="str">
            <v>77</v>
          </cell>
          <cell r="B32" t="str">
            <v>Théologie protestante</v>
          </cell>
          <cell r="C32" t="str">
            <v>Lettres</v>
          </cell>
          <cell r="D32" t="str">
            <v>Théologie</v>
          </cell>
          <cell r="E32" t="str">
            <v>Théologie</v>
          </cell>
        </row>
        <row r="33">
          <cell r="A33" t="str">
            <v>25</v>
          </cell>
          <cell r="B33" t="str">
            <v>Mathématiques</v>
          </cell>
          <cell r="C33" t="str">
            <v>Sciences</v>
          </cell>
          <cell r="D33" t="str">
            <v>05</v>
          </cell>
          <cell r="E33" t="str">
            <v>Mathématiques et informatique</v>
          </cell>
        </row>
        <row r="34">
          <cell r="A34" t="str">
            <v>26</v>
          </cell>
          <cell r="B34" t="str">
            <v>Mathématiques appliquées et applications des mathématiques</v>
          </cell>
          <cell r="C34" t="str">
            <v>Sciences</v>
          </cell>
          <cell r="D34" t="str">
            <v>05</v>
          </cell>
          <cell r="E34" t="str">
            <v>Mathématiques et informatique</v>
          </cell>
        </row>
        <row r="35">
          <cell r="A35" t="str">
            <v>27</v>
          </cell>
          <cell r="B35" t="str">
            <v>Informatique</v>
          </cell>
          <cell r="C35" t="str">
            <v>Sciences</v>
          </cell>
          <cell r="D35" t="str">
            <v>05</v>
          </cell>
          <cell r="E35" t="str">
            <v>Mathématiques et informatique</v>
          </cell>
        </row>
        <row r="36">
          <cell r="A36" t="str">
            <v>28</v>
          </cell>
          <cell r="B36" t="str">
            <v>Milieux denses et matériaux</v>
          </cell>
          <cell r="C36" t="str">
            <v>Sciences</v>
          </cell>
          <cell r="D36" t="str">
            <v>06</v>
          </cell>
          <cell r="E36" t="str">
            <v>Physique</v>
          </cell>
        </row>
        <row r="37">
          <cell r="A37" t="str">
            <v>29</v>
          </cell>
          <cell r="B37" t="str">
            <v>Constituants élémentaires</v>
          </cell>
          <cell r="C37" t="str">
            <v>Sciences</v>
          </cell>
          <cell r="D37" t="str">
            <v>06</v>
          </cell>
          <cell r="E37" t="str">
            <v>Physique</v>
          </cell>
        </row>
        <row r="38">
          <cell r="A38" t="str">
            <v>30</v>
          </cell>
          <cell r="B38" t="str">
            <v>Milieux dilués et optique</v>
          </cell>
          <cell r="C38" t="str">
            <v>Sciences</v>
          </cell>
          <cell r="D38" t="str">
            <v>06</v>
          </cell>
          <cell r="E38" t="str">
            <v>Physique</v>
          </cell>
        </row>
        <row r="39">
          <cell r="A39" t="str">
            <v>31</v>
          </cell>
          <cell r="B39" t="str">
            <v>Chimie théorique, physique, analytique</v>
          </cell>
          <cell r="C39" t="str">
            <v>Sciences</v>
          </cell>
          <cell r="D39" t="str">
            <v>07</v>
          </cell>
          <cell r="E39" t="str">
            <v>Chimie</v>
          </cell>
        </row>
        <row r="40">
          <cell r="A40" t="str">
            <v>32</v>
          </cell>
          <cell r="B40" t="str">
            <v>Chimie organique, minérale, industrielle</v>
          </cell>
          <cell r="C40" t="str">
            <v>Sciences</v>
          </cell>
          <cell r="D40" t="str">
            <v>07</v>
          </cell>
          <cell r="E40" t="str">
            <v>Chimie</v>
          </cell>
        </row>
        <row r="41">
          <cell r="A41" t="str">
            <v>33</v>
          </cell>
          <cell r="B41" t="str">
            <v>Chimie des matériaux</v>
          </cell>
          <cell r="C41" t="str">
            <v>Sciences</v>
          </cell>
          <cell r="D41" t="str">
            <v>07</v>
          </cell>
          <cell r="E41" t="str">
            <v>Chimie</v>
          </cell>
        </row>
        <row r="42">
          <cell r="A42" t="str">
            <v>34</v>
          </cell>
          <cell r="B42" t="str">
            <v>Astronomie, astrophysique</v>
          </cell>
          <cell r="C42" t="str">
            <v>Sciences</v>
          </cell>
          <cell r="D42" t="str">
            <v>08</v>
          </cell>
          <cell r="E42" t="str">
            <v>Sciences de la terre</v>
          </cell>
        </row>
        <row r="43">
          <cell r="A43" t="str">
            <v>35</v>
          </cell>
          <cell r="B43" t="str">
            <v>Structure et évolution de la Terre et des autres planètes</v>
          </cell>
          <cell r="C43" t="str">
            <v>Sciences</v>
          </cell>
          <cell r="D43" t="str">
            <v>08</v>
          </cell>
          <cell r="E43" t="str">
            <v>Sciences de la terre</v>
          </cell>
        </row>
        <row r="44">
          <cell r="A44" t="str">
            <v>36</v>
          </cell>
          <cell r="B44" t="str">
            <v>Terre solide : géodynamique des enveloppes supérieures, paléo-biosphère</v>
          </cell>
          <cell r="C44" t="str">
            <v>Sciences</v>
          </cell>
          <cell r="D44" t="str">
            <v>08</v>
          </cell>
          <cell r="E44" t="str">
            <v>Sciences de la terre</v>
          </cell>
        </row>
        <row r="45">
          <cell r="A45" t="str">
            <v>37</v>
          </cell>
          <cell r="B45" t="str">
            <v xml:space="preserve">Météorologie, océanographie physique et physique de l'environnement </v>
          </cell>
          <cell r="C45" t="str">
            <v>Sciences</v>
          </cell>
          <cell r="D45" t="str">
            <v>08</v>
          </cell>
          <cell r="E45" t="str">
            <v>Sciences de la terre</v>
          </cell>
        </row>
        <row r="46">
          <cell r="A46" t="str">
            <v>60</v>
          </cell>
          <cell r="B46" t="str">
            <v>Mécanique, génie mécanique, génie civil</v>
          </cell>
          <cell r="C46" t="str">
            <v>Sciences</v>
          </cell>
          <cell r="D46" t="str">
            <v>09</v>
          </cell>
          <cell r="E46" t="str">
            <v>Mécanique, génie mécanique,
génie informatique, énergétique</v>
          </cell>
        </row>
        <row r="47">
          <cell r="A47" t="str">
            <v>61</v>
          </cell>
          <cell r="B47" t="str">
            <v>Génie informatique, automatique et traitement du signal</v>
          </cell>
          <cell r="C47" t="str">
            <v>Sciences</v>
          </cell>
          <cell r="D47" t="str">
            <v>09</v>
          </cell>
          <cell r="E47" t="str">
            <v>Mécanique, génie mécanique,
génie informatique, énergétique</v>
          </cell>
        </row>
        <row r="48">
          <cell r="A48" t="str">
            <v>62</v>
          </cell>
          <cell r="B48" t="str">
            <v>Energétique, génie des procédés</v>
          </cell>
          <cell r="C48" t="str">
            <v>Sciences</v>
          </cell>
          <cell r="D48" t="str">
            <v>09</v>
          </cell>
          <cell r="E48" t="str">
            <v>Mécanique, génie mécanique,
génie informatique, énergétique</v>
          </cell>
        </row>
        <row r="49">
          <cell r="A49" t="str">
            <v>63</v>
          </cell>
          <cell r="B49" t="str">
            <v>Génie électrique, électronique, photonique et systèmes</v>
          </cell>
          <cell r="C49" t="str">
            <v>Sciences</v>
          </cell>
          <cell r="D49" t="str">
            <v>09</v>
          </cell>
          <cell r="E49" t="str">
            <v>Mécanique, génie mécanique,
génie informatique, énergétique</v>
          </cell>
        </row>
        <row r="50">
          <cell r="A50" t="str">
            <v>64</v>
          </cell>
          <cell r="B50" t="str">
            <v>Biochimie et biologie moléculaire</v>
          </cell>
          <cell r="C50" t="str">
            <v>Sciences</v>
          </cell>
          <cell r="D50" t="str">
            <v>10</v>
          </cell>
          <cell r="E50" t="str">
            <v>Biologie et biochimie</v>
          </cell>
        </row>
        <row r="51">
          <cell r="A51" t="str">
            <v>65</v>
          </cell>
          <cell r="B51" t="str">
            <v>Biologie cellulaire</v>
          </cell>
          <cell r="C51" t="str">
            <v>Sciences</v>
          </cell>
          <cell r="D51" t="str">
            <v>10</v>
          </cell>
          <cell r="E51" t="str">
            <v>Biologie et biochimie</v>
          </cell>
        </row>
        <row r="52">
          <cell r="A52" t="str">
            <v>66</v>
          </cell>
          <cell r="B52" t="str">
            <v>Physiologie</v>
          </cell>
          <cell r="C52" t="str">
            <v>Sciences</v>
          </cell>
          <cell r="D52" t="str">
            <v>10</v>
          </cell>
          <cell r="E52" t="str">
            <v>Biologie et biochimie</v>
          </cell>
        </row>
        <row r="53">
          <cell r="A53" t="str">
            <v>67</v>
          </cell>
          <cell r="B53" t="str">
            <v>Biologie des populations et écologie</v>
          </cell>
          <cell r="C53" t="str">
            <v>Sciences</v>
          </cell>
          <cell r="D53" t="str">
            <v>10</v>
          </cell>
          <cell r="E53" t="str">
            <v>Biologie et biochimie</v>
          </cell>
        </row>
        <row r="54">
          <cell r="A54" t="str">
            <v>68</v>
          </cell>
          <cell r="B54" t="str">
            <v>Biologie des organismes</v>
          </cell>
          <cell r="C54" t="str">
            <v>Sciences</v>
          </cell>
          <cell r="D54" t="str">
            <v>10</v>
          </cell>
          <cell r="E54" t="str">
            <v>Biologie et biochimie</v>
          </cell>
        </row>
        <row r="55">
          <cell r="A55" t="str">
            <v>69</v>
          </cell>
          <cell r="B55" t="str">
            <v>Neurosciences</v>
          </cell>
          <cell r="C55" t="str">
            <v>Sciences</v>
          </cell>
          <cell r="D55" t="str">
            <v>10</v>
          </cell>
          <cell r="E55" t="str">
            <v>Biologie et biochimie</v>
          </cell>
        </row>
        <row r="56">
          <cell r="A56" t="str">
            <v>85</v>
          </cell>
          <cell r="B56" t="str">
            <v>Sciences physico-chimiques et ingéniérie appliquée à la santé</v>
          </cell>
          <cell r="C56" t="str">
            <v>Pharmacie</v>
          </cell>
          <cell r="D56" t="str">
            <v>11</v>
          </cell>
          <cell r="E56" t="str">
            <v>Pharmacie</v>
          </cell>
        </row>
        <row r="57">
          <cell r="A57" t="str">
            <v>86</v>
          </cell>
          <cell r="B57" t="str">
            <v>Sciences du médicament et des autres produits de santé</v>
          </cell>
          <cell r="C57" t="str">
            <v>Pharmacie</v>
          </cell>
          <cell r="D57" t="str">
            <v>11</v>
          </cell>
          <cell r="E57" t="str">
            <v>Pharmacie</v>
          </cell>
        </row>
        <row r="58">
          <cell r="A58" t="str">
            <v>87</v>
          </cell>
          <cell r="B58" t="str">
            <v>Sciences biologiques, fondamentales et clinique</v>
          </cell>
          <cell r="C58" t="str">
            <v>Pharmacie</v>
          </cell>
          <cell r="D58" t="str">
            <v>11</v>
          </cell>
          <cell r="E58" t="str">
            <v>Pharmacie</v>
          </cell>
        </row>
      </sheetData>
      <sheetData sheetId="9">
        <row r="1">
          <cell r="O1">
            <v>1994</v>
          </cell>
          <cell r="Q1">
            <v>1999</v>
          </cell>
          <cell r="S1">
            <v>2004</v>
          </cell>
          <cell r="U1">
            <v>2009</v>
          </cell>
          <cell r="W1">
            <v>2014</v>
          </cell>
        </row>
        <row r="2">
          <cell r="N2" t="str">
            <v>GROUPE</v>
          </cell>
          <cell r="O2" t="str">
            <v>PR</v>
          </cell>
          <cell r="P2" t="str">
            <v>MCF</v>
          </cell>
          <cell r="Q2" t="str">
            <v>PR</v>
          </cell>
          <cell r="R2" t="str">
            <v>MCF</v>
          </cell>
          <cell r="S2" t="str">
            <v>PR</v>
          </cell>
          <cell r="T2" t="str">
            <v>MCF</v>
          </cell>
          <cell r="U2" t="str">
            <v>PR</v>
          </cell>
          <cell r="V2" t="str">
            <v>MCF</v>
          </cell>
          <cell r="W2" t="str">
            <v>PR</v>
          </cell>
          <cell r="X2" t="str">
            <v>MCF</v>
          </cell>
        </row>
        <row r="3">
          <cell r="A3" t="str">
            <v>01</v>
          </cell>
          <cell r="B3">
            <v>433</v>
          </cell>
          <cell r="C3">
            <v>714</v>
          </cell>
          <cell r="D3">
            <v>466</v>
          </cell>
          <cell r="E3">
            <v>931</v>
          </cell>
          <cell r="F3">
            <v>518</v>
          </cell>
          <cell r="G3">
            <v>1081</v>
          </cell>
          <cell r="H3">
            <v>549</v>
          </cell>
          <cell r="I3">
            <v>1188</v>
          </cell>
          <cell r="J3">
            <v>603</v>
          </cell>
          <cell r="K3">
            <v>1218</v>
          </cell>
          <cell r="N3" t="str">
            <v>01</v>
          </cell>
          <cell r="O3">
            <v>1065</v>
          </cell>
          <cell r="P3">
            <v>1511</v>
          </cell>
          <cell r="Q3">
            <v>1148</v>
          </cell>
          <cell r="R3">
            <v>1920</v>
          </cell>
          <cell r="S3">
            <v>1232</v>
          </cell>
          <cell r="T3">
            <v>2231</v>
          </cell>
          <cell r="U3">
            <v>1306</v>
          </cell>
          <cell r="V3">
            <v>2365</v>
          </cell>
          <cell r="W3">
            <v>1348</v>
          </cell>
          <cell r="X3">
            <v>2430</v>
          </cell>
        </row>
        <row r="4">
          <cell r="A4" t="str">
            <v>02</v>
          </cell>
          <cell r="B4">
            <v>394</v>
          </cell>
          <cell r="C4">
            <v>535</v>
          </cell>
          <cell r="D4">
            <v>452</v>
          </cell>
          <cell r="E4">
            <v>676</v>
          </cell>
          <cell r="F4">
            <v>478</v>
          </cell>
          <cell r="G4">
            <v>780</v>
          </cell>
          <cell r="H4">
            <v>513</v>
          </cell>
          <cell r="I4">
            <v>793</v>
          </cell>
          <cell r="J4">
            <v>505</v>
          </cell>
          <cell r="K4">
            <v>818</v>
          </cell>
          <cell r="N4" t="str">
            <v>02</v>
          </cell>
          <cell r="O4">
            <v>672</v>
          </cell>
          <cell r="P4">
            <v>1589</v>
          </cell>
          <cell r="Q4">
            <v>824</v>
          </cell>
          <cell r="R4">
            <v>2129</v>
          </cell>
          <cell r="S4">
            <v>930</v>
          </cell>
          <cell r="T4">
            <v>2493</v>
          </cell>
          <cell r="U4">
            <v>935</v>
          </cell>
          <cell r="V4">
            <v>2723</v>
          </cell>
          <cell r="W4">
            <v>980</v>
          </cell>
          <cell r="X4">
            <v>2860</v>
          </cell>
        </row>
        <row r="5">
          <cell r="A5" t="str">
            <v>03</v>
          </cell>
          <cell r="B5">
            <v>130</v>
          </cell>
          <cell r="C5">
            <v>124</v>
          </cell>
          <cell r="D5">
            <v>121</v>
          </cell>
          <cell r="E5">
            <v>144</v>
          </cell>
          <cell r="F5">
            <v>112</v>
          </cell>
          <cell r="G5">
            <v>169</v>
          </cell>
          <cell r="H5">
            <v>121</v>
          </cell>
          <cell r="I5">
            <v>163</v>
          </cell>
          <cell r="J5">
            <v>109</v>
          </cell>
          <cell r="K5">
            <v>162</v>
          </cell>
          <cell r="N5" t="str">
            <v>03</v>
          </cell>
          <cell r="O5">
            <v>1745</v>
          </cell>
          <cell r="P5">
            <v>3466</v>
          </cell>
          <cell r="Q5">
            <v>1740</v>
          </cell>
          <cell r="R5">
            <v>4001</v>
          </cell>
          <cell r="S5">
            <v>1805</v>
          </cell>
          <cell r="T5">
            <v>4336</v>
          </cell>
          <cell r="U5">
            <v>1783</v>
          </cell>
          <cell r="V5">
            <v>4411</v>
          </cell>
          <cell r="W5">
            <v>1723</v>
          </cell>
          <cell r="X5">
            <v>4379</v>
          </cell>
        </row>
        <row r="6">
          <cell r="A6" t="str">
            <v>04</v>
          </cell>
          <cell r="B6">
            <v>108</v>
          </cell>
          <cell r="C6">
            <v>138</v>
          </cell>
          <cell r="D6">
            <v>109</v>
          </cell>
          <cell r="E6">
            <v>169</v>
          </cell>
          <cell r="F6">
            <v>124</v>
          </cell>
          <cell r="G6">
            <v>201</v>
          </cell>
          <cell r="H6">
            <v>123</v>
          </cell>
          <cell r="I6">
            <v>221</v>
          </cell>
          <cell r="J6">
            <v>131</v>
          </cell>
          <cell r="K6">
            <v>232</v>
          </cell>
          <cell r="N6" t="str">
            <v>04</v>
          </cell>
          <cell r="O6">
            <v>1524</v>
          </cell>
          <cell r="P6">
            <v>2579</v>
          </cell>
          <cell r="Q6">
            <v>1650</v>
          </cell>
          <cell r="R6">
            <v>3385</v>
          </cell>
          <cell r="S6">
            <v>1852</v>
          </cell>
          <cell r="T6">
            <v>3857</v>
          </cell>
          <cell r="U6">
            <v>1996</v>
          </cell>
          <cell r="V6">
            <v>4214</v>
          </cell>
          <cell r="W6">
            <v>2108</v>
          </cell>
          <cell r="X6">
            <v>4414</v>
          </cell>
        </row>
        <row r="7">
          <cell r="A7" t="str">
            <v>05</v>
          </cell>
          <cell r="B7">
            <v>434</v>
          </cell>
          <cell r="C7">
            <v>995</v>
          </cell>
          <cell r="D7">
            <v>547</v>
          </cell>
          <cell r="E7">
            <v>1177</v>
          </cell>
          <cell r="F7">
            <v>570</v>
          </cell>
          <cell r="G7">
            <v>1259</v>
          </cell>
          <cell r="H7">
            <v>541</v>
          </cell>
          <cell r="I7">
            <v>1263</v>
          </cell>
          <cell r="J7">
            <v>536</v>
          </cell>
          <cell r="K7">
            <v>1270</v>
          </cell>
          <cell r="N7" t="str">
            <v>05</v>
          </cell>
          <cell r="O7">
            <v>1421</v>
          </cell>
          <cell r="P7">
            <v>3161</v>
          </cell>
          <cell r="Q7">
            <v>1653</v>
          </cell>
          <cell r="R7">
            <v>3947</v>
          </cell>
          <cell r="S7">
            <v>1898</v>
          </cell>
          <cell r="T7">
            <v>4276</v>
          </cell>
          <cell r="U7">
            <v>2025</v>
          </cell>
          <cell r="V7">
            <v>4434</v>
          </cell>
          <cell r="W7">
            <v>2152</v>
          </cell>
          <cell r="X7">
            <v>4498</v>
          </cell>
        </row>
        <row r="8">
          <cell r="A8" t="str">
            <v>06</v>
          </cell>
          <cell r="B8">
            <v>238</v>
          </cell>
          <cell r="C8">
            <v>594</v>
          </cell>
          <cell r="D8">
            <v>277</v>
          </cell>
          <cell r="E8">
            <v>952</v>
          </cell>
          <cell r="F8">
            <v>360</v>
          </cell>
          <cell r="G8">
            <v>1234</v>
          </cell>
          <cell r="H8">
            <v>394</v>
          </cell>
          <cell r="I8">
            <v>1460</v>
          </cell>
          <cell r="J8">
            <v>444</v>
          </cell>
          <cell r="K8">
            <v>1590</v>
          </cell>
          <cell r="N8" t="str">
            <v>06</v>
          </cell>
          <cell r="O8">
            <v>965</v>
          </cell>
          <cell r="P8">
            <v>1601</v>
          </cell>
          <cell r="Q8">
            <v>1008</v>
          </cell>
          <cell r="R8">
            <v>1764</v>
          </cell>
          <cell r="S8">
            <v>965</v>
          </cell>
          <cell r="T8">
            <v>1636</v>
          </cell>
          <cell r="U8">
            <v>928</v>
          </cell>
          <cell r="V8">
            <v>1565</v>
          </cell>
          <cell r="W8">
            <v>929</v>
          </cell>
          <cell r="X8">
            <v>1500</v>
          </cell>
        </row>
        <row r="9">
          <cell r="A9" t="str">
            <v>07</v>
          </cell>
          <cell r="B9">
            <v>189</v>
          </cell>
          <cell r="C9">
            <v>350</v>
          </cell>
          <cell r="D9">
            <v>198</v>
          </cell>
          <cell r="E9">
            <v>418</v>
          </cell>
          <cell r="F9">
            <v>235</v>
          </cell>
          <cell r="G9">
            <v>464</v>
          </cell>
          <cell r="H9">
            <v>233</v>
          </cell>
          <cell r="I9">
            <v>517</v>
          </cell>
          <cell r="J9">
            <v>238</v>
          </cell>
          <cell r="K9">
            <v>545</v>
          </cell>
          <cell r="N9" t="str">
            <v>07</v>
          </cell>
          <cell r="O9">
            <v>1074</v>
          </cell>
          <cell r="P9">
            <v>1873</v>
          </cell>
          <cell r="Q9">
            <v>1118</v>
          </cell>
          <cell r="R9">
            <v>2185</v>
          </cell>
          <cell r="S9">
            <v>1075</v>
          </cell>
          <cell r="T9">
            <v>2192</v>
          </cell>
          <cell r="U9">
            <v>1059</v>
          </cell>
          <cell r="V9">
            <v>2162</v>
          </cell>
          <cell r="W9">
            <v>1061</v>
          </cell>
          <cell r="X9">
            <v>2174</v>
          </cell>
        </row>
        <row r="10">
          <cell r="A10" t="str">
            <v>08</v>
          </cell>
          <cell r="B10">
            <v>148</v>
          </cell>
          <cell r="C10">
            <v>211</v>
          </cell>
          <cell r="D10">
            <v>136</v>
          </cell>
          <cell r="E10">
            <v>211</v>
          </cell>
          <cell r="F10">
            <v>133</v>
          </cell>
          <cell r="G10">
            <v>225</v>
          </cell>
          <cell r="H10">
            <v>130</v>
          </cell>
          <cell r="I10">
            <v>227</v>
          </cell>
          <cell r="J10">
            <v>118</v>
          </cell>
          <cell r="K10">
            <v>207</v>
          </cell>
          <cell r="N10" t="str">
            <v>08</v>
          </cell>
          <cell r="O10">
            <v>398</v>
          </cell>
          <cell r="P10">
            <v>725</v>
          </cell>
          <cell r="Q10">
            <v>417</v>
          </cell>
          <cell r="R10">
            <v>791</v>
          </cell>
          <cell r="S10">
            <v>419</v>
          </cell>
          <cell r="T10">
            <v>800</v>
          </cell>
          <cell r="U10">
            <v>424</v>
          </cell>
          <cell r="V10">
            <v>870</v>
          </cell>
          <cell r="W10">
            <v>444</v>
          </cell>
          <cell r="X10">
            <v>875</v>
          </cell>
        </row>
        <row r="11">
          <cell r="A11" t="str">
            <v>09</v>
          </cell>
          <cell r="B11">
            <v>377</v>
          </cell>
          <cell r="C11">
            <v>571</v>
          </cell>
          <cell r="D11">
            <v>380</v>
          </cell>
          <cell r="E11">
            <v>646</v>
          </cell>
          <cell r="F11">
            <v>399</v>
          </cell>
          <cell r="G11">
            <v>681</v>
          </cell>
          <cell r="H11">
            <v>399</v>
          </cell>
          <cell r="I11">
            <v>666</v>
          </cell>
          <cell r="J11">
            <v>366</v>
          </cell>
          <cell r="K11">
            <v>661</v>
          </cell>
          <cell r="N11" t="str">
            <v>09</v>
          </cell>
          <cell r="O11">
            <v>1536</v>
          </cell>
          <cell r="P11">
            <v>3002</v>
          </cell>
          <cell r="Q11">
            <v>1738</v>
          </cell>
          <cell r="R11">
            <v>3947</v>
          </cell>
          <cell r="S11">
            <v>1966</v>
          </cell>
          <cell r="T11">
            <v>4313</v>
          </cell>
          <cell r="U11">
            <v>2101</v>
          </cell>
          <cell r="V11">
            <v>4568</v>
          </cell>
          <cell r="W11">
            <v>2254</v>
          </cell>
          <cell r="X11">
            <v>4711</v>
          </cell>
        </row>
        <row r="12">
          <cell r="A12" t="str">
            <v>10</v>
          </cell>
          <cell r="B12">
            <v>68</v>
          </cell>
          <cell r="C12">
            <v>119</v>
          </cell>
          <cell r="D12">
            <v>73</v>
          </cell>
          <cell r="E12">
            <v>137</v>
          </cell>
          <cell r="F12">
            <v>80</v>
          </cell>
          <cell r="G12">
            <v>147</v>
          </cell>
          <cell r="H12">
            <v>81</v>
          </cell>
          <cell r="I12">
            <v>144</v>
          </cell>
          <cell r="J12">
            <v>87</v>
          </cell>
          <cell r="K12">
            <v>132</v>
          </cell>
          <cell r="N12" t="str">
            <v>10</v>
          </cell>
          <cell r="O12">
            <v>1068</v>
          </cell>
          <cell r="P12">
            <v>2603</v>
          </cell>
          <cell r="Q12">
            <v>1071</v>
          </cell>
          <cell r="R12">
            <v>2902</v>
          </cell>
          <cell r="S12">
            <v>1142</v>
          </cell>
          <cell r="T12">
            <v>2971</v>
          </cell>
          <cell r="U12">
            <v>1163</v>
          </cell>
          <cell r="V12">
            <v>3130</v>
          </cell>
          <cell r="W12">
            <v>1222</v>
          </cell>
          <cell r="X12">
            <v>3237</v>
          </cell>
        </row>
        <row r="13">
          <cell r="A13" t="str">
            <v>11</v>
          </cell>
          <cell r="B13">
            <v>423</v>
          </cell>
          <cell r="C13">
            <v>1013</v>
          </cell>
          <cell r="D13">
            <v>412</v>
          </cell>
          <cell r="E13">
            <v>1220</v>
          </cell>
          <cell r="F13">
            <v>409</v>
          </cell>
          <cell r="G13">
            <v>1341</v>
          </cell>
          <cell r="H13">
            <v>405</v>
          </cell>
          <cell r="I13">
            <v>1347</v>
          </cell>
          <cell r="J13">
            <v>406</v>
          </cell>
          <cell r="K13">
            <v>1337</v>
          </cell>
          <cell r="N13" t="str">
            <v>11</v>
          </cell>
          <cell r="O13">
            <v>671</v>
          </cell>
          <cell r="P13">
            <v>1111</v>
          </cell>
          <cell r="Q13">
            <v>639</v>
          </cell>
          <cell r="R13">
            <v>1206</v>
          </cell>
          <cell r="S13">
            <v>616</v>
          </cell>
          <cell r="T13">
            <v>1195</v>
          </cell>
          <cell r="U13">
            <v>592</v>
          </cell>
          <cell r="V13">
            <v>1230</v>
          </cell>
          <cell r="W13">
            <v>580</v>
          </cell>
          <cell r="X13">
            <v>1194</v>
          </cell>
        </row>
        <row r="14">
          <cell r="A14" t="str">
            <v>12</v>
          </cell>
          <cell r="B14">
            <v>160</v>
          </cell>
          <cell r="C14">
            <v>387</v>
          </cell>
          <cell r="D14">
            <v>154</v>
          </cell>
          <cell r="E14">
            <v>428</v>
          </cell>
          <cell r="F14">
            <v>150</v>
          </cell>
          <cell r="G14">
            <v>402</v>
          </cell>
          <cell r="H14">
            <v>135</v>
          </cell>
          <cell r="I14">
            <v>368</v>
          </cell>
          <cell r="J14">
            <v>109</v>
          </cell>
          <cell r="K14">
            <v>344</v>
          </cell>
          <cell r="N14" t="str">
            <v>12</v>
          </cell>
          <cell r="O14">
            <v>260</v>
          </cell>
          <cell r="P14">
            <v>770</v>
          </cell>
          <cell r="Q14">
            <v>332</v>
          </cell>
          <cell r="R14">
            <v>1072</v>
          </cell>
          <cell r="S14">
            <v>453</v>
          </cell>
          <cell r="T14">
            <v>1487</v>
          </cell>
          <cell r="U14">
            <v>491</v>
          </cell>
          <cell r="V14">
            <v>1676</v>
          </cell>
          <cell r="W14">
            <v>561</v>
          </cell>
          <cell r="X14">
            <v>1850</v>
          </cell>
        </row>
        <row r="15">
          <cell r="A15" t="str">
            <v>13</v>
          </cell>
          <cell r="B15">
            <v>52</v>
          </cell>
          <cell r="C15">
            <v>103</v>
          </cell>
          <cell r="D15">
            <v>44</v>
          </cell>
          <cell r="E15">
            <v>107</v>
          </cell>
          <cell r="F15">
            <v>40</v>
          </cell>
          <cell r="G15">
            <v>117</v>
          </cell>
          <cell r="H15">
            <v>39</v>
          </cell>
          <cell r="I15">
            <v>114</v>
          </cell>
          <cell r="J15">
            <v>38</v>
          </cell>
          <cell r="K15">
            <v>95</v>
          </cell>
          <cell r="N15" t="str">
            <v>Théologie</v>
          </cell>
          <cell r="O15">
            <v>39</v>
          </cell>
          <cell r="P15">
            <v>25</v>
          </cell>
          <cell r="Q15">
            <v>37</v>
          </cell>
          <cell r="R15">
            <v>25</v>
          </cell>
          <cell r="S15">
            <v>33</v>
          </cell>
          <cell r="T15">
            <v>22</v>
          </cell>
          <cell r="U15">
            <v>36</v>
          </cell>
          <cell r="V15">
            <v>22</v>
          </cell>
          <cell r="W15">
            <v>33</v>
          </cell>
          <cell r="X15">
            <v>20</v>
          </cell>
        </row>
        <row r="16">
          <cell r="A16" t="str">
            <v>14</v>
          </cell>
          <cell r="B16">
            <v>230</v>
          </cell>
          <cell r="C16">
            <v>530</v>
          </cell>
          <cell r="D16">
            <v>252</v>
          </cell>
          <cell r="E16">
            <v>618</v>
          </cell>
          <cell r="F16">
            <v>255</v>
          </cell>
          <cell r="G16">
            <v>700</v>
          </cell>
          <cell r="H16">
            <v>253</v>
          </cell>
          <cell r="I16">
            <v>738</v>
          </cell>
          <cell r="J16">
            <v>247</v>
          </cell>
          <cell r="K16">
            <v>754</v>
          </cell>
        </row>
        <row r="17">
          <cell r="A17" t="str">
            <v>15</v>
          </cell>
          <cell r="B17">
            <v>98</v>
          </cell>
          <cell r="C17">
            <v>182</v>
          </cell>
          <cell r="D17">
            <v>91</v>
          </cell>
          <cell r="E17">
            <v>216</v>
          </cell>
          <cell r="F17">
            <v>104</v>
          </cell>
          <cell r="G17">
            <v>259</v>
          </cell>
          <cell r="H17">
            <v>108</v>
          </cell>
          <cell r="I17">
            <v>290</v>
          </cell>
          <cell r="J17">
            <v>114</v>
          </cell>
          <cell r="K17">
            <v>304</v>
          </cell>
        </row>
        <row r="18">
          <cell r="A18" t="str">
            <v>16</v>
          </cell>
          <cell r="B18">
            <v>225</v>
          </cell>
          <cell r="C18">
            <v>576</v>
          </cell>
          <cell r="D18">
            <v>251</v>
          </cell>
          <cell r="E18">
            <v>801</v>
          </cell>
          <cell r="F18">
            <v>298</v>
          </cell>
          <cell r="G18">
            <v>893</v>
          </cell>
          <cell r="H18">
            <v>336</v>
          </cell>
          <cell r="I18">
            <v>935</v>
          </cell>
          <cell r="J18">
            <v>364</v>
          </cell>
          <cell r="K18">
            <v>959</v>
          </cell>
        </row>
        <row r="19">
          <cell r="A19" t="str">
            <v>17</v>
          </cell>
          <cell r="B19">
            <v>157</v>
          </cell>
          <cell r="C19">
            <v>176</v>
          </cell>
          <cell r="D19">
            <v>145</v>
          </cell>
          <cell r="E19">
            <v>188</v>
          </cell>
          <cell r="F19">
            <v>163</v>
          </cell>
          <cell r="G19">
            <v>202</v>
          </cell>
          <cell r="H19">
            <v>171</v>
          </cell>
          <cell r="I19">
            <v>232</v>
          </cell>
          <cell r="J19">
            <v>166</v>
          </cell>
          <cell r="K19">
            <v>226</v>
          </cell>
        </row>
        <row r="20">
          <cell r="A20" t="str">
            <v>18</v>
          </cell>
          <cell r="B20">
            <v>69</v>
          </cell>
          <cell r="C20">
            <v>195</v>
          </cell>
          <cell r="D20">
            <v>99</v>
          </cell>
          <cell r="E20">
            <v>284</v>
          </cell>
          <cell r="F20">
            <v>128</v>
          </cell>
          <cell r="G20">
            <v>359</v>
          </cell>
          <cell r="H20">
            <v>161</v>
          </cell>
          <cell r="I20">
            <v>437</v>
          </cell>
          <cell r="J20">
            <v>193</v>
          </cell>
          <cell r="K20">
            <v>493</v>
          </cell>
          <cell r="O20">
            <v>1994</v>
          </cell>
          <cell r="Q20">
            <v>1999</v>
          </cell>
          <cell r="S20">
            <v>2004</v>
          </cell>
          <cell r="U20">
            <v>2009</v>
          </cell>
          <cell r="W20">
            <v>2014</v>
          </cell>
        </row>
        <row r="21">
          <cell r="A21" t="str">
            <v>19</v>
          </cell>
          <cell r="B21">
            <v>145</v>
          </cell>
          <cell r="C21">
            <v>357</v>
          </cell>
          <cell r="D21">
            <v>187</v>
          </cell>
          <cell r="E21">
            <v>476</v>
          </cell>
          <cell r="F21">
            <v>215</v>
          </cell>
          <cell r="G21">
            <v>555</v>
          </cell>
          <cell r="H21">
            <v>233</v>
          </cell>
          <cell r="I21">
            <v>604</v>
          </cell>
          <cell r="J21">
            <v>252</v>
          </cell>
          <cell r="K21">
            <v>643</v>
          </cell>
          <cell r="N21" t="str">
            <v>Étiquettes de lignes</v>
          </cell>
          <cell r="O21" t="str">
            <v>PR</v>
          </cell>
          <cell r="P21" t="str">
            <v>MCF</v>
          </cell>
          <cell r="Q21" t="str">
            <v>PR</v>
          </cell>
          <cell r="R21" t="str">
            <v>MCF</v>
          </cell>
          <cell r="S21" t="str">
            <v>PR</v>
          </cell>
          <cell r="T21" t="str">
            <v>MCF</v>
          </cell>
          <cell r="U21" t="str">
            <v>PR</v>
          </cell>
          <cell r="V21" t="str">
            <v>MCF</v>
          </cell>
          <cell r="W21" t="str">
            <v>PR</v>
          </cell>
          <cell r="X21" t="str">
            <v>MCF</v>
          </cell>
        </row>
        <row r="22">
          <cell r="A22" t="str">
            <v>20</v>
          </cell>
          <cell r="B22">
            <v>50</v>
          </cell>
          <cell r="C22">
            <v>68</v>
          </cell>
          <cell r="D22">
            <v>58</v>
          </cell>
          <cell r="E22">
            <v>87</v>
          </cell>
          <cell r="F22">
            <v>64</v>
          </cell>
          <cell r="G22">
            <v>104</v>
          </cell>
          <cell r="H22">
            <v>69</v>
          </cell>
          <cell r="I22">
            <v>123</v>
          </cell>
          <cell r="J22">
            <v>70</v>
          </cell>
          <cell r="K22">
            <v>130</v>
          </cell>
          <cell r="N22" t="str">
            <v>Droit</v>
          </cell>
          <cell r="O22">
            <v>1737</v>
          </cell>
          <cell r="P22">
            <v>3100</v>
          </cell>
          <cell r="Q22">
            <v>1972</v>
          </cell>
          <cell r="R22">
            <v>4049</v>
          </cell>
          <cell r="S22">
            <v>2162</v>
          </cell>
          <cell r="T22">
            <v>4724</v>
          </cell>
          <cell r="U22">
            <v>2241</v>
          </cell>
          <cell r="V22">
            <v>5088</v>
          </cell>
          <cell r="W22">
            <v>2328</v>
          </cell>
          <cell r="X22">
            <v>5290</v>
          </cell>
        </row>
        <row r="23">
          <cell r="A23" t="str">
            <v>21</v>
          </cell>
          <cell r="B23">
            <v>234</v>
          </cell>
          <cell r="C23">
            <v>306</v>
          </cell>
          <cell r="D23">
            <v>251</v>
          </cell>
          <cell r="E23">
            <v>394</v>
          </cell>
          <cell r="F23">
            <v>267</v>
          </cell>
          <cell r="G23">
            <v>447</v>
          </cell>
          <cell r="H23">
            <v>269</v>
          </cell>
          <cell r="I23">
            <v>497</v>
          </cell>
          <cell r="J23">
            <v>269</v>
          </cell>
          <cell r="K23">
            <v>530</v>
          </cell>
          <cell r="N23" t="str">
            <v>Lettres</v>
          </cell>
          <cell r="O23">
            <v>3568</v>
          </cell>
          <cell r="P23">
            <v>6840</v>
          </cell>
          <cell r="Q23">
            <v>3759</v>
          </cell>
          <cell r="R23">
            <v>8483</v>
          </cell>
          <cell r="S23">
            <v>4143</v>
          </cell>
          <cell r="T23">
            <v>9702</v>
          </cell>
          <cell r="U23">
            <v>4306</v>
          </cell>
          <cell r="V23">
            <v>10323</v>
          </cell>
          <cell r="W23">
            <v>4425</v>
          </cell>
          <cell r="X23">
            <v>10663</v>
          </cell>
        </row>
        <row r="24">
          <cell r="A24" t="str">
            <v>22</v>
          </cell>
          <cell r="B24">
            <v>336</v>
          </cell>
          <cell r="C24">
            <v>459</v>
          </cell>
          <cell r="D24">
            <v>342</v>
          </cell>
          <cell r="E24">
            <v>573</v>
          </cell>
          <cell r="F24">
            <v>383</v>
          </cell>
          <cell r="G24">
            <v>635</v>
          </cell>
          <cell r="H24">
            <v>405</v>
          </cell>
          <cell r="I24">
            <v>676</v>
          </cell>
          <cell r="J24">
            <v>428</v>
          </cell>
          <cell r="K24">
            <v>661</v>
          </cell>
          <cell r="N24" t="str">
            <v>Sciences</v>
          </cell>
          <cell r="O24">
            <v>6462</v>
          </cell>
          <cell r="P24">
            <v>12965</v>
          </cell>
          <cell r="Q24">
            <v>7005</v>
          </cell>
          <cell r="R24">
            <v>15536</v>
          </cell>
          <cell r="S24">
            <v>7465</v>
          </cell>
          <cell r="T24">
            <v>16188</v>
          </cell>
          <cell r="U24">
            <v>7700</v>
          </cell>
          <cell r="V24">
            <v>16729</v>
          </cell>
          <cell r="W24">
            <v>8062</v>
          </cell>
          <cell r="X24">
            <v>16995</v>
          </cell>
        </row>
        <row r="25">
          <cell r="A25" t="str">
            <v>23</v>
          </cell>
          <cell r="B25">
            <v>248</v>
          </cell>
          <cell r="C25">
            <v>349</v>
          </cell>
          <cell r="D25">
            <v>246</v>
          </cell>
          <cell r="E25">
            <v>475</v>
          </cell>
          <cell r="F25">
            <v>249</v>
          </cell>
          <cell r="G25">
            <v>530</v>
          </cell>
          <cell r="H25">
            <v>261</v>
          </cell>
          <cell r="I25">
            <v>582</v>
          </cell>
          <cell r="J25">
            <v>268</v>
          </cell>
          <cell r="K25">
            <v>610</v>
          </cell>
          <cell r="N25" t="str">
            <v>Pharmacie</v>
          </cell>
          <cell r="O25">
            <v>671</v>
          </cell>
          <cell r="P25">
            <v>1111</v>
          </cell>
          <cell r="Q25">
            <v>639</v>
          </cell>
          <cell r="R25">
            <v>1206</v>
          </cell>
          <cell r="S25">
            <v>616</v>
          </cell>
          <cell r="T25">
            <v>1195</v>
          </cell>
          <cell r="U25">
            <v>592</v>
          </cell>
          <cell r="V25">
            <v>1230</v>
          </cell>
          <cell r="W25">
            <v>580</v>
          </cell>
          <cell r="X25">
            <v>1194</v>
          </cell>
        </row>
        <row r="26">
          <cell r="A26" t="str">
            <v>24</v>
          </cell>
          <cell r="B26">
            <v>60</v>
          </cell>
          <cell r="C26">
            <v>93</v>
          </cell>
          <cell r="D26">
            <v>71</v>
          </cell>
          <cell r="E26">
            <v>107</v>
          </cell>
          <cell r="F26">
            <v>85</v>
          </cell>
          <cell r="G26">
            <v>132</v>
          </cell>
          <cell r="H26">
            <v>91</v>
          </cell>
          <cell r="I26">
            <v>128</v>
          </cell>
          <cell r="J26">
            <v>98</v>
          </cell>
          <cell r="K26">
            <v>162</v>
          </cell>
          <cell r="N26" t="str">
            <v>Total général</v>
          </cell>
        </row>
        <row r="27">
          <cell r="A27" t="str">
            <v>25</v>
          </cell>
          <cell r="B27">
            <v>541</v>
          </cell>
          <cell r="C27">
            <v>885</v>
          </cell>
          <cell r="D27">
            <v>579</v>
          </cell>
          <cell r="E27">
            <v>1004</v>
          </cell>
          <cell r="F27">
            <v>565</v>
          </cell>
          <cell r="G27">
            <v>960</v>
          </cell>
          <cell r="H27">
            <v>559</v>
          </cell>
          <cell r="I27">
            <v>918</v>
          </cell>
          <cell r="J27">
            <v>538</v>
          </cell>
          <cell r="K27">
            <v>873</v>
          </cell>
        </row>
        <row r="28">
          <cell r="A28" t="str">
            <v>26</v>
          </cell>
          <cell r="B28">
            <v>437</v>
          </cell>
          <cell r="C28">
            <v>958</v>
          </cell>
          <cell r="D28">
            <v>501</v>
          </cell>
          <cell r="E28">
            <v>1151</v>
          </cell>
          <cell r="F28">
            <v>571</v>
          </cell>
          <cell r="G28">
            <v>1188</v>
          </cell>
          <cell r="H28">
            <v>593</v>
          </cell>
          <cell r="I28">
            <v>1159</v>
          </cell>
          <cell r="J28">
            <v>636</v>
          </cell>
          <cell r="K28">
            <v>1166</v>
          </cell>
        </row>
        <row r="29">
          <cell r="A29" t="str">
            <v>27</v>
          </cell>
          <cell r="B29">
            <v>443</v>
          </cell>
          <cell r="C29">
            <v>1318</v>
          </cell>
          <cell r="D29">
            <v>573</v>
          </cell>
          <cell r="E29">
            <v>1792</v>
          </cell>
          <cell r="F29">
            <v>762</v>
          </cell>
          <cell r="G29">
            <v>2128</v>
          </cell>
          <cell r="H29">
            <v>873</v>
          </cell>
          <cell r="I29">
            <v>2357</v>
          </cell>
          <cell r="J29">
            <v>978</v>
          </cell>
          <cell r="K29">
            <v>2459</v>
          </cell>
        </row>
        <row r="30">
          <cell r="A30" t="str">
            <v>28</v>
          </cell>
          <cell r="B30">
            <v>522</v>
          </cell>
          <cell r="C30">
            <v>876</v>
          </cell>
          <cell r="D30">
            <v>548</v>
          </cell>
          <cell r="E30">
            <v>973</v>
          </cell>
          <cell r="F30">
            <v>537</v>
          </cell>
          <cell r="G30">
            <v>930</v>
          </cell>
          <cell r="H30">
            <v>516</v>
          </cell>
          <cell r="I30">
            <v>909</v>
          </cell>
          <cell r="J30">
            <v>511</v>
          </cell>
          <cell r="K30">
            <v>881</v>
          </cell>
        </row>
        <row r="31">
          <cell r="A31" t="str">
            <v>29</v>
          </cell>
          <cell r="B31">
            <v>206</v>
          </cell>
          <cell r="C31">
            <v>254</v>
          </cell>
          <cell r="D31">
            <v>211</v>
          </cell>
          <cell r="E31">
            <v>278</v>
          </cell>
          <cell r="F31">
            <v>192</v>
          </cell>
          <cell r="G31">
            <v>250</v>
          </cell>
          <cell r="H31">
            <v>179</v>
          </cell>
          <cell r="I31">
            <v>234</v>
          </cell>
          <cell r="J31">
            <v>180</v>
          </cell>
          <cell r="K31">
            <v>231</v>
          </cell>
        </row>
        <row r="32">
          <cell r="A32" t="str">
            <v>30</v>
          </cell>
          <cell r="B32">
            <v>237</v>
          </cell>
          <cell r="C32">
            <v>471</v>
          </cell>
          <cell r="D32">
            <v>249</v>
          </cell>
          <cell r="E32">
            <v>513</v>
          </cell>
          <cell r="F32">
            <v>236</v>
          </cell>
          <cell r="G32">
            <v>456</v>
          </cell>
          <cell r="H32">
            <v>233</v>
          </cell>
          <cell r="I32">
            <v>422</v>
          </cell>
          <cell r="J32">
            <v>238</v>
          </cell>
          <cell r="K32">
            <v>388</v>
          </cell>
        </row>
        <row r="33">
          <cell r="A33" t="str">
            <v>31</v>
          </cell>
          <cell r="B33">
            <v>298</v>
          </cell>
          <cell r="C33">
            <v>527</v>
          </cell>
          <cell r="D33">
            <v>326</v>
          </cell>
          <cell r="E33">
            <v>602</v>
          </cell>
          <cell r="F33">
            <v>324</v>
          </cell>
          <cell r="G33">
            <v>634</v>
          </cell>
          <cell r="H33">
            <v>326</v>
          </cell>
          <cell r="I33">
            <v>646</v>
          </cell>
          <cell r="J33">
            <v>338</v>
          </cell>
          <cell r="K33">
            <v>686</v>
          </cell>
        </row>
        <row r="34">
          <cell r="A34" t="str">
            <v>32</v>
          </cell>
          <cell r="B34">
            <v>489</v>
          </cell>
          <cell r="C34">
            <v>961</v>
          </cell>
          <cell r="D34">
            <v>503</v>
          </cell>
          <cell r="E34">
            <v>1094</v>
          </cell>
          <cell r="F34">
            <v>462</v>
          </cell>
          <cell r="G34">
            <v>1012</v>
          </cell>
          <cell r="H34">
            <v>427</v>
          </cell>
          <cell r="I34">
            <v>938</v>
          </cell>
          <cell r="J34">
            <v>406</v>
          </cell>
          <cell r="K34">
            <v>894</v>
          </cell>
        </row>
        <row r="35">
          <cell r="A35" t="str">
            <v>33</v>
          </cell>
          <cell r="B35">
            <v>287</v>
          </cell>
          <cell r="C35">
            <v>385</v>
          </cell>
          <cell r="D35">
            <v>289</v>
          </cell>
          <cell r="E35">
            <v>489</v>
          </cell>
          <cell r="F35">
            <v>289</v>
          </cell>
          <cell r="G35">
            <v>546</v>
          </cell>
          <cell r="H35">
            <v>306</v>
          </cell>
          <cell r="I35">
            <v>578</v>
          </cell>
          <cell r="J35">
            <v>317</v>
          </cell>
          <cell r="K35">
            <v>594</v>
          </cell>
        </row>
        <row r="36">
          <cell r="A36" t="str">
            <v>34</v>
          </cell>
          <cell r="B36">
            <v>54</v>
          </cell>
          <cell r="C36">
            <v>70</v>
          </cell>
          <cell r="D36">
            <v>56</v>
          </cell>
          <cell r="E36">
            <v>91</v>
          </cell>
          <cell r="F36">
            <v>60</v>
          </cell>
          <cell r="G36">
            <v>96</v>
          </cell>
          <cell r="H36">
            <v>65</v>
          </cell>
          <cell r="I36">
            <v>115</v>
          </cell>
          <cell r="J36">
            <v>70</v>
          </cell>
          <cell r="K36">
            <v>125</v>
          </cell>
        </row>
        <row r="37">
          <cell r="A37" t="str">
            <v>35</v>
          </cell>
          <cell r="B37">
            <v>170</v>
          </cell>
          <cell r="C37">
            <v>268</v>
          </cell>
          <cell r="D37">
            <v>169</v>
          </cell>
          <cell r="E37">
            <v>277</v>
          </cell>
          <cell r="F37">
            <v>174</v>
          </cell>
          <cell r="G37">
            <v>304</v>
          </cell>
          <cell r="H37">
            <v>175</v>
          </cell>
          <cell r="I37">
            <v>353</v>
          </cell>
          <cell r="J37">
            <v>193</v>
          </cell>
          <cell r="K37">
            <v>351</v>
          </cell>
        </row>
        <row r="38">
          <cell r="A38" t="str">
            <v>36</v>
          </cell>
          <cell r="B38">
            <v>130</v>
          </cell>
          <cell r="C38">
            <v>321</v>
          </cell>
          <cell r="D38">
            <v>142</v>
          </cell>
          <cell r="E38">
            <v>324</v>
          </cell>
          <cell r="F38">
            <v>129</v>
          </cell>
          <cell r="G38">
            <v>290</v>
          </cell>
          <cell r="H38">
            <v>124</v>
          </cell>
          <cell r="I38">
            <v>281</v>
          </cell>
          <cell r="J38">
            <v>122</v>
          </cell>
          <cell r="K38">
            <v>271</v>
          </cell>
        </row>
        <row r="39">
          <cell r="A39" t="str">
            <v>37</v>
          </cell>
          <cell r="B39">
            <v>44</v>
          </cell>
          <cell r="C39">
            <v>66</v>
          </cell>
          <cell r="D39">
            <v>50</v>
          </cell>
          <cell r="E39">
            <v>99</v>
          </cell>
          <cell r="F39">
            <v>56</v>
          </cell>
          <cell r="G39">
            <v>110</v>
          </cell>
          <cell r="H39">
            <v>60</v>
          </cell>
          <cell r="I39">
            <v>121</v>
          </cell>
          <cell r="J39">
            <v>59</v>
          </cell>
          <cell r="K39">
            <v>128</v>
          </cell>
        </row>
        <row r="40">
          <cell r="A40" t="str">
            <v>60</v>
          </cell>
          <cell r="B40">
            <v>467</v>
          </cell>
          <cell r="C40">
            <v>911</v>
          </cell>
          <cell r="D40">
            <v>548</v>
          </cell>
          <cell r="E40">
            <v>1248</v>
          </cell>
          <cell r="F40">
            <v>616</v>
          </cell>
          <cell r="G40">
            <v>1399</v>
          </cell>
          <cell r="H40">
            <v>694</v>
          </cell>
          <cell r="I40">
            <v>1531</v>
          </cell>
          <cell r="J40">
            <v>767</v>
          </cell>
          <cell r="K40">
            <v>1609</v>
          </cell>
        </row>
        <row r="41">
          <cell r="A41" t="str">
            <v>61</v>
          </cell>
          <cell r="B41">
            <v>276</v>
          </cell>
          <cell r="C41">
            <v>697</v>
          </cell>
          <cell r="D41">
            <v>341</v>
          </cell>
          <cell r="E41">
            <v>962</v>
          </cell>
          <cell r="F41">
            <v>437</v>
          </cell>
          <cell r="G41">
            <v>1099</v>
          </cell>
          <cell r="H41">
            <v>501</v>
          </cell>
          <cell r="I41">
            <v>1197</v>
          </cell>
          <cell r="J41">
            <v>536</v>
          </cell>
          <cell r="K41">
            <v>1226</v>
          </cell>
        </row>
        <row r="42">
          <cell r="A42" t="str">
            <v>62</v>
          </cell>
          <cell r="B42">
            <v>297</v>
          </cell>
          <cell r="C42">
            <v>473</v>
          </cell>
          <cell r="D42">
            <v>317</v>
          </cell>
          <cell r="E42">
            <v>627</v>
          </cell>
          <cell r="F42">
            <v>336</v>
          </cell>
          <cell r="G42">
            <v>678</v>
          </cell>
          <cell r="H42">
            <v>348</v>
          </cell>
          <cell r="I42">
            <v>689</v>
          </cell>
          <cell r="J42">
            <v>389</v>
          </cell>
          <cell r="K42">
            <v>710</v>
          </cell>
        </row>
        <row r="43">
          <cell r="A43" t="str">
            <v>63</v>
          </cell>
          <cell r="B43">
            <v>496</v>
          </cell>
          <cell r="C43">
            <v>921</v>
          </cell>
          <cell r="D43">
            <v>532</v>
          </cell>
          <cell r="E43">
            <v>1110</v>
          </cell>
          <cell r="F43">
            <v>577</v>
          </cell>
          <cell r="G43">
            <v>1137</v>
          </cell>
          <cell r="H43">
            <v>558</v>
          </cell>
          <cell r="I43">
            <v>1151</v>
          </cell>
          <cell r="J43">
            <v>562</v>
          </cell>
          <cell r="K43">
            <v>1166</v>
          </cell>
        </row>
        <row r="44">
          <cell r="A44" t="str">
            <v>64</v>
          </cell>
          <cell r="B44">
            <v>257</v>
          </cell>
          <cell r="C44">
            <v>553</v>
          </cell>
          <cell r="D44">
            <v>275</v>
          </cell>
          <cell r="E44">
            <v>687</v>
          </cell>
          <cell r="F44">
            <v>297</v>
          </cell>
          <cell r="G44">
            <v>730</v>
          </cell>
          <cell r="H44">
            <v>297</v>
          </cell>
          <cell r="I44">
            <v>761</v>
          </cell>
          <cell r="J44">
            <v>299</v>
          </cell>
          <cell r="K44">
            <v>797</v>
          </cell>
        </row>
        <row r="45">
          <cell r="A45" t="str">
            <v>65</v>
          </cell>
          <cell r="B45">
            <v>212</v>
          </cell>
          <cell r="C45">
            <v>529</v>
          </cell>
          <cell r="D45">
            <v>220</v>
          </cell>
          <cell r="E45">
            <v>600</v>
          </cell>
          <cell r="F45">
            <v>246</v>
          </cell>
          <cell r="G45">
            <v>631</v>
          </cell>
          <cell r="H45">
            <v>254</v>
          </cell>
          <cell r="I45">
            <v>680</v>
          </cell>
          <cell r="J45">
            <v>264</v>
          </cell>
          <cell r="K45">
            <v>740</v>
          </cell>
        </row>
        <row r="46">
          <cell r="A46" t="str">
            <v>66</v>
          </cell>
          <cell r="B46">
            <v>232</v>
          </cell>
          <cell r="C46">
            <v>587</v>
          </cell>
          <cell r="D46">
            <v>211</v>
          </cell>
          <cell r="E46">
            <v>587</v>
          </cell>
          <cell r="F46">
            <v>206</v>
          </cell>
          <cell r="G46">
            <v>550</v>
          </cell>
          <cell r="H46">
            <v>207</v>
          </cell>
          <cell r="I46">
            <v>569</v>
          </cell>
          <cell r="J46">
            <v>210</v>
          </cell>
          <cell r="K46">
            <v>540</v>
          </cell>
        </row>
        <row r="47">
          <cell r="A47" t="str">
            <v>67</v>
          </cell>
          <cell r="B47">
            <v>147</v>
          </cell>
          <cell r="C47">
            <v>377</v>
          </cell>
          <cell r="D47">
            <v>148</v>
          </cell>
          <cell r="E47">
            <v>425</v>
          </cell>
          <cell r="F47">
            <v>149</v>
          </cell>
          <cell r="G47">
            <v>444</v>
          </cell>
          <cell r="H47">
            <v>157</v>
          </cell>
          <cell r="I47">
            <v>475</v>
          </cell>
          <cell r="J47">
            <v>186</v>
          </cell>
          <cell r="K47">
            <v>519</v>
          </cell>
        </row>
        <row r="48">
          <cell r="A48" t="str">
            <v>68</v>
          </cell>
          <cell r="B48">
            <v>131</v>
          </cell>
          <cell r="C48">
            <v>376</v>
          </cell>
          <cell r="D48">
            <v>133</v>
          </cell>
          <cell r="E48">
            <v>378</v>
          </cell>
          <cell r="F48">
            <v>138</v>
          </cell>
          <cell r="G48">
            <v>376</v>
          </cell>
          <cell r="H48">
            <v>137</v>
          </cell>
          <cell r="I48">
            <v>370</v>
          </cell>
          <cell r="J48">
            <v>147</v>
          </cell>
          <cell r="K48">
            <v>355</v>
          </cell>
        </row>
        <row r="49">
          <cell r="A49" t="str">
            <v>69</v>
          </cell>
          <cell r="B49">
            <v>89</v>
          </cell>
          <cell r="C49">
            <v>181</v>
          </cell>
          <cell r="D49">
            <v>84</v>
          </cell>
          <cell r="E49">
            <v>225</v>
          </cell>
          <cell r="F49">
            <v>106</v>
          </cell>
          <cell r="G49">
            <v>240</v>
          </cell>
          <cell r="H49">
            <v>111</v>
          </cell>
          <cell r="I49">
            <v>275</v>
          </cell>
          <cell r="J49">
            <v>116</v>
          </cell>
          <cell r="K49">
            <v>286</v>
          </cell>
        </row>
        <row r="50">
          <cell r="A50" t="str">
            <v>70</v>
          </cell>
          <cell r="B50">
            <v>103</v>
          </cell>
          <cell r="C50">
            <v>288</v>
          </cell>
          <cell r="D50">
            <v>115</v>
          </cell>
          <cell r="E50">
            <v>356</v>
          </cell>
          <cell r="F50">
            <v>149</v>
          </cell>
          <cell r="G50">
            <v>397</v>
          </cell>
          <cell r="H50">
            <v>156</v>
          </cell>
          <cell r="I50">
            <v>431</v>
          </cell>
          <cell r="J50">
            <v>172</v>
          </cell>
          <cell r="K50">
            <v>489</v>
          </cell>
        </row>
        <row r="51">
          <cell r="A51" t="str">
            <v>71</v>
          </cell>
          <cell r="B51">
            <v>91</v>
          </cell>
          <cell r="C51">
            <v>282</v>
          </cell>
          <cell r="D51">
            <v>107</v>
          </cell>
          <cell r="E51">
            <v>372</v>
          </cell>
          <cell r="F51">
            <v>140</v>
          </cell>
          <cell r="G51">
            <v>505</v>
          </cell>
          <cell r="H51">
            <v>153</v>
          </cell>
          <cell r="I51">
            <v>581</v>
          </cell>
          <cell r="J51">
            <v>172</v>
          </cell>
          <cell r="K51">
            <v>631</v>
          </cell>
        </row>
        <row r="52">
          <cell r="A52" t="str">
            <v>72</v>
          </cell>
          <cell r="B52">
            <v>15</v>
          </cell>
          <cell r="C52">
            <v>39</v>
          </cell>
          <cell r="D52">
            <v>18</v>
          </cell>
          <cell r="E52">
            <v>36</v>
          </cell>
          <cell r="F52">
            <v>22</v>
          </cell>
          <cell r="G52">
            <v>50</v>
          </cell>
          <cell r="H52">
            <v>23</v>
          </cell>
          <cell r="I52">
            <v>56</v>
          </cell>
          <cell r="J52">
            <v>24</v>
          </cell>
          <cell r="K52">
            <v>64</v>
          </cell>
        </row>
        <row r="53">
          <cell r="A53" t="str">
            <v>73</v>
          </cell>
          <cell r="B53">
            <v>16</v>
          </cell>
          <cell r="C53">
            <v>25</v>
          </cell>
          <cell r="D53">
            <v>20</v>
          </cell>
          <cell r="E53">
            <v>29</v>
          </cell>
          <cell r="F53">
            <v>25</v>
          </cell>
          <cell r="G53">
            <v>32</v>
          </cell>
          <cell r="H53">
            <v>24</v>
          </cell>
          <cell r="I53">
            <v>31</v>
          </cell>
          <cell r="J53">
            <v>27</v>
          </cell>
          <cell r="K53">
            <v>29</v>
          </cell>
        </row>
        <row r="54">
          <cell r="A54" t="str">
            <v>74</v>
          </cell>
          <cell r="B54">
            <v>35</v>
          </cell>
          <cell r="C54">
            <v>136</v>
          </cell>
          <cell r="D54">
            <v>72</v>
          </cell>
          <cell r="E54">
            <v>279</v>
          </cell>
          <cell r="F54">
            <v>117</v>
          </cell>
          <cell r="G54">
            <v>503</v>
          </cell>
          <cell r="H54">
            <v>135</v>
          </cell>
          <cell r="I54">
            <v>577</v>
          </cell>
          <cell r="J54">
            <v>166</v>
          </cell>
          <cell r="K54">
            <v>637</v>
          </cell>
        </row>
        <row r="55">
          <cell r="A55" t="str">
            <v>76</v>
          </cell>
          <cell r="B55">
            <v>23</v>
          </cell>
          <cell r="C55">
            <v>17</v>
          </cell>
          <cell r="D55">
            <v>23</v>
          </cell>
          <cell r="E55">
            <v>18</v>
          </cell>
          <cell r="F55">
            <v>21</v>
          </cell>
          <cell r="G55">
            <v>14</v>
          </cell>
          <cell r="H55">
            <v>20</v>
          </cell>
          <cell r="I55">
            <v>16</v>
          </cell>
          <cell r="J55">
            <v>17</v>
          </cell>
          <cell r="K55">
            <v>13</v>
          </cell>
        </row>
        <row r="56">
          <cell r="A56" t="str">
            <v>77</v>
          </cell>
          <cell r="B56">
            <v>16</v>
          </cell>
          <cell r="C56">
            <v>8</v>
          </cell>
          <cell r="D56">
            <v>14</v>
          </cell>
          <cell r="E56">
            <v>7</v>
          </cell>
          <cell r="F56">
            <v>12</v>
          </cell>
          <cell r="G56">
            <v>8</v>
          </cell>
          <cell r="H56">
            <v>16</v>
          </cell>
          <cell r="I56">
            <v>6</v>
          </cell>
          <cell r="J56">
            <v>16</v>
          </cell>
          <cell r="K56">
            <v>7</v>
          </cell>
        </row>
        <row r="57">
          <cell r="A57" t="str">
            <v>85</v>
          </cell>
          <cell r="B57">
            <v>187</v>
          </cell>
          <cell r="C57">
            <v>371</v>
          </cell>
          <cell r="D57">
            <v>172</v>
          </cell>
          <cell r="E57">
            <v>401</v>
          </cell>
          <cell r="F57">
            <v>157</v>
          </cell>
          <cell r="G57">
            <v>386</v>
          </cell>
          <cell r="H57">
            <v>155</v>
          </cell>
          <cell r="I57">
            <v>372</v>
          </cell>
          <cell r="J57">
            <v>137</v>
          </cell>
          <cell r="K57">
            <v>369</v>
          </cell>
        </row>
        <row r="58">
          <cell r="A58" t="str">
            <v>86</v>
          </cell>
          <cell r="B58">
            <v>293</v>
          </cell>
          <cell r="C58">
            <v>404</v>
          </cell>
          <cell r="D58">
            <v>284</v>
          </cell>
          <cell r="E58">
            <v>417</v>
          </cell>
          <cell r="F58">
            <v>272</v>
          </cell>
          <cell r="G58">
            <v>416</v>
          </cell>
          <cell r="H58">
            <v>258</v>
          </cell>
          <cell r="I58">
            <v>455</v>
          </cell>
          <cell r="J58">
            <v>248</v>
          </cell>
          <cell r="K58">
            <v>441</v>
          </cell>
        </row>
        <row r="59">
          <cell r="A59" t="str">
            <v>87</v>
          </cell>
          <cell r="B59">
            <v>191</v>
          </cell>
          <cell r="C59">
            <v>336</v>
          </cell>
          <cell r="D59">
            <v>183</v>
          </cell>
          <cell r="E59">
            <v>388</v>
          </cell>
          <cell r="F59">
            <v>187</v>
          </cell>
          <cell r="G59">
            <v>393</v>
          </cell>
          <cell r="H59">
            <v>179</v>
          </cell>
          <cell r="I59">
            <v>403</v>
          </cell>
          <cell r="J59">
            <v>195</v>
          </cell>
          <cell r="K59">
            <v>384</v>
          </cell>
        </row>
      </sheetData>
      <sheetData sheetId="10">
        <row r="1">
          <cell r="A1" t="str">
            <v>PROFESSEUR</v>
          </cell>
          <cell r="L1" t="str">
            <v>MAITRE</v>
          </cell>
        </row>
        <row r="2">
          <cell r="A2" t="str">
            <v>Étiquettes de lignes</v>
          </cell>
          <cell r="B2" t="str">
            <v>Moins de 30 ans</v>
          </cell>
          <cell r="C2" t="str">
            <v>30-34 ans</v>
          </cell>
          <cell r="D2" t="str">
            <v>35-39 ans</v>
          </cell>
          <cell r="E2" t="str">
            <v>40-44 ans</v>
          </cell>
          <cell r="F2" t="str">
            <v>45-49 ans</v>
          </cell>
          <cell r="G2" t="str">
            <v>50-54 ans</v>
          </cell>
          <cell r="H2" t="str">
            <v>55-59 ans</v>
          </cell>
          <cell r="I2" t="str">
            <v>60-64 ans</v>
          </cell>
          <cell r="J2" t="str">
            <v>65 ans et plus</v>
          </cell>
          <cell r="L2" t="str">
            <v>Étiquettes de lignes</v>
          </cell>
          <cell r="M2" t="str">
            <v>Moins de 30 ans</v>
          </cell>
          <cell r="N2" t="str">
            <v>30-34 ans</v>
          </cell>
          <cell r="O2" t="str">
            <v>35-39 ans</v>
          </cell>
          <cell r="P2" t="str">
            <v>40-44 ans</v>
          </cell>
          <cell r="Q2" t="str">
            <v>45-49 ans</v>
          </cell>
          <cell r="R2" t="str">
            <v>50-54 ans</v>
          </cell>
          <cell r="S2" t="str">
            <v>55-59 ans</v>
          </cell>
          <cell r="T2" t="str">
            <v>60-64 ans</v>
          </cell>
          <cell r="U2" t="str">
            <v>65 ans et plus</v>
          </cell>
        </row>
        <row r="3">
          <cell r="A3" t="str">
            <v>01</v>
          </cell>
          <cell r="B3">
            <v>1.658374792703151E-3</v>
          </cell>
          <cell r="C3">
            <v>3.316749585406302E-2</v>
          </cell>
          <cell r="D3">
            <v>0.12437810945273632</v>
          </cell>
          <cell r="E3">
            <v>0.17744610281923714</v>
          </cell>
          <cell r="F3">
            <v>0.18407960199004975</v>
          </cell>
          <cell r="G3">
            <v>0.14593698175787728</v>
          </cell>
          <cell r="H3">
            <v>0.11276948590381426</v>
          </cell>
          <cell r="I3">
            <v>0.12271973466003316</v>
          </cell>
          <cell r="J3">
            <v>9.7844112769485903E-2</v>
          </cell>
          <cell r="L3" t="str">
            <v>01</v>
          </cell>
          <cell r="M3">
            <v>5.7471264367816091E-3</v>
          </cell>
          <cell r="N3">
            <v>0.11494252873563218</v>
          </cell>
          <cell r="O3">
            <v>0.17569786535303777</v>
          </cell>
          <cell r="P3">
            <v>0.22167487684729065</v>
          </cell>
          <cell r="Q3">
            <v>0.18390804597701149</v>
          </cell>
          <cell r="R3">
            <v>0.10673234811165845</v>
          </cell>
          <cell r="S3">
            <v>6.9786535303776681E-2</v>
          </cell>
          <cell r="T3">
            <v>8.9490968801313631E-2</v>
          </cell>
          <cell r="U3">
            <v>3.2019704433497539E-2</v>
          </cell>
        </row>
        <row r="4">
          <cell r="A4" t="str">
            <v>02</v>
          </cell>
          <cell r="B4">
            <v>0</v>
          </cell>
          <cell r="C4">
            <v>2.9702970297029702E-2</v>
          </cell>
          <cell r="D4">
            <v>0.12079207920792079</v>
          </cell>
          <cell r="E4">
            <v>0.16435643564356436</v>
          </cell>
          <cell r="F4">
            <v>0.18613861386138614</v>
          </cell>
          <cell r="G4">
            <v>0.11485148514851486</v>
          </cell>
          <cell r="H4">
            <v>8.9108910891089105E-2</v>
          </cell>
          <cell r="I4">
            <v>0.14257425742574256</v>
          </cell>
          <cell r="J4">
            <v>0.15247524752475247</v>
          </cell>
          <cell r="L4" t="str">
            <v>02</v>
          </cell>
          <cell r="M4">
            <v>2.4449877750611247E-3</v>
          </cell>
          <cell r="N4">
            <v>0.1332518337408313</v>
          </cell>
          <cell r="O4">
            <v>0.15158924205378974</v>
          </cell>
          <cell r="P4">
            <v>0.21026894865525672</v>
          </cell>
          <cell r="Q4">
            <v>0.21149144254278729</v>
          </cell>
          <cell r="R4">
            <v>0.10146699266503667</v>
          </cell>
          <cell r="S4">
            <v>8.4352078239608802E-2</v>
          </cell>
          <cell r="T4">
            <v>7.7017114914425422E-2</v>
          </cell>
          <cell r="U4">
            <v>2.8117359413202935E-2</v>
          </cell>
        </row>
        <row r="5">
          <cell r="A5" t="str">
            <v>03</v>
          </cell>
          <cell r="B5">
            <v>0</v>
          </cell>
          <cell r="C5">
            <v>1.834862385321101E-2</v>
          </cell>
          <cell r="D5">
            <v>9.1743119266055051E-2</v>
          </cell>
          <cell r="E5">
            <v>0.23853211009174313</v>
          </cell>
          <cell r="F5">
            <v>0.16513761467889909</v>
          </cell>
          <cell r="G5">
            <v>0.11926605504587157</v>
          </cell>
          <cell r="H5">
            <v>0.10091743119266056</v>
          </cell>
          <cell r="I5">
            <v>0.10091743119266056</v>
          </cell>
          <cell r="J5">
            <v>0.16513761467889909</v>
          </cell>
          <cell r="L5" t="str">
            <v>03</v>
          </cell>
          <cell r="M5">
            <v>1.2345679012345678E-2</v>
          </cell>
          <cell r="N5">
            <v>8.0246913580246909E-2</v>
          </cell>
          <cell r="O5">
            <v>0.1728395061728395</v>
          </cell>
          <cell r="P5">
            <v>0.31481481481481483</v>
          </cell>
          <cell r="Q5">
            <v>0.1728395061728395</v>
          </cell>
          <cell r="R5">
            <v>0.12345679012345678</v>
          </cell>
          <cell r="S5">
            <v>4.3209876543209874E-2</v>
          </cell>
          <cell r="T5">
            <v>3.7037037037037035E-2</v>
          </cell>
          <cell r="U5">
            <v>4.3209876543209874E-2</v>
          </cell>
        </row>
        <row r="6">
          <cell r="A6" t="str">
            <v>04</v>
          </cell>
          <cell r="B6">
            <v>0</v>
          </cell>
          <cell r="C6">
            <v>1.5267175572519083E-2</v>
          </cell>
          <cell r="D6">
            <v>3.0534351145038167E-2</v>
          </cell>
          <cell r="E6">
            <v>0.14503816793893129</v>
          </cell>
          <cell r="F6">
            <v>0.22137404580152673</v>
          </cell>
          <cell r="G6">
            <v>0.14503816793893129</v>
          </cell>
          <cell r="H6">
            <v>0.17557251908396945</v>
          </cell>
          <cell r="I6">
            <v>0.13740458015267176</v>
          </cell>
          <cell r="J6">
            <v>0.12977099236641221</v>
          </cell>
          <cell r="L6" t="str">
            <v>04</v>
          </cell>
          <cell r="M6">
            <v>4.3103448275862068E-3</v>
          </cell>
          <cell r="N6">
            <v>6.8965517241379309E-2</v>
          </cell>
          <cell r="O6">
            <v>0.24568965517241378</v>
          </cell>
          <cell r="P6">
            <v>0.23275862068965517</v>
          </cell>
          <cell r="Q6">
            <v>0.16379310344827586</v>
          </cell>
          <cell r="R6">
            <v>0.14655172413793102</v>
          </cell>
          <cell r="S6">
            <v>5.1724137931034482E-2</v>
          </cell>
          <cell r="T6">
            <v>4.3103448275862072E-2</v>
          </cell>
          <cell r="U6">
            <v>4.3103448275862072E-2</v>
          </cell>
        </row>
        <row r="7">
          <cell r="A7" t="str">
            <v>05</v>
          </cell>
          <cell r="B7">
            <v>0</v>
          </cell>
          <cell r="C7">
            <v>9.3283582089552231E-3</v>
          </cell>
          <cell r="D7">
            <v>5.0373134328358209E-2</v>
          </cell>
          <cell r="E7">
            <v>0.18283582089552239</v>
          </cell>
          <cell r="F7">
            <v>0.21828358208955223</v>
          </cell>
          <cell r="G7">
            <v>0.14738805970149255</v>
          </cell>
          <cell r="H7">
            <v>0.125</v>
          </cell>
          <cell r="I7">
            <v>0.12686567164179105</v>
          </cell>
          <cell r="J7">
            <v>0.13992537313432835</v>
          </cell>
          <cell r="L7" t="str">
            <v>05</v>
          </cell>
          <cell r="M7">
            <v>8.6614173228346455E-3</v>
          </cell>
          <cell r="N7">
            <v>0.12834645669291339</v>
          </cell>
          <cell r="O7">
            <v>0.18740157480314962</v>
          </cell>
          <cell r="P7">
            <v>0.17401574803149605</v>
          </cell>
          <cell r="Q7">
            <v>0.16141732283464566</v>
          </cell>
          <cell r="R7">
            <v>0.13464566929133859</v>
          </cell>
          <cell r="S7">
            <v>8.7401574803149612E-2</v>
          </cell>
          <cell r="T7">
            <v>8.7401574803149612E-2</v>
          </cell>
          <cell r="U7">
            <v>3.0708661417322834E-2</v>
          </cell>
        </row>
        <row r="8">
          <cell r="A8" t="str">
            <v>06</v>
          </cell>
          <cell r="B8">
            <v>0</v>
          </cell>
          <cell r="C8">
            <v>9.0090090090090089E-3</v>
          </cell>
          <cell r="D8">
            <v>6.0810810810810814E-2</v>
          </cell>
          <cell r="E8">
            <v>0.16666666666666666</v>
          </cell>
          <cell r="F8">
            <v>0.20945945945945946</v>
          </cell>
          <cell r="G8">
            <v>0.17117117117117117</v>
          </cell>
          <cell r="H8">
            <v>0.11486486486486487</v>
          </cell>
          <cell r="I8">
            <v>0.14414414414414414</v>
          </cell>
          <cell r="J8">
            <v>0.12387387387387387</v>
          </cell>
          <cell r="L8" t="str">
            <v>06</v>
          </cell>
          <cell r="M8">
            <v>5.6603773584905656E-3</v>
          </cell>
          <cell r="N8">
            <v>0.11572327044025157</v>
          </cell>
          <cell r="O8">
            <v>0.18805031446540882</v>
          </cell>
          <cell r="P8">
            <v>0.21635220125786164</v>
          </cell>
          <cell r="Q8">
            <v>0.19559748427672957</v>
          </cell>
          <cell r="R8">
            <v>0.1119496855345912</v>
          </cell>
          <cell r="S8">
            <v>7.9874213836477984E-2</v>
          </cell>
          <cell r="T8">
            <v>5.9119496855345913E-2</v>
          </cell>
          <cell r="U8">
            <v>2.7672955974842768E-2</v>
          </cell>
        </row>
        <row r="9">
          <cell r="A9" t="str">
            <v>07</v>
          </cell>
          <cell r="B9">
            <v>0</v>
          </cell>
          <cell r="C9">
            <v>0</v>
          </cell>
          <cell r="D9">
            <v>4.2016806722689074E-3</v>
          </cell>
          <cell r="E9">
            <v>2.9411764705882353E-2</v>
          </cell>
          <cell r="F9">
            <v>0.13865546218487396</v>
          </cell>
          <cell r="G9">
            <v>0.21428571428571427</v>
          </cell>
          <cell r="H9">
            <v>0.20168067226890757</v>
          </cell>
          <cell r="I9">
            <v>0.25210084033613445</v>
          </cell>
          <cell r="J9">
            <v>0.15966386554621848</v>
          </cell>
          <cell r="L9" t="str">
            <v>07</v>
          </cell>
          <cell r="M9">
            <v>0</v>
          </cell>
          <cell r="N9">
            <v>7.8899082568807344E-2</v>
          </cell>
          <cell r="O9">
            <v>0.1871559633027523</v>
          </cell>
          <cell r="P9">
            <v>0.1853211009174312</v>
          </cell>
          <cell r="Q9">
            <v>0.16513761467889909</v>
          </cell>
          <cell r="R9">
            <v>0.12844036697247707</v>
          </cell>
          <cell r="S9">
            <v>0.10642201834862386</v>
          </cell>
          <cell r="T9">
            <v>0.10825688073394496</v>
          </cell>
          <cell r="U9">
            <v>4.0366972477064222E-2</v>
          </cell>
        </row>
        <row r="10">
          <cell r="A10" t="str">
            <v>08</v>
          </cell>
          <cell r="B10">
            <v>0</v>
          </cell>
          <cell r="C10">
            <v>0</v>
          </cell>
          <cell r="D10">
            <v>0</v>
          </cell>
          <cell r="E10">
            <v>3.3898305084745763E-2</v>
          </cell>
          <cell r="F10">
            <v>0.1271186440677966</v>
          </cell>
          <cell r="G10">
            <v>0.29661016949152541</v>
          </cell>
          <cell r="H10">
            <v>0.17796610169491525</v>
          </cell>
          <cell r="I10">
            <v>0.24576271186440679</v>
          </cell>
          <cell r="J10">
            <v>0.11864406779661017</v>
          </cell>
          <cell r="L10" t="str">
            <v>08</v>
          </cell>
          <cell r="M10">
            <v>0</v>
          </cell>
          <cell r="N10">
            <v>4.3478260869565216E-2</v>
          </cell>
          <cell r="O10">
            <v>0.19323671497584541</v>
          </cell>
          <cell r="P10">
            <v>0.22222222222222221</v>
          </cell>
          <cell r="Q10">
            <v>0.23671497584541062</v>
          </cell>
          <cell r="R10">
            <v>0.12560386473429952</v>
          </cell>
          <cell r="S10">
            <v>9.6618357487922704E-2</v>
          </cell>
          <cell r="T10">
            <v>8.2125603864734303E-2</v>
          </cell>
          <cell r="U10">
            <v>0</v>
          </cell>
        </row>
        <row r="11">
          <cell r="A11" t="str">
            <v>09</v>
          </cell>
          <cell r="B11">
            <v>0</v>
          </cell>
          <cell r="C11">
            <v>0</v>
          </cell>
          <cell r="D11">
            <v>2.7322404371584699E-3</v>
          </cell>
          <cell r="E11">
            <v>3.2786885245901641E-2</v>
          </cell>
          <cell r="F11">
            <v>0.14754098360655737</v>
          </cell>
          <cell r="G11">
            <v>0.1830601092896175</v>
          </cell>
          <cell r="H11">
            <v>0.26229508196721313</v>
          </cell>
          <cell r="I11">
            <v>0.26229508196721313</v>
          </cell>
          <cell r="J11">
            <v>0.10928961748633879</v>
          </cell>
          <cell r="L11" t="str">
            <v>09</v>
          </cell>
          <cell r="M11">
            <v>1.5128593040847202E-3</v>
          </cell>
          <cell r="N11">
            <v>5.1437216338880487E-2</v>
          </cell>
          <cell r="O11">
            <v>0.14220877458396369</v>
          </cell>
          <cell r="P11">
            <v>0.2118003025718608</v>
          </cell>
          <cell r="Q11">
            <v>0.20272314674735251</v>
          </cell>
          <cell r="R11">
            <v>0.15279878971255673</v>
          </cell>
          <cell r="S11">
            <v>0.11951588502269289</v>
          </cell>
          <cell r="T11">
            <v>9.8335854765506811E-2</v>
          </cell>
          <cell r="U11">
            <v>1.9667170953101363E-2</v>
          </cell>
        </row>
        <row r="12">
          <cell r="A12" t="str">
            <v>10</v>
          </cell>
          <cell r="B12">
            <v>0</v>
          </cell>
          <cell r="C12">
            <v>0</v>
          </cell>
          <cell r="D12">
            <v>2.2988505747126436E-2</v>
          </cell>
          <cell r="E12">
            <v>4.5977011494252873E-2</v>
          </cell>
          <cell r="F12">
            <v>0.20689655172413793</v>
          </cell>
          <cell r="G12">
            <v>0.25287356321839083</v>
          </cell>
          <cell r="H12">
            <v>0.20689655172413793</v>
          </cell>
          <cell r="I12">
            <v>0.13793103448275862</v>
          </cell>
          <cell r="J12">
            <v>0.12643678160919541</v>
          </cell>
          <cell r="L12" t="str">
            <v>10</v>
          </cell>
          <cell r="M12">
            <v>0</v>
          </cell>
          <cell r="N12">
            <v>3.0303030303030304E-2</v>
          </cell>
          <cell r="O12">
            <v>0.21212121212121213</v>
          </cell>
          <cell r="P12">
            <v>0.20454545454545456</v>
          </cell>
          <cell r="Q12">
            <v>0.18939393939393939</v>
          </cell>
          <cell r="R12">
            <v>0.12121212121212122</v>
          </cell>
          <cell r="S12">
            <v>0.15909090909090909</v>
          </cell>
          <cell r="T12">
            <v>4.5454545454545456E-2</v>
          </cell>
          <cell r="U12">
            <v>3.787878787878788E-2</v>
          </cell>
        </row>
        <row r="13">
          <cell r="A13" t="str">
            <v>11</v>
          </cell>
          <cell r="B13">
            <v>0</v>
          </cell>
          <cell r="C13">
            <v>0</v>
          </cell>
          <cell r="D13">
            <v>9.852216748768473E-3</v>
          </cell>
          <cell r="E13">
            <v>7.8817733990147784E-2</v>
          </cell>
          <cell r="F13">
            <v>0.15763546798029557</v>
          </cell>
          <cell r="G13">
            <v>0.19211822660098521</v>
          </cell>
          <cell r="H13">
            <v>0.23645320197044334</v>
          </cell>
          <cell r="I13">
            <v>0.22660098522167488</v>
          </cell>
          <cell r="J13">
            <v>9.8522167487684734E-2</v>
          </cell>
          <cell r="L13" t="str">
            <v>11</v>
          </cell>
          <cell r="M13">
            <v>0</v>
          </cell>
          <cell r="N13">
            <v>5.9087509349289455E-2</v>
          </cell>
          <cell r="O13">
            <v>0.16753926701570682</v>
          </cell>
          <cell r="P13">
            <v>0.17427075542258788</v>
          </cell>
          <cell r="Q13">
            <v>0.18399401645474944</v>
          </cell>
          <cell r="R13">
            <v>0.14958863126402394</v>
          </cell>
          <cell r="S13">
            <v>0.13238593866866119</v>
          </cell>
          <cell r="T13">
            <v>9.7980553477935675E-2</v>
          </cell>
          <cell r="U13">
            <v>3.5153328347045626E-2</v>
          </cell>
        </row>
        <row r="14">
          <cell r="A14" t="str">
            <v>12</v>
          </cell>
          <cell r="B14">
            <v>0</v>
          </cell>
          <cell r="C14">
            <v>0</v>
          </cell>
          <cell r="D14">
            <v>0</v>
          </cell>
          <cell r="E14">
            <v>4.5871559633027525E-2</v>
          </cell>
          <cell r="F14">
            <v>7.3394495412844041E-2</v>
          </cell>
          <cell r="G14">
            <v>0.16513761467889909</v>
          </cell>
          <cell r="H14">
            <v>0.23853211009174313</v>
          </cell>
          <cell r="I14">
            <v>0.32110091743119268</v>
          </cell>
          <cell r="J14">
            <v>0.15596330275229359</v>
          </cell>
          <cell r="L14" t="str">
            <v>12</v>
          </cell>
          <cell r="M14">
            <v>0</v>
          </cell>
          <cell r="N14">
            <v>4.0697674418604654E-2</v>
          </cell>
          <cell r="O14">
            <v>0.13372093023255813</v>
          </cell>
          <cell r="P14">
            <v>0.15988372093023256</v>
          </cell>
          <cell r="Q14">
            <v>0.2005813953488372</v>
          </cell>
          <cell r="R14">
            <v>0.15116279069767441</v>
          </cell>
          <cell r="S14">
            <v>0.13953488372093023</v>
          </cell>
          <cell r="T14">
            <v>0.13953488372093023</v>
          </cell>
          <cell r="U14">
            <v>3.4883720930232558E-2</v>
          </cell>
        </row>
        <row r="15">
          <cell r="A15" t="str">
            <v>13</v>
          </cell>
          <cell r="B15">
            <v>0</v>
          </cell>
          <cell r="C15">
            <v>0</v>
          </cell>
          <cell r="D15">
            <v>0</v>
          </cell>
          <cell r="E15">
            <v>2.6315789473684209E-2</v>
          </cell>
          <cell r="F15">
            <v>0.10526315789473684</v>
          </cell>
          <cell r="G15">
            <v>0.21052631578947367</v>
          </cell>
          <cell r="H15">
            <v>0.18421052631578946</v>
          </cell>
          <cell r="I15">
            <v>0.23684210526315788</v>
          </cell>
          <cell r="J15">
            <v>0.23684210526315788</v>
          </cell>
          <cell r="L15" t="str">
            <v>13</v>
          </cell>
          <cell r="M15">
            <v>0</v>
          </cell>
          <cell r="N15">
            <v>2.1052631578947368E-2</v>
          </cell>
          <cell r="O15">
            <v>0.17894736842105263</v>
          </cell>
          <cell r="P15">
            <v>0.18947368421052632</v>
          </cell>
          <cell r="Q15">
            <v>0.15789473684210525</v>
          </cell>
          <cell r="R15">
            <v>9.4736842105263161E-2</v>
          </cell>
          <cell r="S15">
            <v>0.2</v>
          </cell>
          <cell r="T15">
            <v>0.14736842105263157</v>
          </cell>
          <cell r="U15">
            <v>1.0526315789473684E-2</v>
          </cell>
        </row>
        <row r="16">
          <cell r="A16" t="str">
            <v>14</v>
          </cell>
          <cell r="B16">
            <v>0</v>
          </cell>
          <cell r="C16">
            <v>0</v>
          </cell>
          <cell r="D16">
            <v>0</v>
          </cell>
          <cell r="E16">
            <v>5.6680161943319839E-2</v>
          </cell>
          <cell r="F16">
            <v>0.19028340080971659</v>
          </cell>
          <cell r="G16">
            <v>0.23076923076923078</v>
          </cell>
          <cell r="H16">
            <v>0.18623481781376519</v>
          </cell>
          <cell r="I16">
            <v>0.24696356275303644</v>
          </cell>
          <cell r="J16">
            <v>8.9068825910931168E-2</v>
          </cell>
          <cell r="L16" t="str">
            <v>14</v>
          </cell>
          <cell r="M16">
            <v>0</v>
          </cell>
          <cell r="N16">
            <v>5.7029177718832889E-2</v>
          </cell>
          <cell r="O16">
            <v>0.17241379310344829</v>
          </cell>
          <cell r="P16">
            <v>0.20291777188328913</v>
          </cell>
          <cell r="Q16">
            <v>0.17506631299734748</v>
          </cell>
          <cell r="R16">
            <v>0.13660477453580902</v>
          </cell>
          <cell r="S16">
            <v>0.11140583554376658</v>
          </cell>
          <cell r="T16">
            <v>0.10610079575596817</v>
          </cell>
          <cell r="U16">
            <v>3.8461538461538464E-2</v>
          </cell>
        </row>
        <row r="17">
          <cell r="A17" t="str">
            <v>15</v>
          </cell>
          <cell r="B17">
            <v>0</v>
          </cell>
          <cell r="C17">
            <v>0</v>
          </cell>
          <cell r="D17">
            <v>0</v>
          </cell>
          <cell r="E17">
            <v>3.5087719298245612E-2</v>
          </cell>
          <cell r="F17">
            <v>7.0175438596491224E-2</v>
          </cell>
          <cell r="G17">
            <v>0.13157894736842105</v>
          </cell>
          <cell r="H17">
            <v>0.21929824561403508</v>
          </cell>
          <cell r="I17">
            <v>0.32456140350877194</v>
          </cell>
          <cell r="J17">
            <v>0.21929824561403508</v>
          </cell>
          <cell r="L17" t="str">
            <v>15</v>
          </cell>
          <cell r="M17">
            <v>0</v>
          </cell>
          <cell r="N17">
            <v>3.6184210526315791E-2</v>
          </cell>
          <cell r="O17">
            <v>0.13157894736842105</v>
          </cell>
          <cell r="P17">
            <v>0.11842105263157894</v>
          </cell>
          <cell r="Q17">
            <v>0.14802631578947367</v>
          </cell>
          <cell r="R17">
            <v>0.16776315789473684</v>
          </cell>
          <cell r="S17">
            <v>0.15131578947368421</v>
          </cell>
          <cell r="T17">
            <v>0.17763157894736842</v>
          </cell>
          <cell r="U17">
            <v>6.9078947368421059E-2</v>
          </cell>
        </row>
        <row r="18">
          <cell r="A18" t="str">
            <v>16</v>
          </cell>
          <cell r="B18">
            <v>0</v>
          </cell>
          <cell r="C18">
            <v>0</v>
          </cell>
          <cell r="D18">
            <v>2.197802197802198E-2</v>
          </cell>
          <cell r="E18">
            <v>0.12087912087912088</v>
          </cell>
          <cell r="F18">
            <v>0.17307692307692307</v>
          </cell>
          <cell r="G18">
            <v>0.18956043956043955</v>
          </cell>
          <cell r="H18">
            <v>0.19505494505494506</v>
          </cell>
          <cell r="I18">
            <v>0.18406593406593408</v>
          </cell>
          <cell r="J18">
            <v>0.11538461538461539</v>
          </cell>
          <cell r="L18" t="str">
            <v>16</v>
          </cell>
          <cell r="M18">
            <v>8.3420229405630868E-3</v>
          </cell>
          <cell r="N18">
            <v>0.11678832116788321</v>
          </cell>
          <cell r="O18">
            <v>0.18456725755995829</v>
          </cell>
          <cell r="P18">
            <v>0.18665276329509906</v>
          </cell>
          <cell r="Q18">
            <v>0.17309697601668406</v>
          </cell>
          <cell r="R18">
            <v>0.11366006256517205</v>
          </cell>
          <cell r="S18">
            <v>0.11366006256517205</v>
          </cell>
          <cell r="T18">
            <v>7.8206465067778938E-2</v>
          </cell>
          <cell r="U18">
            <v>2.502606882168926E-2</v>
          </cell>
        </row>
        <row r="19">
          <cell r="A19" t="str">
            <v>17</v>
          </cell>
          <cell r="B19">
            <v>0</v>
          </cell>
          <cell r="C19">
            <v>0</v>
          </cell>
          <cell r="D19">
            <v>0</v>
          </cell>
          <cell r="E19">
            <v>7.2289156626506021E-2</v>
          </cell>
          <cell r="F19">
            <v>0.15060240963855423</v>
          </cell>
          <cell r="G19">
            <v>0.19277108433734941</v>
          </cell>
          <cell r="H19">
            <v>0.18674698795180722</v>
          </cell>
          <cell r="I19">
            <v>0.20481927710843373</v>
          </cell>
          <cell r="J19">
            <v>0.19277108433734941</v>
          </cell>
          <cell r="L19" t="str">
            <v>17</v>
          </cell>
          <cell r="M19">
            <v>0</v>
          </cell>
          <cell r="N19">
            <v>2.2222222222222223E-2</v>
          </cell>
          <cell r="O19">
            <v>0.18666666666666668</v>
          </cell>
          <cell r="P19">
            <v>0.26222222222222225</v>
          </cell>
          <cell r="Q19">
            <v>0.20444444444444446</v>
          </cell>
          <cell r="R19">
            <v>0.14666666666666667</v>
          </cell>
          <cell r="S19">
            <v>7.1111111111111111E-2</v>
          </cell>
          <cell r="T19">
            <v>0.08</v>
          </cell>
          <cell r="U19">
            <v>2.6666666666666668E-2</v>
          </cell>
        </row>
        <row r="20">
          <cell r="A20" t="str">
            <v>18</v>
          </cell>
          <cell r="B20">
            <v>0</v>
          </cell>
          <cell r="C20">
            <v>0</v>
          </cell>
          <cell r="D20">
            <v>1.0362694300518135E-2</v>
          </cell>
          <cell r="E20">
            <v>3.1088082901554404E-2</v>
          </cell>
          <cell r="F20">
            <v>0.10880829015544041</v>
          </cell>
          <cell r="G20">
            <v>0.20207253886010362</v>
          </cell>
          <cell r="H20">
            <v>0.22797927461139897</v>
          </cell>
          <cell r="I20">
            <v>0.24870466321243523</v>
          </cell>
          <cell r="J20">
            <v>0.17098445595854922</v>
          </cell>
          <cell r="L20" t="str">
            <v>18</v>
          </cell>
          <cell r="M20">
            <v>0</v>
          </cell>
          <cell r="N20">
            <v>6.2880324543610547E-2</v>
          </cell>
          <cell r="O20">
            <v>0.17444219066937119</v>
          </cell>
          <cell r="P20">
            <v>0.19878296146044624</v>
          </cell>
          <cell r="Q20">
            <v>0.13387423935091278</v>
          </cell>
          <cell r="R20">
            <v>0.12981744421906694</v>
          </cell>
          <cell r="S20">
            <v>0.16227180527383367</v>
          </cell>
          <cell r="T20">
            <v>0.10141987829614604</v>
          </cell>
          <cell r="U20">
            <v>3.6511156186612576E-2</v>
          </cell>
        </row>
        <row r="21">
          <cell r="A21" t="str">
            <v>19</v>
          </cell>
          <cell r="B21">
            <v>0</v>
          </cell>
          <cell r="C21">
            <v>0</v>
          </cell>
          <cell r="D21">
            <v>3.968253968253968E-3</v>
          </cell>
          <cell r="E21">
            <v>5.5555555555555552E-2</v>
          </cell>
          <cell r="F21">
            <v>0.17460317460317459</v>
          </cell>
          <cell r="G21">
            <v>0.18253968253968253</v>
          </cell>
          <cell r="H21">
            <v>0.21825396825396826</v>
          </cell>
          <cell r="I21">
            <v>0.21428571428571427</v>
          </cell>
          <cell r="J21">
            <v>0.15079365079365079</v>
          </cell>
          <cell r="L21" t="str">
            <v>19</v>
          </cell>
          <cell r="M21">
            <v>1.5552099533437014E-3</v>
          </cell>
          <cell r="N21">
            <v>8.7091757387247282E-2</v>
          </cell>
          <cell r="O21">
            <v>0.18818040435458788</v>
          </cell>
          <cell r="P21">
            <v>0.18662519440124417</v>
          </cell>
          <cell r="Q21">
            <v>0.18195956454121306</v>
          </cell>
          <cell r="R21">
            <v>0.14307931570762053</v>
          </cell>
          <cell r="S21">
            <v>8.8646967340590979E-2</v>
          </cell>
          <cell r="T21">
            <v>8.7091757387247282E-2</v>
          </cell>
          <cell r="U21">
            <v>3.5769828926905133E-2</v>
          </cell>
        </row>
        <row r="22">
          <cell r="A22" t="str">
            <v>20</v>
          </cell>
          <cell r="B22">
            <v>0</v>
          </cell>
          <cell r="C22">
            <v>0</v>
          </cell>
          <cell r="D22">
            <v>1.4285714285714285E-2</v>
          </cell>
          <cell r="E22">
            <v>4.2857142857142858E-2</v>
          </cell>
          <cell r="F22">
            <v>0.15714285714285714</v>
          </cell>
          <cell r="G22">
            <v>0.11428571428571428</v>
          </cell>
          <cell r="H22">
            <v>0.18571428571428572</v>
          </cell>
          <cell r="I22">
            <v>0.31428571428571428</v>
          </cell>
          <cell r="J22">
            <v>0.17142857142857143</v>
          </cell>
          <cell r="L22" t="str">
            <v>20</v>
          </cell>
          <cell r="M22">
            <v>0</v>
          </cell>
          <cell r="N22">
            <v>4.6153846153846156E-2</v>
          </cell>
          <cell r="O22">
            <v>0.12307692307692308</v>
          </cell>
          <cell r="P22">
            <v>0.25384615384615383</v>
          </cell>
          <cell r="Q22">
            <v>0.16923076923076924</v>
          </cell>
          <cell r="R22">
            <v>0.17692307692307693</v>
          </cell>
          <cell r="S22">
            <v>8.461538461538462E-2</v>
          </cell>
          <cell r="T22">
            <v>0.1076923076923077</v>
          </cell>
          <cell r="U22">
            <v>3.8461538461538464E-2</v>
          </cell>
        </row>
        <row r="23">
          <cell r="A23" t="str">
            <v>21</v>
          </cell>
          <cell r="B23">
            <v>0</v>
          </cell>
          <cell r="C23">
            <v>0</v>
          </cell>
          <cell r="D23">
            <v>0</v>
          </cell>
          <cell r="E23">
            <v>4.0892193308550186E-2</v>
          </cell>
          <cell r="F23">
            <v>0.16728624535315986</v>
          </cell>
          <cell r="G23">
            <v>0.22304832713754646</v>
          </cell>
          <cell r="H23">
            <v>0.27509293680297398</v>
          </cell>
          <cell r="I23">
            <v>0.18215613382899629</v>
          </cell>
          <cell r="J23">
            <v>0.11152416356877323</v>
          </cell>
          <cell r="L23" t="str">
            <v>21</v>
          </cell>
          <cell r="M23">
            <v>0</v>
          </cell>
          <cell r="N23">
            <v>4.3396226415094337E-2</v>
          </cell>
          <cell r="O23">
            <v>0.18679245283018867</v>
          </cell>
          <cell r="P23">
            <v>0.27547169811320754</v>
          </cell>
          <cell r="Q23">
            <v>0.21509433962264152</v>
          </cell>
          <cell r="R23">
            <v>0.13962264150943396</v>
          </cell>
          <cell r="S23">
            <v>8.3018867924528297E-2</v>
          </cell>
          <cell r="T23">
            <v>4.1509433962264149E-2</v>
          </cell>
          <cell r="U23">
            <v>1.509433962264151E-2</v>
          </cell>
        </row>
        <row r="24">
          <cell r="A24" t="str">
            <v>22</v>
          </cell>
          <cell r="B24">
            <v>0</v>
          </cell>
          <cell r="C24">
            <v>0</v>
          </cell>
          <cell r="D24">
            <v>2.3364485981308409E-3</v>
          </cell>
          <cell r="E24">
            <v>4.2056074766355138E-2</v>
          </cell>
          <cell r="F24">
            <v>0.15887850467289719</v>
          </cell>
          <cell r="G24">
            <v>0.23598130841121495</v>
          </cell>
          <cell r="H24">
            <v>0.20794392523364486</v>
          </cell>
          <cell r="I24">
            <v>0.22897196261682243</v>
          </cell>
          <cell r="J24">
            <v>0.12383177570093458</v>
          </cell>
          <cell r="L24" t="str">
            <v>22</v>
          </cell>
          <cell r="M24">
            <v>0</v>
          </cell>
          <cell r="N24">
            <v>5.2950075642965201E-2</v>
          </cell>
          <cell r="O24">
            <v>0.18154311649016641</v>
          </cell>
          <cell r="P24">
            <v>0.20423600605143721</v>
          </cell>
          <cell r="Q24">
            <v>0.23146747352496219</v>
          </cell>
          <cell r="R24">
            <v>0.15431164901664146</v>
          </cell>
          <cell r="S24">
            <v>8.3207261724659601E-2</v>
          </cell>
          <cell r="T24">
            <v>7.1104387291981846E-2</v>
          </cell>
          <cell r="U24">
            <v>2.118003025718608E-2</v>
          </cell>
        </row>
        <row r="25">
          <cell r="A25" t="str">
            <v>23</v>
          </cell>
          <cell r="B25">
            <v>0</v>
          </cell>
          <cell r="C25">
            <v>0</v>
          </cell>
          <cell r="D25">
            <v>0</v>
          </cell>
          <cell r="E25">
            <v>4.4776119402985072E-2</v>
          </cell>
          <cell r="F25">
            <v>0.23507462686567165</v>
          </cell>
          <cell r="G25">
            <v>0.22014925373134328</v>
          </cell>
          <cell r="H25">
            <v>0.2462686567164179</v>
          </cell>
          <cell r="I25">
            <v>0.13805970149253732</v>
          </cell>
          <cell r="J25">
            <v>0.11567164179104478</v>
          </cell>
          <cell r="L25" t="str">
            <v>23</v>
          </cell>
          <cell r="M25">
            <v>4.9180327868852463E-3</v>
          </cell>
          <cell r="N25">
            <v>0.1</v>
          </cell>
          <cell r="O25">
            <v>0.22459016393442624</v>
          </cell>
          <cell r="P25">
            <v>0.18524590163934426</v>
          </cell>
          <cell r="Q25">
            <v>0.24098360655737705</v>
          </cell>
          <cell r="R25">
            <v>0.12131147540983607</v>
          </cell>
          <cell r="S25">
            <v>7.2131147540983612E-2</v>
          </cell>
          <cell r="T25">
            <v>4.5901639344262293E-2</v>
          </cell>
          <cell r="U25">
            <v>4.9180327868852463E-3</v>
          </cell>
        </row>
        <row r="26">
          <cell r="A26" t="str">
            <v>24</v>
          </cell>
          <cell r="B26">
            <v>0</v>
          </cell>
          <cell r="C26">
            <v>0</v>
          </cell>
          <cell r="D26">
            <v>0</v>
          </cell>
          <cell r="E26">
            <v>8.1632653061224483E-2</v>
          </cell>
          <cell r="F26">
            <v>0.17346938775510204</v>
          </cell>
          <cell r="G26">
            <v>0.1326530612244898</v>
          </cell>
          <cell r="H26">
            <v>0.21428571428571427</v>
          </cell>
          <cell r="I26">
            <v>0.23469387755102042</v>
          </cell>
          <cell r="J26">
            <v>0.16326530612244897</v>
          </cell>
          <cell r="L26" t="str">
            <v>24</v>
          </cell>
          <cell r="M26">
            <v>1.2345679012345678E-2</v>
          </cell>
          <cell r="N26">
            <v>0.18518518518518517</v>
          </cell>
          <cell r="O26">
            <v>0.21604938271604937</v>
          </cell>
          <cell r="P26">
            <v>0.25308641975308643</v>
          </cell>
          <cell r="Q26">
            <v>0.1419753086419753</v>
          </cell>
          <cell r="R26">
            <v>7.407407407407407E-2</v>
          </cell>
          <cell r="S26">
            <v>6.1728395061728392E-2</v>
          </cell>
          <cell r="T26">
            <v>3.7037037037037035E-2</v>
          </cell>
          <cell r="U26">
            <v>1.8518518518518517E-2</v>
          </cell>
        </row>
        <row r="27">
          <cell r="A27" t="str">
            <v>25</v>
          </cell>
          <cell r="B27">
            <v>0</v>
          </cell>
          <cell r="C27">
            <v>1.8587360594795538E-3</v>
          </cell>
          <cell r="D27">
            <v>8.5501858736059477E-2</v>
          </cell>
          <cell r="E27">
            <v>0.17472118959107807</v>
          </cell>
          <cell r="F27">
            <v>0.17286245353159851</v>
          </cell>
          <cell r="G27">
            <v>0.16171003717472118</v>
          </cell>
          <cell r="H27">
            <v>0.15799256505576209</v>
          </cell>
          <cell r="I27">
            <v>0.16914498141263939</v>
          </cell>
          <cell r="J27">
            <v>7.6208178438661706E-2</v>
          </cell>
          <cell r="L27" t="str">
            <v>25</v>
          </cell>
          <cell r="M27">
            <v>1.9473081328751432E-2</v>
          </cell>
          <cell r="N27">
            <v>0.15463917525773196</v>
          </cell>
          <cell r="O27">
            <v>0.19587628865979381</v>
          </cell>
          <cell r="P27">
            <v>0.15693012600229095</v>
          </cell>
          <cell r="Q27">
            <v>0.17525773195876287</v>
          </cell>
          <cell r="R27">
            <v>0.13402061855670103</v>
          </cell>
          <cell r="S27">
            <v>8.3619702176403202E-2</v>
          </cell>
          <cell r="T27">
            <v>5.4982817869415807E-2</v>
          </cell>
          <cell r="U27">
            <v>2.5200458190148912E-2</v>
          </cell>
        </row>
        <row r="28">
          <cell r="A28" t="str">
            <v>26</v>
          </cell>
          <cell r="B28">
            <v>0</v>
          </cell>
          <cell r="C28">
            <v>9.433962264150943E-3</v>
          </cell>
          <cell r="D28">
            <v>9.276729559748427E-2</v>
          </cell>
          <cell r="E28">
            <v>0.18867924528301888</v>
          </cell>
          <cell r="F28">
            <v>0.19654088050314467</v>
          </cell>
          <cell r="G28">
            <v>0.16037735849056603</v>
          </cell>
          <cell r="H28">
            <v>0.16037735849056603</v>
          </cell>
          <cell r="I28">
            <v>0.12264150943396226</v>
          </cell>
          <cell r="J28">
            <v>6.9182389937106917E-2</v>
          </cell>
          <cell r="L28" t="str">
            <v>26</v>
          </cell>
          <cell r="M28">
            <v>2.317596566523605E-2</v>
          </cell>
          <cell r="N28">
            <v>0.19742489270386265</v>
          </cell>
          <cell r="O28">
            <v>0.21974248927038625</v>
          </cell>
          <cell r="P28">
            <v>0.14592274678111589</v>
          </cell>
          <cell r="Q28">
            <v>0.1536480686695279</v>
          </cell>
          <cell r="R28">
            <v>0.11931330472103004</v>
          </cell>
          <cell r="S28">
            <v>7.2961373390557943E-2</v>
          </cell>
          <cell r="T28">
            <v>4.978540772532189E-2</v>
          </cell>
          <cell r="U28">
            <v>1.8025751072961373E-2</v>
          </cell>
        </row>
        <row r="29">
          <cell r="A29" t="str">
            <v>27</v>
          </cell>
          <cell r="B29">
            <v>0</v>
          </cell>
          <cell r="C29">
            <v>4.0899795501022499E-3</v>
          </cell>
          <cell r="D29">
            <v>3.7832310838445807E-2</v>
          </cell>
          <cell r="E29">
            <v>0.16155419222903886</v>
          </cell>
          <cell r="F29">
            <v>0.2392638036809816</v>
          </cell>
          <cell r="G29">
            <v>0.21779141104294478</v>
          </cell>
          <cell r="H29">
            <v>0.16768916155419222</v>
          </cell>
          <cell r="I29">
            <v>0.11349693251533742</v>
          </cell>
          <cell r="J29">
            <v>5.8282208588957052E-2</v>
          </cell>
          <cell r="L29" t="str">
            <v>27</v>
          </cell>
          <cell r="M29">
            <v>1.3013420089467263E-2</v>
          </cell>
          <cell r="N29">
            <v>0.15900772671817812</v>
          </cell>
          <cell r="O29">
            <v>0.23952826352175682</v>
          </cell>
          <cell r="P29">
            <v>0.18340788938592925</v>
          </cell>
          <cell r="Q29">
            <v>0.15168767791785279</v>
          </cell>
          <cell r="R29">
            <v>0.1268808458723058</v>
          </cell>
          <cell r="S29">
            <v>6.6287108580723869E-2</v>
          </cell>
          <cell r="T29">
            <v>4.5140300935339571E-2</v>
          </cell>
          <cell r="U29">
            <v>1.5046766978446523E-2</v>
          </cell>
        </row>
        <row r="30">
          <cell r="A30" t="str">
            <v>28</v>
          </cell>
          <cell r="B30">
            <v>0</v>
          </cell>
          <cell r="C30">
            <v>0</v>
          </cell>
          <cell r="D30">
            <v>1.7612524461839529E-2</v>
          </cell>
          <cell r="E30">
            <v>0.15851272015655576</v>
          </cell>
          <cell r="F30">
            <v>0.27005870841487278</v>
          </cell>
          <cell r="G30">
            <v>0.22309197651663404</v>
          </cell>
          <cell r="H30">
            <v>0.16438356164383561</v>
          </cell>
          <cell r="I30">
            <v>9.393346379647749E-2</v>
          </cell>
          <cell r="J30">
            <v>7.2407045009784732E-2</v>
          </cell>
          <cell r="L30" t="str">
            <v>28</v>
          </cell>
          <cell r="M30">
            <v>5.6753688989784334E-3</v>
          </cell>
          <cell r="N30">
            <v>0.1021566401816118</v>
          </cell>
          <cell r="O30">
            <v>0.300794551645857</v>
          </cell>
          <cell r="P30">
            <v>0.21793416572077184</v>
          </cell>
          <cell r="Q30">
            <v>0.17593643586833144</v>
          </cell>
          <cell r="R30">
            <v>0.10669693530079455</v>
          </cell>
          <cell r="S30">
            <v>6.0158910329171394E-2</v>
          </cell>
          <cell r="T30">
            <v>2.383654937570942E-2</v>
          </cell>
          <cell r="U30">
            <v>6.8104426787741201E-3</v>
          </cell>
        </row>
        <row r="31">
          <cell r="A31" t="str">
            <v>29</v>
          </cell>
          <cell r="B31">
            <v>0</v>
          </cell>
          <cell r="C31">
            <v>0</v>
          </cell>
          <cell r="D31">
            <v>1.1111111111111112E-2</v>
          </cell>
          <cell r="E31">
            <v>0.17777777777777778</v>
          </cell>
          <cell r="F31">
            <v>0.14444444444444443</v>
          </cell>
          <cell r="G31">
            <v>0.22777777777777777</v>
          </cell>
          <cell r="H31">
            <v>0.20555555555555555</v>
          </cell>
          <cell r="I31">
            <v>0.16111111111111112</v>
          </cell>
          <cell r="J31">
            <v>7.2222222222222215E-2</v>
          </cell>
          <cell r="L31" t="str">
            <v>29</v>
          </cell>
          <cell r="M31">
            <v>1.2987012987012988E-2</v>
          </cell>
          <cell r="N31">
            <v>0.12987012987012986</v>
          </cell>
          <cell r="O31">
            <v>0.27705627705627706</v>
          </cell>
          <cell r="P31">
            <v>0.25541125541125542</v>
          </cell>
          <cell r="Q31">
            <v>0.1774891774891775</v>
          </cell>
          <cell r="R31">
            <v>7.792207792207792E-2</v>
          </cell>
          <cell r="S31">
            <v>3.4632034632034632E-2</v>
          </cell>
          <cell r="T31">
            <v>2.5974025974025976E-2</v>
          </cell>
          <cell r="U31">
            <v>8.658008658008658E-3</v>
          </cell>
        </row>
        <row r="32">
          <cell r="A32" t="str">
            <v>30</v>
          </cell>
          <cell r="B32">
            <v>0</v>
          </cell>
          <cell r="C32">
            <v>0</v>
          </cell>
          <cell r="D32">
            <v>2.9411764705882353E-2</v>
          </cell>
          <cell r="E32">
            <v>0.12184873949579832</v>
          </cell>
          <cell r="F32">
            <v>0.31092436974789917</v>
          </cell>
          <cell r="G32">
            <v>0.24369747899159663</v>
          </cell>
          <cell r="H32">
            <v>0.14285714285714285</v>
          </cell>
          <cell r="I32">
            <v>9.6638655462184878E-2</v>
          </cell>
          <cell r="J32">
            <v>5.4621848739495799E-2</v>
          </cell>
          <cell r="L32" t="str">
            <v>30</v>
          </cell>
          <cell r="M32">
            <v>1.0309278350515464E-2</v>
          </cell>
          <cell r="N32">
            <v>0.13917525773195877</v>
          </cell>
          <cell r="O32">
            <v>0.28092783505154639</v>
          </cell>
          <cell r="P32">
            <v>0.25257731958762886</v>
          </cell>
          <cell r="Q32">
            <v>0.18041237113402062</v>
          </cell>
          <cell r="R32">
            <v>6.9587628865979384E-2</v>
          </cell>
          <cell r="S32">
            <v>4.8969072164948453E-2</v>
          </cell>
          <cell r="T32">
            <v>1.5463917525773196E-2</v>
          </cell>
          <cell r="U32">
            <v>2.5773195876288659E-3</v>
          </cell>
        </row>
        <row r="33">
          <cell r="A33" t="str">
            <v>31</v>
          </cell>
          <cell r="B33">
            <v>0</v>
          </cell>
          <cell r="C33">
            <v>0</v>
          </cell>
          <cell r="D33">
            <v>2.6627218934911243E-2</v>
          </cell>
          <cell r="E33">
            <v>0.17455621301775148</v>
          </cell>
          <cell r="F33">
            <v>0.32840236686390534</v>
          </cell>
          <cell r="G33">
            <v>0.20414201183431951</v>
          </cell>
          <cell r="H33">
            <v>9.1715976331360943E-2</v>
          </cell>
          <cell r="I33">
            <v>0.10059171597633136</v>
          </cell>
          <cell r="J33">
            <v>7.3964497041420121E-2</v>
          </cell>
          <cell r="L33" t="str">
            <v>31</v>
          </cell>
          <cell r="M33">
            <v>4.3731778425655978E-3</v>
          </cell>
          <cell r="N33">
            <v>0.15743440233236153</v>
          </cell>
          <cell r="O33">
            <v>0.31341107871720114</v>
          </cell>
          <cell r="P33">
            <v>0.21865889212827988</v>
          </cell>
          <cell r="Q33">
            <v>0.18075801749271136</v>
          </cell>
          <cell r="R33">
            <v>6.8513119533527692E-2</v>
          </cell>
          <cell r="S33">
            <v>2.9154518950437316E-2</v>
          </cell>
          <cell r="T33">
            <v>2.1865889212827987E-2</v>
          </cell>
          <cell r="U33">
            <v>5.8309037900874635E-3</v>
          </cell>
        </row>
        <row r="34">
          <cell r="A34" t="str">
            <v>32</v>
          </cell>
          <cell r="B34">
            <v>0</v>
          </cell>
          <cell r="C34">
            <v>0</v>
          </cell>
          <cell r="D34">
            <v>1.4778325123152709E-2</v>
          </cell>
          <cell r="E34">
            <v>0.13793103448275862</v>
          </cell>
          <cell r="F34">
            <v>0.32019704433497537</v>
          </cell>
          <cell r="G34">
            <v>0.25615763546798032</v>
          </cell>
          <cell r="H34">
            <v>0.13054187192118227</v>
          </cell>
          <cell r="I34">
            <v>6.4039408866995079E-2</v>
          </cell>
          <cell r="J34">
            <v>7.6354679802955669E-2</v>
          </cell>
          <cell r="L34" t="str">
            <v>32</v>
          </cell>
          <cell r="M34">
            <v>6.7114093959731542E-3</v>
          </cell>
          <cell r="N34">
            <v>0.12639821029082773</v>
          </cell>
          <cell r="O34">
            <v>0.2348993288590604</v>
          </cell>
          <cell r="P34">
            <v>0.24272930648769575</v>
          </cell>
          <cell r="Q34">
            <v>0.20022371364653244</v>
          </cell>
          <cell r="R34">
            <v>0.11297539149888143</v>
          </cell>
          <cell r="S34">
            <v>3.5794183445190156E-2</v>
          </cell>
          <cell r="T34">
            <v>3.0201342281879196E-2</v>
          </cell>
          <cell r="U34">
            <v>1.0067114093959731E-2</v>
          </cell>
        </row>
        <row r="35">
          <cell r="A35" t="str">
            <v>33</v>
          </cell>
          <cell r="B35">
            <v>0</v>
          </cell>
          <cell r="C35">
            <v>3.1545741324921135E-3</v>
          </cell>
          <cell r="D35">
            <v>2.2082018927444796E-2</v>
          </cell>
          <cell r="E35">
            <v>0.15141955835962145</v>
          </cell>
          <cell r="F35">
            <v>0.32492113564668768</v>
          </cell>
          <cell r="G35">
            <v>0.21451104100946372</v>
          </cell>
          <cell r="H35">
            <v>0.14826498422712933</v>
          </cell>
          <cell r="I35">
            <v>7.5709779179810727E-2</v>
          </cell>
          <cell r="J35">
            <v>5.993690851735016E-2</v>
          </cell>
          <cell r="L35" t="str">
            <v>33</v>
          </cell>
          <cell r="M35">
            <v>1.1784511784511785E-2</v>
          </cell>
          <cell r="N35">
            <v>0.16666666666666666</v>
          </cell>
          <cell r="O35">
            <v>0.27441077441077444</v>
          </cell>
          <cell r="P35">
            <v>0.24747474747474749</v>
          </cell>
          <cell r="Q35">
            <v>0.15824915824915825</v>
          </cell>
          <cell r="R35">
            <v>7.575757575757576E-2</v>
          </cell>
          <cell r="S35">
            <v>3.8720538720538718E-2</v>
          </cell>
          <cell r="T35">
            <v>2.1885521885521887E-2</v>
          </cell>
          <cell r="U35">
            <v>5.0505050505050509E-3</v>
          </cell>
        </row>
        <row r="36">
          <cell r="A36" t="str">
            <v>34</v>
          </cell>
          <cell r="B36">
            <v>0</v>
          </cell>
          <cell r="C36">
            <v>0</v>
          </cell>
          <cell r="D36">
            <v>1.4285714285714285E-2</v>
          </cell>
          <cell r="E36">
            <v>0.12857142857142856</v>
          </cell>
          <cell r="F36">
            <v>0.2857142857142857</v>
          </cell>
          <cell r="G36">
            <v>0.3</v>
          </cell>
          <cell r="H36">
            <v>0.18571428571428572</v>
          </cell>
          <cell r="I36">
            <v>4.2857142857142858E-2</v>
          </cell>
          <cell r="J36">
            <v>4.2857142857142858E-2</v>
          </cell>
          <cell r="L36" t="str">
            <v>34</v>
          </cell>
          <cell r="M36">
            <v>1.6E-2</v>
          </cell>
          <cell r="N36">
            <v>0.16800000000000001</v>
          </cell>
          <cell r="O36">
            <v>0.36</v>
          </cell>
          <cell r="P36">
            <v>0.216</v>
          </cell>
          <cell r="Q36">
            <v>0.16</v>
          </cell>
          <cell r="R36">
            <v>4.8000000000000001E-2</v>
          </cell>
          <cell r="S36">
            <v>2.4E-2</v>
          </cell>
          <cell r="T36">
            <v>8.0000000000000002E-3</v>
          </cell>
          <cell r="U36">
            <v>0</v>
          </cell>
        </row>
        <row r="37">
          <cell r="A37" t="str">
            <v>35</v>
          </cell>
          <cell r="B37">
            <v>0</v>
          </cell>
          <cell r="C37">
            <v>0</v>
          </cell>
          <cell r="D37">
            <v>3.1088082901554404E-2</v>
          </cell>
          <cell r="E37">
            <v>0.13471502590673576</v>
          </cell>
          <cell r="F37">
            <v>0.20725388601036268</v>
          </cell>
          <cell r="G37">
            <v>0.19689119170984457</v>
          </cell>
          <cell r="H37">
            <v>0.16062176165803108</v>
          </cell>
          <cell r="I37">
            <v>0.17098445595854922</v>
          </cell>
          <cell r="J37">
            <v>9.8445595854922283E-2</v>
          </cell>
          <cell r="L37" t="str">
            <v>35</v>
          </cell>
          <cell r="M37">
            <v>5.6980056980056983E-3</v>
          </cell>
          <cell r="N37">
            <v>0.16524216524216523</v>
          </cell>
          <cell r="O37">
            <v>0.27350427350427353</v>
          </cell>
          <cell r="P37">
            <v>0.21652421652421652</v>
          </cell>
          <cell r="Q37">
            <v>0.150997150997151</v>
          </cell>
          <cell r="R37">
            <v>0.10256410256410256</v>
          </cell>
          <cell r="S37">
            <v>3.7037037037037035E-2</v>
          </cell>
          <cell r="T37">
            <v>3.4188034188034191E-2</v>
          </cell>
          <cell r="U37">
            <v>1.4245014245014245E-2</v>
          </cell>
        </row>
        <row r="38">
          <cell r="A38" t="str">
            <v>36</v>
          </cell>
          <cell r="B38">
            <v>0</v>
          </cell>
          <cell r="C38">
            <v>0</v>
          </cell>
          <cell r="D38">
            <v>1.6393442622950821E-2</v>
          </cell>
          <cell r="E38">
            <v>0.11475409836065574</v>
          </cell>
          <cell r="F38">
            <v>0.22131147540983606</v>
          </cell>
          <cell r="G38">
            <v>0.25409836065573771</v>
          </cell>
          <cell r="H38">
            <v>0.18032786885245902</v>
          </cell>
          <cell r="I38">
            <v>0.15573770491803279</v>
          </cell>
          <cell r="J38">
            <v>5.737704918032787E-2</v>
          </cell>
          <cell r="L38" t="str">
            <v>36</v>
          </cell>
          <cell r="M38">
            <v>7.3800738007380072E-3</v>
          </cell>
          <cell r="N38">
            <v>0.11070110701107011</v>
          </cell>
          <cell r="O38">
            <v>0.23616236162361623</v>
          </cell>
          <cell r="P38">
            <v>0.28413284132841327</v>
          </cell>
          <cell r="Q38">
            <v>0.16236162361623616</v>
          </cell>
          <cell r="R38">
            <v>9.9630996309963096E-2</v>
          </cell>
          <cell r="S38">
            <v>4.4280442804428041E-2</v>
          </cell>
          <cell r="T38">
            <v>2.5830258302583026E-2</v>
          </cell>
          <cell r="U38">
            <v>2.9520295202952029E-2</v>
          </cell>
        </row>
        <row r="39">
          <cell r="A39" t="str">
            <v>37</v>
          </cell>
          <cell r="B39">
            <v>0</v>
          </cell>
          <cell r="C39">
            <v>0</v>
          </cell>
          <cell r="D39">
            <v>1.6949152542372881E-2</v>
          </cell>
          <cell r="E39">
            <v>0.10169491525423729</v>
          </cell>
          <cell r="F39">
            <v>0.22033898305084745</v>
          </cell>
          <cell r="G39">
            <v>0.25423728813559321</v>
          </cell>
          <cell r="H39">
            <v>0.22033898305084745</v>
          </cell>
          <cell r="I39">
            <v>8.4745762711864403E-2</v>
          </cell>
          <cell r="J39">
            <v>0.10169491525423729</v>
          </cell>
          <cell r="L39" t="str">
            <v>37</v>
          </cell>
          <cell r="M39">
            <v>0</v>
          </cell>
          <cell r="N39">
            <v>0.1171875</v>
          </cell>
          <cell r="O39">
            <v>0.265625</v>
          </cell>
          <cell r="P39">
            <v>0.2421875</v>
          </cell>
          <cell r="Q39">
            <v>0.1953125</v>
          </cell>
          <cell r="R39">
            <v>0.109375</v>
          </cell>
          <cell r="S39">
            <v>3.90625E-2</v>
          </cell>
          <cell r="T39">
            <v>2.34375E-2</v>
          </cell>
          <cell r="U39">
            <v>7.8125E-3</v>
          </cell>
        </row>
        <row r="40">
          <cell r="A40" t="str">
            <v>60</v>
          </cell>
          <cell r="B40">
            <v>0</v>
          </cell>
          <cell r="C40">
            <v>0</v>
          </cell>
          <cell r="D40">
            <v>2.8683181225554105E-2</v>
          </cell>
          <cell r="E40">
            <v>0.11994784876140809</v>
          </cell>
          <cell r="F40">
            <v>0.25554106910039115</v>
          </cell>
          <cell r="G40">
            <v>0.23207301173402869</v>
          </cell>
          <cell r="H40">
            <v>0.19295958279009126</v>
          </cell>
          <cell r="I40">
            <v>0.11864406779661017</v>
          </cell>
          <cell r="J40">
            <v>5.215123859191656E-2</v>
          </cell>
          <cell r="L40" t="str">
            <v>60</v>
          </cell>
          <cell r="M40">
            <v>1.1187072715972654E-2</v>
          </cell>
          <cell r="N40">
            <v>0.17277812305779988</v>
          </cell>
          <cell r="O40">
            <v>0.2367930391547545</v>
          </cell>
          <cell r="P40">
            <v>0.21006836544437538</v>
          </cell>
          <cell r="Q40">
            <v>0.14108141702921068</v>
          </cell>
          <cell r="R40">
            <v>0.11000621504039776</v>
          </cell>
          <cell r="S40">
            <v>6.2150403977625855E-2</v>
          </cell>
          <cell r="T40">
            <v>4.5369794903666875E-2</v>
          </cell>
          <cell r="U40">
            <v>1.0565568676196395E-2</v>
          </cell>
        </row>
        <row r="41">
          <cell r="A41" t="str">
            <v>61</v>
          </cell>
          <cell r="B41">
            <v>0</v>
          </cell>
          <cell r="C41">
            <v>0</v>
          </cell>
          <cell r="D41">
            <v>2.6119402985074626E-2</v>
          </cell>
          <cell r="E41">
            <v>0.13432835820895522</v>
          </cell>
          <cell r="F41">
            <v>0.24440298507462688</v>
          </cell>
          <cell r="G41">
            <v>0.27425373134328357</v>
          </cell>
          <cell r="H41">
            <v>0.19402985074626866</v>
          </cell>
          <cell r="I41">
            <v>9.1417910447761194E-2</v>
          </cell>
          <cell r="J41">
            <v>3.5447761194029849E-2</v>
          </cell>
          <cell r="L41" t="str">
            <v>61</v>
          </cell>
          <cell r="M41">
            <v>1.5497553017944535E-2</v>
          </cell>
          <cell r="N41">
            <v>0.14192495921696574</v>
          </cell>
          <cell r="O41">
            <v>0.22512234910277323</v>
          </cell>
          <cell r="P41">
            <v>0.16639477977161501</v>
          </cell>
          <cell r="Q41">
            <v>0.19902120717781402</v>
          </cell>
          <cell r="R41">
            <v>0.13621533442088091</v>
          </cell>
          <cell r="S41">
            <v>7.3409461663947795E-2</v>
          </cell>
          <cell r="T41">
            <v>3.4257748776508973E-2</v>
          </cell>
          <cell r="U41">
            <v>8.1566068515497546E-3</v>
          </cell>
        </row>
        <row r="42">
          <cell r="A42" t="str">
            <v>62</v>
          </cell>
          <cell r="B42">
            <v>0</v>
          </cell>
          <cell r="C42">
            <v>2.5706940874035988E-3</v>
          </cell>
          <cell r="D42">
            <v>1.5424164524421594E-2</v>
          </cell>
          <cell r="E42">
            <v>0.13881748071979436</v>
          </cell>
          <cell r="F42">
            <v>0.24935732647814909</v>
          </cell>
          <cell r="G42">
            <v>0.2262210796915167</v>
          </cell>
          <cell r="H42">
            <v>0.17994858611825193</v>
          </cell>
          <cell r="I42">
            <v>0.13110539845758354</v>
          </cell>
          <cell r="J42">
            <v>5.6555269922879174E-2</v>
          </cell>
          <cell r="L42" t="str">
            <v>62</v>
          </cell>
          <cell r="M42">
            <v>8.4507042253521118E-3</v>
          </cell>
          <cell r="N42">
            <v>0.17887323943661973</v>
          </cell>
          <cell r="O42">
            <v>0.25352112676056338</v>
          </cell>
          <cell r="P42">
            <v>0.18591549295774648</v>
          </cell>
          <cell r="Q42">
            <v>0.176056338028169</v>
          </cell>
          <cell r="R42">
            <v>9.295774647887324E-2</v>
          </cell>
          <cell r="S42">
            <v>5.6338028169014086E-2</v>
          </cell>
          <cell r="T42">
            <v>4.2253521126760563E-2</v>
          </cell>
          <cell r="U42">
            <v>5.6338028169014088E-3</v>
          </cell>
        </row>
        <row r="43">
          <cell r="A43" t="str">
            <v>63</v>
          </cell>
          <cell r="B43">
            <v>0</v>
          </cell>
          <cell r="C43">
            <v>0</v>
          </cell>
          <cell r="D43">
            <v>1.7793594306049824E-2</v>
          </cell>
          <cell r="E43">
            <v>0.14234875444839859</v>
          </cell>
          <cell r="F43">
            <v>0.27580071174377224</v>
          </cell>
          <cell r="G43">
            <v>0.2597864768683274</v>
          </cell>
          <cell r="H43">
            <v>0.16903914590747332</v>
          </cell>
          <cell r="I43">
            <v>9.2526690391459068E-2</v>
          </cell>
          <cell r="J43">
            <v>4.2704626334519574E-2</v>
          </cell>
          <cell r="L43" t="str">
            <v>63</v>
          </cell>
          <cell r="M43">
            <v>1.0291595197255575E-2</v>
          </cell>
          <cell r="N43">
            <v>0.12692967409948541</v>
          </cell>
          <cell r="O43">
            <v>0.2504288164665523</v>
          </cell>
          <cell r="P43">
            <v>0.20154373927958832</v>
          </cell>
          <cell r="Q43">
            <v>0.1732418524871355</v>
          </cell>
          <cell r="R43">
            <v>0.13293310463121785</v>
          </cell>
          <cell r="S43">
            <v>6.1749571183533448E-2</v>
          </cell>
          <cell r="T43">
            <v>3.1732418524871353E-2</v>
          </cell>
          <cell r="U43">
            <v>1.1149228130360206E-2</v>
          </cell>
        </row>
        <row r="44">
          <cell r="A44" t="str">
            <v>64</v>
          </cell>
          <cell r="B44">
            <v>0</v>
          </cell>
          <cell r="C44">
            <v>0</v>
          </cell>
          <cell r="D44">
            <v>3.3444816053511705E-3</v>
          </cell>
          <cell r="E44">
            <v>8.0267558528428096E-2</v>
          </cell>
          <cell r="F44">
            <v>0.18394648829431437</v>
          </cell>
          <cell r="G44">
            <v>0.28093645484949831</v>
          </cell>
          <cell r="H44">
            <v>0.22408026755852842</v>
          </cell>
          <cell r="I44">
            <v>0.14046822742474915</v>
          </cell>
          <cell r="J44">
            <v>8.6956521739130432E-2</v>
          </cell>
          <cell r="L44" t="str">
            <v>64</v>
          </cell>
          <cell r="M44">
            <v>3.7641154328732747E-3</v>
          </cell>
          <cell r="N44">
            <v>5.6461731493099125E-2</v>
          </cell>
          <cell r="O44">
            <v>0.24090338770388958</v>
          </cell>
          <cell r="P44">
            <v>0.24843161856963614</v>
          </cell>
          <cell r="Q44">
            <v>0.16813048933500627</v>
          </cell>
          <cell r="R44">
            <v>0.12547051442910917</v>
          </cell>
          <cell r="S44">
            <v>7.9046424090338768E-2</v>
          </cell>
          <cell r="T44">
            <v>5.520702634880803E-2</v>
          </cell>
          <cell r="U44">
            <v>2.258469259723965E-2</v>
          </cell>
        </row>
        <row r="45">
          <cell r="A45" t="str">
            <v>65</v>
          </cell>
          <cell r="B45">
            <v>0</v>
          </cell>
          <cell r="C45">
            <v>0</v>
          </cell>
          <cell r="D45">
            <v>3.787878787878788E-3</v>
          </cell>
          <cell r="E45">
            <v>8.7121212121212127E-2</v>
          </cell>
          <cell r="F45">
            <v>0.24242424242424243</v>
          </cell>
          <cell r="G45">
            <v>0.29166666666666669</v>
          </cell>
          <cell r="H45">
            <v>0.18181818181818182</v>
          </cell>
          <cell r="I45">
            <v>0.12121212121212122</v>
          </cell>
          <cell r="J45">
            <v>7.1969696969696975E-2</v>
          </cell>
          <cell r="L45" t="str">
            <v>65</v>
          </cell>
          <cell r="M45">
            <v>0</v>
          </cell>
          <cell r="N45">
            <v>0.05</v>
          </cell>
          <cell r="O45">
            <v>0.23648648648648649</v>
          </cell>
          <cell r="P45">
            <v>0.25405405405405407</v>
          </cell>
          <cell r="Q45">
            <v>0.22432432432432434</v>
          </cell>
          <cell r="R45">
            <v>0.12432432432432433</v>
          </cell>
          <cell r="S45">
            <v>5.9459459459459463E-2</v>
          </cell>
          <cell r="T45">
            <v>4.0540540540540543E-2</v>
          </cell>
          <cell r="U45">
            <v>1.0810810810810811E-2</v>
          </cell>
        </row>
        <row r="46">
          <cell r="A46" t="str">
            <v>66</v>
          </cell>
          <cell r="B46">
            <v>0</v>
          </cell>
          <cell r="C46">
            <v>0</v>
          </cell>
          <cell r="D46">
            <v>1.9047619047619049E-2</v>
          </cell>
          <cell r="E46">
            <v>7.1428571428571425E-2</v>
          </cell>
          <cell r="F46">
            <v>0.20952380952380953</v>
          </cell>
          <cell r="G46">
            <v>0.35714285714285715</v>
          </cell>
          <cell r="H46">
            <v>0.19047619047619047</v>
          </cell>
          <cell r="I46">
            <v>8.0952380952380956E-2</v>
          </cell>
          <cell r="J46">
            <v>7.1428571428571425E-2</v>
          </cell>
          <cell r="L46" t="str">
            <v>66</v>
          </cell>
          <cell r="M46">
            <v>1.8518518518518519E-3</v>
          </cell>
          <cell r="N46">
            <v>4.0740740740740744E-2</v>
          </cell>
          <cell r="O46">
            <v>0.23518518518518519</v>
          </cell>
          <cell r="P46">
            <v>0.23333333333333334</v>
          </cell>
          <cell r="Q46">
            <v>0.25740740740740742</v>
          </cell>
          <cell r="R46">
            <v>0.12037037037037036</v>
          </cell>
          <cell r="S46">
            <v>5.9259259259259262E-2</v>
          </cell>
          <cell r="T46">
            <v>3.3333333333333333E-2</v>
          </cell>
          <cell r="U46">
            <v>1.8518518518518517E-2</v>
          </cell>
        </row>
        <row r="47">
          <cell r="A47" t="str">
            <v>67</v>
          </cell>
          <cell r="B47">
            <v>0</v>
          </cell>
          <cell r="C47">
            <v>0</v>
          </cell>
          <cell r="D47">
            <v>2.6881720430107527E-2</v>
          </cell>
          <cell r="E47">
            <v>0.13440860215053763</v>
          </cell>
          <cell r="F47">
            <v>0.29569892473118281</v>
          </cell>
          <cell r="G47">
            <v>0.23655913978494625</v>
          </cell>
          <cell r="H47">
            <v>0.18817204301075269</v>
          </cell>
          <cell r="I47">
            <v>8.0645161290322578E-2</v>
          </cell>
          <cell r="J47">
            <v>3.7634408602150539E-2</v>
          </cell>
          <cell r="L47" t="str">
            <v>67</v>
          </cell>
          <cell r="M47">
            <v>5.7803468208092483E-3</v>
          </cell>
          <cell r="N47">
            <v>0.12138728323699421</v>
          </cell>
          <cell r="O47">
            <v>0.26974951830443161</v>
          </cell>
          <cell r="P47">
            <v>0.21772639691714837</v>
          </cell>
          <cell r="Q47">
            <v>0.21001926782273603</v>
          </cell>
          <cell r="R47">
            <v>8.6705202312138727E-2</v>
          </cell>
          <cell r="S47">
            <v>4.6242774566473986E-2</v>
          </cell>
          <cell r="T47">
            <v>3.2755298651252408E-2</v>
          </cell>
          <cell r="U47">
            <v>9.6339113680154135E-3</v>
          </cell>
        </row>
        <row r="48">
          <cell r="A48" t="str">
            <v>68</v>
          </cell>
          <cell r="B48">
            <v>0</v>
          </cell>
          <cell r="C48">
            <v>0</v>
          </cell>
          <cell r="D48">
            <v>1.3605442176870748E-2</v>
          </cell>
          <cell r="E48">
            <v>0.12925170068027211</v>
          </cell>
          <cell r="F48">
            <v>0.26530612244897961</v>
          </cell>
          <cell r="G48">
            <v>0.25170068027210885</v>
          </cell>
          <cell r="H48">
            <v>0.18367346938775511</v>
          </cell>
          <cell r="I48">
            <v>0.10204081632653061</v>
          </cell>
          <cell r="J48">
            <v>5.4421768707482991E-2</v>
          </cell>
          <cell r="L48" t="str">
            <v>68</v>
          </cell>
          <cell r="M48">
            <v>8.4507042253521118E-3</v>
          </cell>
          <cell r="N48">
            <v>9.014084507042254E-2</v>
          </cell>
          <cell r="O48">
            <v>0.21408450704225351</v>
          </cell>
          <cell r="P48">
            <v>0.24788732394366197</v>
          </cell>
          <cell r="Q48">
            <v>0.19154929577464788</v>
          </cell>
          <cell r="R48">
            <v>0.13521126760563379</v>
          </cell>
          <cell r="S48">
            <v>3.9436619718309862E-2</v>
          </cell>
          <cell r="T48">
            <v>5.9154929577464786E-2</v>
          </cell>
          <cell r="U48">
            <v>1.4084507042253521E-2</v>
          </cell>
        </row>
        <row r="49">
          <cell r="A49" t="str">
            <v>69</v>
          </cell>
          <cell r="B49">
            <v>0</v>
          </cell>
          <cell r="C49">
            <v>0</v>
          </cell>
          <cell r="D49">
            <v>3.4482758620689655E-2</v>
          </cell>
          <cell r="E49">
            <v>9.4827586206896547E-2</v>
          </cell>
          <cell r="F49">
            <v>0.22413793103448276</v>
          </cell>
          <cell r="G49">
            <v>0.25862068965517243</v>
          </cell>
          <cell r="H49">
            <v>0.18965517241379309</v>
          </cell>
          <cell r="I49">
            <v>9.4827586206896547E-2</v>
          </cell>
          <cell r="J49">
            <v>0.10344827586206896</v>
          </cell>
          <cell r="L49" t="str">
            <v>69</v>
          </cell>
          <cell r="M49">
            <v>3.4965034965034965E-3</v>
          </cell>
          <cell r="N49">
            <v>3.1468531468531472E-2</v>
          </cell>
          <cell r="O49">
            <v>0.23426573426573427</v>
          </cell>
          <cell r="P49">
            <v>0.27972027972027974</v>
          </cell>
          <cell r="Q49">
            <v>0.21328671328671328</v>
          </cell>
          <cell r="R49">
            <v>0.11888111888111888</v>
          </cell>
          <cell r="S49">
            <v>6.9930069930069935E-2</v>
          </cell>
          <cell r="T49">
            <v>3.1468531468531472E-2</v>
          </cell>
          <cell r="U49">
            <v>1.7482517482517484E-2</v>
          </cell>
        </row>
        <row r="50">
          <cell r="A50" t="str">
            <v>70</v>
          </cell>
          <cell r="B50">
            <v>0</v>
          </cell>
          <cell r="C50">
            <v>0</v>
          </cell>
          <cell r="D50">
            <v>0</v>
          </cell>
          <cell r="E50">
            <v>4.6511627906976744E-2</v>
          </cell>
          <cell r="F50">
            <v>4.0697674418604654E-2</v>
          </cell>
          <cell r="G50">
            <v>0.19186046511627908</v>
          </cell>
          <cell r="H50">
            <v>0.27906976744186046</v>
          </cell>
          <cell r="I50">
            <v>0.2441860465116279</v>
          </cell>
          <cell r="J50">
            <v>0.19767441860465115</v>
          </cell>
          <cell r="L50" t="str">
            <v>70</v>
          </cell>
          <cell r="M50">
            <v>0</v>
          </cell>
          <cell r="N50">
            <v>5.737704918032787E-2</v>
          </cell>
          <cell r="O50">
            <v>0.12295081967213115</v>
          </cell>
          <cell r="P50">
            <v>0.14344262295081966</v>
          </cell>
          <cell r="Q50">
            <v>0.14344262295081966</v>
          </cell>
          <cell r="R50">
            <v>0.20081967213114754</v>
          </cell>
          <cell r="S50">
            <v>0.18032786885245902</v>
          </cell>
          <cell r="T50">
            <v>0.11475409836065574</v>
          </cell>
          <cell r="U50">
            <v>3.6885245901639344E-2</v>
          </cell>
        </row>
        <row r="51">
          <cell r="A51" t="str">
            <v>71</v>
          </cell>
          <cell r="B51">
            <v>0</v>
          </cell>
          <cell r="C51">
            <v>0</v>
          </cell>
          <cell r="D51">
            <v>1.1627906976744186E-2</v>
          </cell>
          <cell r="E51">
            <v>4.6511627906976744E-2</v>
          </cell>
          <cell r="F51">
            <v>0.18023255813953487</v>
          </cell>
          <cell r="G51">
            <v>0.12790697674418605</v>
          </cell>
          <cell r="H51">
            <v>0.2441860465116279</v>
          </cell>
          <cell r="I51">
            <v>0.22674418604651161</v>
          </cell>
          <cell r="J51">
            <v>0.16279069767441862</v>
          </cell>
          <cell r="L51" t="str">
            <v>71</v>
          </cell>
          <cell r="M51">
            <v>4.7543581616481777E-3</v>
          </cell>
          <cell r="N51">
            <v>8.2408874801901746E-2</v>
          </cell>
          <cell r="O51">
            <v>0.15847860538827258</v>
          </cell>
          <cell r="P51">
            <v>0.2091917591125198</v>
          </cell>
          <cell r="Q51">
            <v>0.16323296354992076</v>
          </cell>
          <cell r="R51">
            <v>0.14263074484944532</v>
          </cell>
          <cell r="S51">
            <v>0.11410459587955626</v>
          </cell>
          <cell r="T51">
            <v>0.10301109350237718</v>
          </cell>
          <cell r="U51">
            <v>2.2187004754358162E-2</v>
          </cell>
        </row>
        <row r="52">
          <cell r="A52" t="str">
            <v>72</v>
          </cell>
          <cell r="B52">
            <v>0</v>
          </cell>
          <cell r="C52">
            <v>0</v>
          </cell>
          <cell r="D52">
            <v>0</v>
          </cell>
          <cell r="E52">
            <v>0</v>
          </cell>
          <cell r="F52">
            <v>0.20833333333333334</v>
          </cell>
          <cell r="G52">
            <v>0.20833333333333334</v>
          </cell>
          <cell r="H52">
            <v>0.125</v>
          </cell>
          <cell r="I52">
            <v>0.20833333333333334</v>
          </cell>
          <cell r="J52">
            <v>0.25</v>
          </cell>
          <cell r="L52" t="str">
            <v>72</v>
          </cell>
          <cell r="M52">
            <v>0</v>
          </cell>
          <cell r="N52">
            <v>6.25E-2</v>
          </cell>
          <cell r="O52">
            <v>0.125</v>
          </cell>
          <cell r="P52">
            <v>0.203125</v>
          </cell>
          <cell r="Q52">
            <v>0.265625</v>
          </cell>
          <cell r="R52">
            <v>0.171875</v>
          </cell>
          <cell r="S52">
            <v>7.8125E-2</v>
          </cell>
          <cell r="T52">
            <v>6.25E-2</v>
          </cell>
          <cell r="U52">
            <v>3.125E-2</v>
          </cell>
        </row>
        <row r="53">
          <cell r="A53" t="str">
            <v>73</v>
          </cell>
          <cell r="B53">
            <v>0</v>
          </cell>
          <cell r="C53">
            <v>0</v>
          </cell>
          <cell r="D53">
            <v>0</v>
          </cell>
          <cell r="E53">
            <v>3.7037037037037035E-2</v>
          </cell>
          <cell r="F53">
            <v>0.1111111111111111</v>
          </cell>
          <cell r="G53">
            <v>0.1111111111111111</v>
          </cell>
          <cell r="H53">
            <v>0.22222222222222221</v>
          </cell>
          <cell r="I53">
            <v>0.37037037037037035</v>
          </cell>
          <cell r="J53">
            <v>0.14814814814814814</v>
          </cell>
          <cell r="L53" t="str">
            <v>73</v>
          </cell>
          <cell r="M53">
            <v>0</v>
          </cell>
          <cell r="N53">
            <v>3.4482758620689655E-2</v>
          </cell>
          <cell r="O53">
            <v>0.2413793103448276</v>
          </cell>
          <cell r="P53">
            <v>0.10344827586206896</v>
          </cell>
          <cell r="Q53">
            <v>0.20689655172413793</v>
          </cell>
          <cell r="R53">
            <v>0.17241379310344829</v>
          </cell>
          <cell r="S53">
            <v>0.13793103448275862</v>
          </cell>
          <cell r="T53">
            <v>6.8965517241379309E-2</v>
          </cell>
          <cell r="U53">
            <v>3.4482758620689655E-2</v>
          </cell>
        </row>
        <row r="54">
          <cell r="A54" t="str">
            <v>74</v>
          </cell>
          <cell r="B54">
            <v>0</v>
          </cell>
          <cell r="C54">
            <v>0</v>
          </cell>
          <cell r="D54">
            <v>6.024096385542169E-3</v>
          </cell>
          <cell r="E54">
            <v>0.13855421686746988</v>
          </cell>
          <cell r="F54">
            <v>0.2289156626506024</v>
          </cell>
          <cell r="G54">
            <v>0.25301204819277107</v>
          </cell>
          <cell r="H54">
            <v>0.15060240963855423</v>
          </cell>
          <cell r="I54">
            <v>0.10843373493975904</v>
          </cell>
          <cell r="J54">
            <v>0.1144578313253012</v>
          </cell>
          <cell r="L54" t="str">
            <v>74</v>
          </cell>
          <cell r="M54">
            <v>6.2794348508634227E-3</v>
          </cell>
          <cell r="N54">
            <v>0.13186813186813187</v>
          </cell>
          <cell r="O54">
            <v>0.21821036106750394</v>
          </cell>
          <cell r="P54">
            <v>0.18524332810047095</v>
          </cell>
          <cell r="Q54">
            <v>0.18210361067503925</v>
          </cell>
          <cell r="R54">
            <v>0.15384615384615385</v>
          </cell>
          <cell r="S54">
            <v>7.8492935635792779E-2</v>
          </cell>
          <cell r="T54">
            <v>3.7676609105180531E-2</v>
          </cell>
          <cell r="U54">
            <v>6.2794348508634227E-3</v>
          </cell>
        </row>
        <row r="55">
          <cell r="A55" t="str">
            <v>76</v>
          </cell>
          <cell r="B55">
            <v>0</v>
          </cell>
          <cell r="C55">
            <v>0</v>
          </cell>
          <cell r="D55">
            <v>0</v>
          </cell>
          <cell r="E55">
            <v>5.8823529411764705E-2</v>
          </cell>
          <cell r="F55">
            <v>0.17647058823529413</v>
          </cell>
          <cell r="G55">
            <v>0</v>
          </cell>
          <cell r="H55">
            <v>0.35294117647058826</v>
          </cell>
          <cell r="I55">
            <v>0.23529411764705882</v>
          </cell>
          <cell r="J55">
            <v>0.17647058823529413</v>
          </cell>
          <cell r="L55" t="str">
            <v>76</v>
          </cell>
          <cell r="M55">
            <v>0</v>
          </cell>
          <cell r="N55">
            <v>0</v>
          </cell>
          <cell r="O55">
            <v>7.6923076923076927E-2</v>
          </cell>
          <cell r="P55">
            <v>0.23076923076923078</v>
          </cell>
          <cell r="Q55">
            <v>7.6923076923076927E-2</v>
          </cell>
          <cell r="R55">
            <v>0.46153846153846156</v>
          </cell>
          <cell r="S55">
            <v>0.15384615384615385</v>
          </cell>
          <cell r="T55">
            <v>0</v>
          </cell>
          <cell r="U55">
            <v>0</v>
          </cell>
        </row>
        <row r="56">
          <cell r="A56" t="str">
            <v>77</v>
          </cell>
          <cell r="B56">
            <v>0</v>
          </cell>
          <cell r="C56">
            <v>0</v>
          </cell>
          <cell r="D56">
            <v>0</v>
          </cell>
          <cell r="E56">
            <v>0</v>
          </cell>
          <cell r="F56">
            <v>0.1875</v>
          </cell>
          <cell r="G56">
            <v>0.1875</v>
          </cell>
          <cell r="H56">
            <v>0.3125</v>
          </cell>
          <cell r="I56">
            <v>0.125</v>
          </cell>
          <cell r="J56">
            <v>0.1875</v>
          </cell>
          <cell r="L56" t="str">
            <v>77</v>
          </cell>
          <cell r="M56">
            <v>0</v>
          </cell>
          <cell r="N56">
            <v>0</v>
          </cell>
          <cell r="O56">
            <v>0.2857142857142857</v>
          </cell>
          <cell r="P56">
            <v>0.2857142857142857</v>
          </cell>
          <cell r="Q56">
            <v>0.14285714285714285</v>
          </cell>
          <cell r="R56">
            <v>0.14285714285714285</v>
          </cell>
          <cell r="S56">
            <v>0.14285714285714285</v>
          </cell>
          <cell r="T56">
            <v>0</v>
          </cell>
          <cell r="U56">
            <v>0</v>
          </cell>
        </row>
        <row r="57">
          <cell r="A57" t="str">
            <v>85</v>
          </cell>
          <cell r="B57">
            <v>0</v>
          </cell>
          <cell r="C57">
            <v>0</v>
          </cell>
          <cell r="D57">
            <v>7.2992700729927005E-3</v>
          </cell>
          <cell r="E57">
            <v>0.10218978102189781</v>
          </cell>
          <cell r="F57">
            <v>0.20437956204379562</v>
          </cell>
          <cell r="G57">
            <v>0.16058394160583941</v>
          </cell>
          <cell r="H57">
            <v>0.19708029197080293</v>
          </cell>
          <cell r="I57">
            <v>0.21167883211678831</v>
          </cell>
          <cell r="J57">
            <v>0.11678832116788321</v>
          </cell>
          <cell r="L57" t="str">
            <v>85</v>
          </cell>
          <cell r="M57">
            <v>1.3550135501355014E-2</v>
          </cell>
          <cell r="N57">
            <v>0.10298102981029811</v>
          </cell>
          <cell r="O57">
            <v>0.23306233062330622</v>
          </cell>
          <cell r="P57">
            <v>0.19783197831978319</v>
          </cell>
          <cell r="Q57">
            <v>0.13008130081300814</v>
          </cell>
          <cell r="R57">
            <v>9.2140921409214094E-2</v>
          </cell>
          <cell r="S57">
            <v>7.5880758807588072E-2</v>
          </cell>
          <cell r="T57">
            <v>0.11382113821138211</v>
          </cell>
          <cell r="U57">
            <v>4.065040650406504E-2</v>
          </cell>
        </row>
        <row r="58">
          <cell r="A58" t="str">
            <v>86</v>
          </cell>
          <cell r="B58">
            <v>0</v>
          </cell>
          <cell r="C58">
            <v>0</v>
          </cell>
          <cell r="D58">
            <v>3.2258064516129031E-2</v>
          </cell>
          <cell r="E58">
            <v>0.11290322580645161</v>
          </cell>
          <cell r="F58">
            <v>0.15725806451612903</v>
          </cell>
          <cell r="G58">
            <v>0.20967741935483872</v>
          </cell>
          <cell r="H58">
            <v>0.18548387096774194</v>
          </cell>
          <cell r="I58">
            <v>0.15725806451612903</v>
          </cell>
          <cell r="J58">
            <v>0.14516129032258066</v>
          </cell>
          <cell r="L58" t="str">
            <v>86</v>
          </cell>
          <cell r="M58">
            <v>0</v>
          </cell>
          <cell r="N58">
            <v>9.5238095238095233E-2</v>
          </cell>
          <cell r="O58">
            <v>0.25396825396825395</v>
          </cell>
          <cell r="P58">
            <v>0.24036281179138322</v>
          </cell>
          <cell r="Q58">
            <v>0.15873015873015872</v>
          </cell>
          <cell r="R58">
            <v>0.10657596371882086</v>
          </cell>
          <cell r="S58">
            <v>5.6689342403628121E-2</v>
          </cell>
          <cell r="T58">
            <v>6.1224489795918366E-2</v>
          </cell>
          <cell r="U58">
            <v>2.7210884353741496E-2</v>
          </cell>
        </row>
        <row r="59">
          <cell r="A59" t="str">
            <v>87</v>
          </cell>
          <cell r="B59">
            <v>0</v>
          </cell>
          <cell r="C59">
            <v>0</v>
          </cell>
          <cell r="D59">
            <v>5.1282051282051282E-3</v>
          </cell>
          <cell r="E59">
            <v>5.6410256410256411E-2</v>
          </cell>
          <cell r="F59">
            <v>0.2153846153846154</v>
          </cell>
          <cell r="G59">
            <v>0.24615384615384617</v>
          </cell>
          <cell r="H59">
            <v>0.18974358974358974</v>
          </cell>
          <cell r="I59">
            <v>0.15897435897435896</v>
          </cell>
          <cell r="J59">
            <v>0.12820512820512819</v>
          </cell>
          <cell r="L59" t="str">
            <v>87</v>
          </cell>
          <cell r="M59">
            <v>0</v>
          </cell>
          <cell r="N59">
            <v>7.5520833333333329E-2</v>
          </cell>
          <cell r="O59">
            <v>0.22395833333333334</v>
          </cell>
          <cell r="P59">
            <v>0.21614583333333334</v>
          </cell>
          <cell r="Q59">
            <v>0.1484375</v>
          </cell>
          <cell r="R59">
            <v>0.12239583333333333</v>
          </cell>
          <cell r="S59">
            <v>8.59375E-2</v>
          </cell>
          <cell r="T59">
            <v>8.8541666666666671E-2</v>
          </cell>
          <cell r="U59">
            <v>3.90625E-2</v>
          </cell>
        </row>
      </sheetData>
      <sheetData sheetId="11">
        <row r="1">
          <cell r="A1" t="str">
            <v>PR</v>
          </cell>
        </row>
        <row r="2">
          <cell r="B2" t="str">
            <v>Moins de 30 ans</v>
          </cell>
          <cell r="D2" t="str">
            <v>30-34 ans</v>
          </cell>
          <cell r="F2" t="str">
            <v>35-39 ans</v>
          </cell>
          <cell r="H2" t="str">
            <v>40-44 ans</v>
          </cell>
          <cell r="J2" t="str">
            <v>45-49 ans</v>
          </cell>
          <cell r="L2" t="str">
            <v>50-54 ans</v>
          </cell>
          <cell r="N2" t="str">
            <v>55-59 ans</v>
          </cell>
          <cell r="P2" t="str">
            <v>60-64 ans</v>
          </cell>
          <cell r="R2" t="str">
            <v>65 ans et plus</v>
          </cell>
          <cell r="V2" t="str">
            <v>Moins de 30 ans</v>
          </cell>
          <cell r="X2" t="str">
            <v>30-34 ans</v>
          </cell>
          <cell r="Z2" t="str">
            <v>35-39 ans</v>
          </cell>
          <cell r="AB2" t="str">
            <v>40-44 ans</v>
          </cell>
          <cell r="AD2" t="str">
            <v>45-49 ans</v>
          </cell>
          <cell r="AF2" t="str">
            <v>50-54 ans</v>
          </cell>
          <cell r="AH2" t="str">
            <v>55-59 ans</v>
          </cell>
          <cell r="AJ2" t="str">
            <v>60-64 ans</v>
          </cell>
          <cell r="AL2" t="str">
            <v>65 ans et plus</v>
          </cell>
        </row>
        <row r="3">
          <cell r="A3" t="str">
            <v>Étiquettes de lignes</v>
          </cell>
          <cell r="B3" t="str">
            <v>F</v>
          </cell>
          <cell r="C3" t="str">
            <v>H</v>
          </cell>
          <cell r="D3" t="str">
            <v>F</v>
          </cell>
          <cell r="E3" t="str">
            <v>H</v>
          </cell>
          <cell r="F3" t="str">
            <v>F</v>
          </cell>
          <cell r="G3" t="str">
            <v>H</v>
          </cell>
          <cell r="H3" t="str">
            <v>F</v>
          </cell>
          <cell r="I3" t="str">
            <v>H</v>
          </cell>
          <cell r="J3" t="str">
            <v>F</v>
          </cell>
          <cell r="K3" t="str">
            <v>H</v>
          </cell>
          <cell r="L3" t="str">
            <v>F</v>
          </cell>
          <cell r="M3" t="str">
            <v>H</v>
          </cell>
          <cell r="N3" t="str">
            <v>F</v>
          </cell>
          <cell r="O3" t="str">
            <v>H</v>
          </cell>
          <cell r="P3" t="str">
            <v>F</v>
          </cell>
          <cell r="Q3" t="str">
            <v>H</v>
          </cell>
          <cell r="R3" t="str">
            <v>F</v>
          </cell>
          <cell r="S3" t="str">
            <v>H</v>
          </cell>
          <cell r="U3" t="str">
            <v>Étiquettes de lignes</v>
          </cell>
          <cell r="V3" t="str">
            <v>F</v>
          </cell>
          <cell r="W3" t="str">
            <v>H</v>
          </cell>
          <cell r="X3" t="str">
            <v>F</v>
          </cell>
          <cell r="Y3" t="str">
            <v>H</v>
          </cell>
          <cell r="Z3" t="str">
            <v>F</v>
          </cell>
          <cell r="AA3" t="str">
            <v>H</v>
          </cell>
          <cell r="AB3" t="str">
            <v>F</v>
          </cell>
          <cell r="AC3" t="str">
            <v>H</v>
          </cell>
          <cell r="AD3" t="str">
            <v>F</v>
          </cell>
          <cell r="AE3" t="str">
            <v>H</v>
          </cell>
          <cell r="AF3" t="str">
            <v>F</v>
          </cell>
          <cell r="AG3" t="str">
            <v>H</v>
          </cell>
          <cell r="AH3" t="str">
            <v>F</v>
          </cell>
          <cell r="AI3" t="str">
            <v>H</v>
          </cell>
          <cell r="AJ3" t="str">
            <v>F</v>
          </cell>
          <cell r="AK3" t="str">
            <v>H</v>
          </cell>
          <cell r="AL3" t="str">
            <v>F</v>
          </cell>
          <cell r="AM3" t="str">
            <v>H</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U4" t="str">
            <v>01</v>
          </cell>
          <cell r="V4">
            <v>4</v>
          </cell>
          <cell r="W4">
            <v>3</v>
          </cell>
          <cell r="X4">
            <v>66</v>
          </cell>
          <cell r="Y4">
            <v>74</v>
          </cell>
          <cell r="Z4">
            <v>109</v>
          </cell>
          <cell r="AA4">
            <v>105</v>
          </cell>
          <cell r="AB4">
            <v>162</v>
          </cell>
          <cell r="AC4">
            <v>108</v>
          </cell>
          <cell r="AD4">
            <v>118</v>
          </cell>
          <cell r="AE4">
            <v>106</v>
          </cell>
          <cell r="AF4">
            <v>82</v>
          </cell>
          <cell r="AG4">
            <v>48</v>
          </cell>
          <cell r="AH4">
            <v>41</v>
          </cell>
          <cell r="AI4">
            <v>44</v>
          </cell>
          <cell r="AJ4">
            <v>52</v>
          </cell>
          <cell r="AK4">
            <v>57</v>
          </cell>
          <cell r="AL4">
            <v>18</v>
          </cell>
          <cell r="AM4">
            <v>21</v>
          </cell>
        </row>
        <row r="5">
          <cell r="A5" t="str">
            <v>01</v>
          </cell>
          <cell r="B5">
            <v>1</v>
          </cell>
          <cell r="D5">
            <v>7</v>
          </cell>
          <cell r="E5">
            <v>13</v>
          </cell>
          <cell r="F5">
            <v>29</v>
          </cell>
          <cell r="G5">
            <v>46</v>
          </cell>
          <cell r="H5">
            <v>48</v>
          </cell>
          <cell r="I5">
            <v>59</v>
          </cell>
          <cell r="J5">
            <v>37</v>
          </cell>
          <cell r="K5">
            <v>74</v>
          </cell>
          <cell r="L5">
            <v>33</v>
          </cell>
          <cell r="M5">
            <v>55</v>
          </cell>
          <cell r="N5">
            <v>28</v>
          </cell>
          <cell r="O5">
            <v>40</v>
          </cell>
          <cell r="P5">
            <v>22</v>
          </cell>
          <cell r="Q5">
            <v>52</v>
          </cell>
          <cell r="R5">
            <v>16</v>
          </cell>
          <cell r="S5">
            <v>43</v>
          </cell>
          <cell r="U5" t="str">
            <v>02</v>
          </cell>
          <cell r="W5">
            <v>2</v>
          </cell>
          <cell r="X5">
            <v>46</v>
          </cell>
          <cell r="Y5">
            <v>63</v>
          </cell>
          <cell r="Z5">
            <v>62</v>
          </cell>
          <cell r="AA5">
            <v>62</v>
          </cell>
          <cell r="AB5">
            <v>89</v>
          </cell>
          <cell r="AC5">
            <v>83</v>
          </cell>
          <cell r="AD5">
            <v>77</v>
          </cell>
          <cell r="AE5">
            <v>96</v>
          </cell>
          <cell r="AF5">
            <v>47</v>
          </cell>
          <cell r="AG5">
            <v>36</v>
          </cell>
          <cell r="AH5">
            <v>27</v>
          </cell>
          <cell r="AI5">
            <v>42</v>
          </cell>
          <cell r="AJ5">
            <v>20</v>
          </cell>
          <cell r="AK5">
            <v>43</v>
          </cell>
          <cell r="AL5">
            <v>4</v>
          </cell>
          <cell r="AM5">
            <v>19</v>
          </cell>
        </row>
        <row r="6">
          <cell r="A6" t="str">
            <v>02</v>
          </cell>
          <cell r="D6">
            <v>6</v>
          </cell>
          <cell r="E6">
            <v>9</v>
          </cell>
          <cell r="F6">
            <v>19</v>
          </cell>
          <cell r="G6">
            <v>42</v>
          </cell>
          <cell r="H6">
            <v>36</v>
          </cell>
          <cell r="I6">
            <v>47</v>
          </cell>
          <cell r="J6">
            <v>23</v>
          </cell>
          <cell r="K6">
            <v>71</v>
          </cell>
          <cell r="L6">
            <v>14</v>
          </cell>
          <cell r="M6">
            <v>44</v>
          </cell>
          <cell r="N6">
            <v>9</v>
          </cell>
          <cell r="O6">
            <v>36</v>
          </cell>
          <cell r="P6">
            <v>14</v>
          </cell>
          <cell r="Q6">
            <v>58</v>
          </cell>
          <cell r="R6">
            <v>12</v>
          </cell>
          <cell r="S6">
            <v>65</v>
          </cell>
          <cell r="U6" t="str">
            <v>03</v>
          </cell>
          <cell r="W6">
            <v>2</v>
          </cell>
          <cell r="X6">
            <v>5</v>
          </cell>
          <cell r="Y6">
            <v>8</v>
          </cell>
          <cell r="Z6">
            <v>15</v>
          </cell>
          <cell r="AA6">
            <v>13</v>
          </cell>
          <cell r="AB6">
            <v>24</v>
          </cell>
          <cell r="AC6">
            <v>27</v>
          </cell>
          <cell r="AD6">
            <v>12</v>
          </cell>
          <cell r="AE6">
            <v>16</v>
          </cell>
          <cell r="AF6">
            <v>8</v>
          </cell>
          <cell r="AG6">
            <v>12</v>
          </cell>
          <cell r="AH6">
            <v>3</v>
          </cell>
          <cell r="AI6">
            <v>4</v>
          </cell>
          <cell r="AJ6">
            <v>2</v>
          </cell>
          <cell r="AK6">
            <v>4</v>
          </cell>
          <cell r="AL6">
            <v>2</v>
          </cell>
          <cell r="AM6">
            <v>5</v>
          </cell>
        </row>
        <row r="7">
          <cell r="A7" t="str">
            <v>03</v>
          </cell>
          <cell r="D7">
            <v>1</v>
          </cell>
          <cell r="E7">
            <v>1</v>
          </cell>
          <cell r="F7">
            <v>1</v>
          </cell>
          <cell r="G7">
            <v>9</v>
          </cell>
          <cell r="H7">
            <v>6</v>
          </cell>
          <cell r="I7">
            <v>20</v>
          </cell>
          <cell r="J7">
            <v>3</v>
          </cell>
          <cell r="K7">
            <v>15</v>
          </cell>
          <cell r="L7">
            <v>3</v>
          </cell>
          <cell r="M7">
            <v>10</v>
          </cell>
          <cell r="N7">
            <v>2</v>
          </cell>
          <cell r="O7">
            <v>9</v>
          </cell>
          <cell r="P7">
            <v>1</v>
          </cell>
          <cell r="Q7">
            <v>10</v>
          </cell>
          <cell r="R7">
            <v>1</v>
          </cell>
          <cell r="S7">
            <v>17</v>
          </cell>
          <cell r="U7" t="str">
            <v>04</v>
          </cell>
          <cell r="W7">
            <v>1</v>
          </cell>
          <cell r="X7">
            <v>12</v>
          </cell>
          <cell r="Y7">
            <v>4</v>
          </cell>
          <cell r="Z7">
            <v>23</v>
          </cell>
          <cell r="AA7">
            <v>34</v>
          </cell>
          <cell r="AB7">
            <v>22</v>
          </cell>
          <cell r="AC7">
            <v>32</v>
          </cell>
          <cell r="AD7">
            <v>18</v>
          </cell>
          <cell r="AE7">
            <v>20</v>
          </cell>
          <cell r="AF7">
            <v>8</v>
          </cell>
          <cell r="AG7">
            <v>26</v>
          </cell>
          <cell r="AH7">
            <v>2</v>
          </cell>
          <cell r="AI7">
            <v>10</v>
          </cell>
          <cell r="AJ7">
            <v>3</v>
          </cell>
          <cell r="AK7">
            <v>7</v>
          </cell>
          <cell r="AL7">
            <v>4</v>
          </cell>
          <cell r="AM7">
            <v>6</v>
          </cell>
        </row>
        <row r="8">
          <cell r="A8" t="str">
            <v>04</v>
          </cell>
          <cell r="D8">
            <v>2</v>
          </cell>
          <cell r="F8">
            <v>3</v>
          </cell>
          <cell r="G8">
            <v>1</v>
          </cell>
          <cell r="H8">
            <v>6</v>
          </cell>
          <cell r="I8">
            <v>13</v>
          </cell>
          <cell r="J8">
            <v>5</v>
          </cell>
          <cell r="K8">
            <v>24</v>
          </cell>
          <cell r="L8">
            <v>2</v>
          </cell>
          <cell r="M8">
            <v>17</v>
          </cell>
          <cell r="N8">
            <v>2</v>
          </cell>
          <cell r="O8">
            <v>21</v>
          </cell>
          <cell r="P8">
            <v>3</v>
          </cell>
          <cell r="Q8">
            <v>15</v>
          </cell>
          <cell r="S8">
            <v>17</v>
          </cell>
          <cell r="U8" t="str">
            <v>05</v>
          </cell>
          <cell r="V8">
            <v>4</v>
          </cell>
          <cell r="W8">
            <v>7</v>
          </cell>
          <cell r="X8">
            <v>87</v>
          </cell>
          <cell r="Y8">
            <v>76</v>
          </cell>
          <cell r="Z8">
            <v>95</v>
          </cell>
          <cell r="AA8">
            <v>143</v>
          </cell>
          <cell r="AB8">
            <v>112</v>
          </cell>
          <cell r="AC8">
            <v>109</v>
          </cell>
          <cell r="AD8">
            <v>96</v>
          </cell>
          <cell r="AE8">
            <v>109</v>
          </cell>
          <cell r="AF8">
            <v>62</v>
          </cell>
          <cell r="AG8">
            <v>109</v>
          </cell>
          <cell r="AH8">
            <v>36</v>
          </cell>
          <cell r="AI8">
            <v>75</v>
          </cell>
          <cell r="AJ8">
            <v>30</v>
          </cell>
          <cell r="AK8">
            <v>81</v>
          </cell>
          <cell r="AL8">
            <v>5</v>
          </cell>
          <cell r="AM8">
            <v>34</v>
          </cell>
        </row>
        <row r="9">
          <cell r="A9" t="str">
            <v>05</v>
          </cell>
          <cell r="D9">
            <v>1</v>
          </cell>
          <cell r="E9">
            <v>4</v>
          </cell>
          <cell r="F9">
            <v>10</v>
          </cell>
          <cell r="G9">
            <v>17</v>
          </cell>
          <cell r="H9">
            <v>27</v>
          </cell>
          <cell r="I9">
            <v>71</v>
          </cell>
          <cell r="J9">
            <v>34</v>
          </cell>
          <cell r="K9">
            <v>83</v>
          </cell>
          <cell r="L9">
            <v>16</v>
          </cell>
          <cell r="M9">
            <v>63</v>
          </cell>
          <cell r="N9">
            <v>6</v>
          </cell>
          <cell r="O9">
            <v>61</v>
          </cell>
          <cell r="P9">
            <v>5</v>
          </cell>
          <cell r="Q9">
            <v>63</v>
          </cell>
          <cell r="R9">
            <v>7</v>
          </cell>
          <cell r="S9">
            <v>68</v>
          </cell>
          <cell r="U9" t="str">
            <v>06</v>
          </cell>
          <cell r="V9">
            <v>6</v>
          </cell>
          <cell r="W9">
            <v>3</v>
          </cell>
          <cell r="X9">
            <v>112</v>
          </cell>
          <cell r="Y9">
            <v>72</v>
          </cell>
          <cell r="Z9">
            <v>179</v>
          </cell>
          <cell r="AA9">
            <v>120</v>
          </cell>
          <cell r="AB9">
            <v>195</v>
          </cell>
          <cell r="AC9">
            <v>149</v>
          </cell>
          <cell r="AD9">
            <v>154</v>
          </cell>
          <cell r="AE9">
            <v>157</v>
          </cell>
          <cell r="AF9">
            <v>93</v>
          </cell>
          <cell r="AG9">
            <v>85</v>
          </cell>
          <cell r="AH9">
            <v>45</v>
          </cell>
          <cell r="AI9">
            <v>82</v>
          </cell>
          <cell r="AJ9">
            <v>30</v>
          </cell>
          <cell r="AK9">
            <v>64</v>
          </cell>
          <cell r="AL9">
            <v>4</v>
          </cell>
          <cell r="AM9">
            <v>40</v>
          </cell>
        </row>
        <row r="10">
          <cell r="A10" t="str">
            <v>06</v>
          </cell>
          <cell r="D10">
            <v>1</v>
          </cell>
          <cell r="E10">
            <v>3</v>
          </cell>
          <cell r="F10">
            <v>13</v>
          </cell>
          <cell r="G10">
            <v>14</v>
          </cell>
          <cell r="H10">
            <v>26</v>
          </cell>
          <cell r="I10">
            <v>48</v>
          </cell>
          <cell r="J10">
            <v>27</v>
          </cell>
          <cell r="K10">
            <v>66</v>
          </cell>
          <cell r="L10">
            <v>22</v>
          </cell>
          <cell r="M10">
            <v>54</v>
          </cell>
          <cell r="N10">
            <v>11</v>
          </cell>
          <cell r="O10">
            <v>40</v>
          </cell>
          <cell r="P10">
            <v>9</v>
          </cell>
          <cell r="Q10">
            <v>55</v>
          </cell>
          <cell r="R10">
            <v>7</v>
          </cell>
          <cell r="S10">
            <v>48</v>
          </cell>
          <cell r="U10" t="str">
            <v>07</v>
          </cell>
          <cell r="X10">
            <v>35</v>
          </cell>
          <cell r="Y10">
            <v>8</v>
          </cell>
          <cell r="Z10">
            <v>70</v>
          </cell>
          <cell r="AA10">
            <v>32</v>
          </cell>
          <cell r="AB10">
            <v>72</v>
          </cell>
          <cell r="AC10">
            <v>29</v>
          </cell>
          <cell r="AD10">
            <v>60</v>
          </cell>
          <cell r="AE10">
            <v>30</v>
          </cell>
          <cell r="AF10">
            <v>48</v>
          </cell>
          <cell r="AG10">
            <v>22</v>
          </cell>
          <cell r="AH10">
            <v>39</v>
          </cell>
          <cell r="AI10">
            <v>19</v>
          </cell>
          <cell r="AJ10">
            <v>38</v>
          </cell>
          <cell r="AK10">
            <v>21</v>
          </cell>
          <cell r="AL10">
            <v>11</v>
          </cell>
          <cell r="AM10">
            <v>11</v>
          </cell>
        </row>
        <row r="11">
          <cell r="A11" t="str">
            <v>07</v>
          </cell>
          <cell r="G11">
            <v>1</v>
          </cell>
          <cell r="H11">
            <v>3</v>
          </cell>
          <cell r="I11">
            <v>4</v>
          </cell>
          <cell r="J11">
            <v>18</v>
          </cell>
          <cell r="K11">
            <v>15</v>
          </cell>
          <cell r="L11">
            <v>33</v>
          </cell>
          <cell r="M11">
            <v>18</v>
          </cell>
          <cell r="N11">
            <v>26</v>
          </cell>
          <cell r="O11">
            <v>22</v>
          </cell>
          <cell r="P11">
            <v>22</v>
          </cell>
          <cell r="Q11">
            <v>38</v>
          </cell>
          <cell r="R11">
            <v>10</v>
          </cell>
          <cell r="S11">
            <v>28</v>
          </cell>
          <cell r="U11" t="str">
            <v>08</v>
          </cell>
          <cell r="X11">
            <v>1</v>
          </cell>
          <cell r="Y11">
            <v>8</v>
          </cell>
          <cell r="Z11">
            <v>28</v>
          </cell>
          <cell r="AA11">
            <v>12</v>
          </cell>
          <cell r="AB11">
            <v>27</v>
          </cell>
          <cell r="AC11">
            <v>19</v>
          </cell>
          <cell r="AD11">
            <v>38</v>
          </cell>
          <cell r="AE11">
            <v>11</v>
          </cell>
          <cell r="AF11">
            <v>15</v>
          </cell>
          <cell r="AG11">
            <v>11</v>
          </cell>
          <cell r="AH11">
            <v>10</v>
          </cell>
          <cell r="AI11">
            <v>10</v>
          </cell>
          <cell r="AJ11">
            <v>13</v>
          </cell>
          <cell r="AK11">
            <v>4</v>
          </cell>
        </row>
        <row r="12">
          <cell r="A12" t="str">
            <v>08</v>
          </cell>
          <cell r="H12">
            <v>1</v>
          </cell>
          <cell r="I12">
            <v>3</v>
          </cell>
          <cell r="J12">
            <v>8</v>
          </cell>
          <cell r="K12">
            <v>7</v>
          </cell>
          <cell r="L12">
            <v>16</v>
          </cell>
          <cell r="M12">
            <v>19</v>
          </cell>
          <cell r="N12">
            <v>10</v>
          </cell>
          <cell r="O12">
            <v>11</v>
          </cell>
          <cell r="P12">
            <v>12</v>
          </cell>
          <cell r="Q12">
            <v>17</v>
          </cell>
          <cell r="R12">
            <v>4</v>
          </cell>
          <cell r="S12">
            <v>10</v>
          </cell>
          <cell r="U12" t="str">
            <v>09</v>
          </cell>
          <cell r="V12">
            <v>1</v>
          </cell>
          <cell r="X12">
            <v>27</v>
          </cell>
          <cell r="Y12">
            <v>7</v>
          </cell>
          <cell r="Z12">
            <v>63</v>
          </cell>
          <cell r="AA12">
            <v>31</v>
          </cell>
          <cell r="AB12">
            <v>89</v>
          </cell>
          <cell r="AC12">
            <v>51</v>
          </cell>
          <cell r="AD12">
            <v>89</v>
          </cell>
          <cell r="AE12">
            <v>45</v>
          </cell>
          <cell r="AF12">
            <v>67</v>
          </cell>
          <cell r="AG12">
            <v>34</v>
          </cell>
          <cell r="AH12">
            <v>41</v>
          </cell>
          <cell r="AI12">
            <v>38</v>
          </cell>
          <cell r="AJ12">
            <v>45</v>
          </cell>
          <cell r="AK12">
            <v>20</v>
          </cell>
          <cell r="AL12">
            <v>5</v>
          </cell>
          <cell r="AM12">
            <v>8</v>
          </cell>
        </row>
        <row r="13">
          <cell r="A13" t="str">
            <v>09</v>
          </cell>
          <cell r="F13">
            <v>1</v>
          </cell>
          <cell r="H13">
            <v>5</v>
          </cell>
          <cell r="I13">
            <v>7</v>
          </cell>
          <cell r="J13">
            <v>32</v>
          </cell>
          <cell r="K13">
            <v>22</v>
          </cell>
          <cell r="L13">
            <v>33</v>
          </cell>
          <cell r="M13">
            <v>34</v>
          </cell>
          <cell r="N13">
            <v>39</v>
          </cell>
          <cell r="O13">
            <v>57</v>
          </cell>
          <cell r="P13">
            <v>46</v>
          </cell>
          <cell r="Q13">
            <v>50</v>
          </cell>
          <cell r="R13">
            <v>7</v>
          </cell>
          <cell r="S13">
            <v>33</v>
          </cell>
          <cell r="U13" t="str">
            <v>10</v>
          </cell>
          <cell r="X13">
            <v>2</v>
          </cell>
          <cell r="Y13">
            <v>2</v>
          </cell>
          <cell r="Z13">
            <v>24</v>
          </cell>
          <cell r="AA13">
            <v>4</v>
          </cell>
          <cell r="AB13">
            <v>21</v>
          </cell>
          <cell r="AC13">
            <v>6</v>
          </cell>
          <cell r="AD13">
            <v>17</v>
          </cell>
          <cell r="AE13">
            <v>8</v>
          </cell>
          <cell r="AF13">
            <v>11</v>
          </cell>
          <cell r="AG13">
            <v>5</v>
          </cell>
          <cell r="AH13">
            <v>12</v>
          </cell>
          <cell r="AI13">
            <v>9</v>
          </cell>
          <cell r="AJ13">
            <v>3</v>
          </cell>
          <cell r="AK13">
            <v>3</v>
          </cell>
          <cell r="AM13">
            <v>5</v>
          </cell>
        </row>
        <row r="14">
          <cell r="A14" t="str">
            <v>10</v>
          </cell>
          <cell r="G14">
            <v>2</v>
          </cell>
          <cell r="H14">
            <v>2</v>
          </cell>
          <cell r="I14">
            <v>2</v>
          </cell>
          <cell r="J14">
            <v>8</v>
          </cell>
          <cell r="K14">
            <v>10</v>
          </cell>
          <cell r="L14">
            <v>14</v>
          </cell>
          <cell r="M14">
            <v>8</v>
          </cell>
          <cell r="N14">
            <v>5</v>
          </cell>
          <cell r="O14">
            <v>13</v>
          </cell>
          <cell r="P14">
            <v>4</v>
          </cell>
          <cell r="Q14">
            <v>8</v>
          </cell>
          <cell r="R14">
            <v>5</v>
          </cell>
          <cell r="S14">
            <v>6</v>
          </cell>
          <cell r="U14" t="str">
            <v>11</v>
          </cell>
          <cell r="X14">
            <v>60</v>
          </cell>
          <cell r="Y14">
            <v>19</v>
          </cell>
          <cell r="Z14">
            <v>163</v>
          </cell>
          <cell r="AA14">
            <v>61</v>
          </cell>
          <cell r="AB14">
            <v>165</v>
          </cell>
          <cell r="AC14">
            <v>68</v>
          </cell>
          <cell r="AD14">
            <v>159</v>
          </cell>
          <cell r="AE14">
            <v>87</v>
          </cell>
          <cell r="AF14">
            <v>122</v>
          </cell>
          <cell r="AG14">
            <v>78</v>
          </cell>
          <cell r="AH14">
            <v>112</v>
          </cell>
          <cell r="AI14">
            <v>65</v>
          </cell>
          <cell r="AJ14">
            <v>70</v>
          </cell>
          <cell r="AK14">
            <v>61</v>
          </cell>
          <cell r="AL14">
            <v>22</v>
          </cell>
          <cell r="AM14">
            <v>25</v>
          </cell>
        </row>
        <row r="15">
          <cell r="A15" t="str">
            <v>11</v>
          </cell>
          <cell r="F15">
            <v>1</v>
          </cell>
          <cell r="G15">
            <v>3</v>
          </cell>
          <cell r="H15">
            <v>23</v>
          </cell>
          <cell r="I15">
            <v>9</v>
          </cell>
          <cell r="J15">
            <v>39</v>
          </cell>
          <cell r="K15">
            <v>25</v>
          </cell>
          <cell r="L15">
            <v>43</v>
          </cell>
          <cell r="M15">
            <v>35</v>
          </cell>
          <cell r="N15">
            <v>45</v>
          </cell>
          <cell r="O15">
            <v>51</v>
          </cell>
          <cell r="P15">
            <v>44</v>
          </cell>
          <cell r="Q15">
            <v>48</v>
          </cell>
          <cell r="R15">
            <v>17</v>
          </cell>
          <cell r="S15">
            <v>23</v>
          </cell>
          <cell r="U15" t="str">
            <v>12</v>
          </cell>
          <cell r="X15">
            <v>12</v>
          </cell>
          <cell r="Y15">
            <v>2</v>
          </cell>
          <cell r="Z15">
            <v>33</v>
          </cell>
          <cell r="AA15">
            <v>13</v>
          </cell>
          <cell r="AB15">
            <v>37</v>
          </cell>
          <cell r="AC15">
            <v>18</v>
          </cell>
          <cell r="AD15">
            <v>55</v>
          </cell>
          <cell r="AE15">
            <v>14</v>
          </cell>
          <cell r="AF15">
            <v>31</v>
          </cell>
          <cell r="AG15">
            <v>21</v>
          </cell>
          <cell r="AH15">
            <v>26</v>
          </cell>
          <cell r="AI15">
            <v>22</v>
          </cell>
          <cell r="AJ15">
            <v>27</v>
          </cell>
          <cell r="AK15">
            <v>21</v>
          </cell>
          <cell r="AL15">
            <v>2</v>
          </cell>
          <cell r="AM15">
            <v>10</v>
          </cell>
        </row>
        <row r="16">
          <cell r="A16" t="str">
            <v>12</v>
          </cell>
          <cell r="H16">
            <v>2</v>
          </cell>
          <cell r="I16">
            <v>3</v>
          </cell>
          <cell r="J16">
            <v>5</v>
          </cell>
          <cell r="K16">
            <v>3</v>
          </cell>
          <cell r="L16">
            <v>5</v>
          </cell>
          <cell r="M16">
            <v>13</v>
          </cell>
          <cell r="N16">
            <v>16</v>
          </cell>
          <cell r="O16">
            <v>10</v>
          </cell>
          <cell r="P16">
            <v>13</v>
          </cell>
          <cell r="Q16">
            <v>22</v>
          </cell>
          <cell r="R16">
            <v>4</v>
          </cell>
          <cell r="S16">
            <v>13</v>
          </cell>
          <cell r="U16" t="str">
            <v>13</v>
          </cell>
          <cell r="X16">
            <v>2</v>
          </cell>
          <cell r="Z16">
            <v>13</v>
          </cell>
          <cell r="AA16">
            <v>4</v>
          </cell>
          <cell r="AB16">
            <v>10</v>
          </cell>
          <cell r="AC16">
            <v>8</v>
          </cell>
          <cell r="AD16">
            <v>10</v>
          </cell>
          <cell r="AE16">
            <v>5</v>
          </cell>
          <cell r="AF16">
            <v>7</v>
          </cell>
          <cell r="AG16">
            <v>2</v>
          </cell>
          <cell r="AH16">
            <v>8</v>
          </cell>
          <cell r="AI16">
            <v>11</v>
          </cell>
          <cell r="AJ16">
            <v>11</v>
          </cell>
          <cell r="AK16">
            <v>3</v>
          </cell>
          <cell r="AM16">
            <v>1</v>
          </cell>
        </row>
        <row r="17">
          <cell r="A17" t="str">
            <v>13</v>
          </cell>
          <cell r="H17">
            <v>1</v>
          </cell>
          <cell r="J17">
            <v>1</v>
          </cell>
          <cell r="K17">
            <v>3</v>
          </cell>
          <cell r="L17">
            <v>4</v>
          </cell>
          <cell r="M17">
            <v>4</v>
          </cell>
          <cell r="N17">
            <v>2</v>
          </cell>
          <cell r="O17">
            <v>5</v>
          </cell>
          <cell r="P17">
            <v>6</v>
          </cell>
          <cell r="Q17">
            <v>3</v>
          </cell>
          <cell r="R17">
            <v>5</v>
          </cell>
          <cell r="S17">
            <v>4</v>
          </cell>
          <cell r="U17" t="str">
            <v>14</v>
          </cell>
          <cell r="X17">
            <v>31</v>
          </cell>
          <cell r="Y17">
            <v>12</v>
          </cell>
          <cell r="Z17">
            <v>93</v>
          </cell>
          <cell r="AA17">
            <v>37</v>
          </cell>
          <cell r="AB17">
            <v>111</v>
          </cell>
          <cell r="AC17">
            <v>42</v>
          </cell>
          <cell r="AD17">
            <v>86</v>
          </cell>
          <cell r="AE17">
            <v>46</v>
          </cell>
          <cell r="AF17">
            <v>76</v>
          </cell>
          <cell r="AG17">
            <v>27</v>
          </cell>
          <cell r="AH17">
            <v>54</v>
          </cell>
          <cell r="AI17">
            <v>30</v>
          </cell>
          <cell r="AJ17">
            <v>47</v>
          </cell>
          <cell r="AK17">
            <v>33</v>
          </cell>
          <cell r="AL17">
            <v>18</v>
          </cell>
          <cell r="AM17">
            <v>11</v>
          </cell>
        </row>
        <row r="18">
          <cell r="A18" t="str">
            <v>14</v>
          </cell>
          <cell r="H18">
            <v>9</v>
          </cell>
          <cell r="I18">
            <v>5</v>
          </cell>
          <cell r="J18">
            <v>24</v>
          </cell>
          <cell r="K18">
            <v>23</v>
          </cell>
          <cell r="L18">
            <v>33</v>
          </cell>
          <cell r="M18">
            <v>24</v>
          </cell>
          <cell r="N18">
            <v>24</v>
          </cell>
          <cell r="O18">
            <v>22</v>
          </cell>
          <cell r="P18">
            <v>29</v>
          </cell>
          <cell r="Q18">
            <v>32</v>
          </cell>
          <cell r="R18">
            <v>13</v>
          </cell>
          <cell r="S18">
            <v>9</v>
          </cell>
          <cell r="U18" t="str">
            <v>15</v>
          </cell>
          <cell r="X18">
            <v>6</v>
          </cell>
          <cell r="Y18">
            <v>5</v>
          </cell>
          <cell r="Z18">
            <v>22</v>
          </cell>
          <cell r="AA18">
            <v>18</v>
          </cell>
          <cell r="AB18">
            <v>18</v>
          </cell>
          <cell r="AC18">
            <v>18</v>
          </cell>
          <cell r="AD18">
            <v>29</v>
          </cell>
          <cell r="AE18">
            <v>16</v>
          </cell>
          <cell r="AF18">
            <v>22</v>
          </cell>
          <cell r="AG18">
            <v>29</v>
          </cell>
          <cell r="AH18">
            <v>31</v>
          </cell>
          <cell r="AI18">
            <v>15</v>
          </cell>
          <cell r="AJ18">
            <v>26</v>
          </cell>
          <cell r="AK18">
            <v>28</v>
          </cell>
          <cell r="AL18">
            <v>8</v>
          </cell>
          <cell r="AM18">
            <v>13</v>
          </cell>
        </row>
        <row r="19">
          <cell r="A19" t="str">
            <v>15</v>
          </cell>
          <cell r="H19">
            <v>1</v>
          </cell>
          <cell r="I19">
            <v>3</v>
          </cell>
          <cell r="J19">
            <v>2</v>
          </cell>
          <cell r="K19">
            <v>6</v>
          </cell>
          <cell r="L19">
            <v>1</v>
          </cell>
          <cell r="M19">
            <v>14</v>
          </cell>
          <cell r="N19">
            <v>13</v>
          </cell>
          <cell r="O19">
            <v>12</v>
          </cell>
          <cell r="P19">
            <v>13</v>
          </cell>
          <cell r="Q19">
            <v>24</v>
          </cell>
          <cell r="R19">
            <v>3</v>
          </cell>
          <cell r="S19">
            <v>22</v>
          </cell>
          <cell r="U19" t="str">
            <v>16</v>
          </cell>
          <cell r="V19">
            <v>5</v>
          </cell>
          <cell r="W19">
            <v>3</v>
          </cell>
          <cell r="X19">
            <v>82</v>
          </cell>
          <cell r="Y19">
            <v>30</v>
          </cell>
          <cell r="Z19">
            <v>115</v>
          </cell>
          <cell r="AA19">
            <v>62</v>
          </cell>
          <cell r="AB19">
            <v>118</v>
          </cell>
          <cell r="AC19">
            <v>61</v>
          </cell>
          <cell r="AD19">
            <v>109</v>
          </cell>
          <cell r="AE19">
            <v>57</v>
          </cell>
          <cell r="AF19">
            <v>70</v>
          </cell>
          <cell r="AG19">
            <v>39</v>
          </cell>
          <cell r="AH19">
            <v>49</v>
          </cell>
          <cell r="AI19">
            <v>60</v>
          </cell>
          <cell r="AJ19">
            <v>42</v>
          </cell>
          <cell r="AK19">
            <v>33</v>
          </cell>
          <cell r="AL19">
            <v>12</v>
          </cell>
          <cell r="AM19">
            <v>12</v>
          </cell>
        </row>
        <row r="20">
          <cell r="A20" t="str">
            <v>16</v>
          </cell>
          <cell r="F20">
            <v>4</v>
          </cell>
          <cell r="G20">
            <v>4</v>
          </cell>
          <cell r="H20">
            <v>22</v>
          </cell>
          <cell r="I20">
            <v>22</v>
          </cell>
          <cell r="J20">
            <v>28</v>
          </cell>
          <cell r="K20">
            <v>35</v>
          </cell>
          <cell r="L20">
            <v>34</v>
          </cell>
          <cell r="M20">
            <v>35</v>
          </cell>
          <cell r="N20">
            <v>29</v>
          </cell>
          <cell r="O20">
            <v>42</v>
          </cell>
          <cell r="P20">
            <v>18</v>
          </cell>
          <cell r="Q20">
            <v>49</v>
          </cell>
          <cell r="R20">
            <v>12</v>
          </cell>
          <cell r="S20">
            <v>30</v>
          </cell>
          <cell r="U20" t="str">
            <v>17</v>
          </cell>
          <cell r="X20">
            <v>4</v>
          </cell>
          <cell r="Y20">
            <v>1</v>
          </cell>
          <cell r="Z20">
            <v>16</v>
          </cell>
          <cell r="AA20">
            <v>26</v>
          </cell>
          <cell r="AB20">
            <v>21</v>
          </cell>
          <cell r="AC20">
            <v>38</v>
          </cell>
          <cell r="AD20">
            <v>15</v>
          </cell>
          <cell r="AE20">
            <v>32</v>
          </cell>
          <cell r="AF20">
            <v>5</v>
          </cell>
          <cell r="AG20">
            <v>28</v>
          </cell>
          <cell r="AH20">
            <v>7</v>
          </cell>
          <cell r="AI20">
            <v>9</v>
          </cell>
          <cell r="AJ20">
            <v>6</v>
          </cell>
          <cell r="AK20">
            <v>12</v>
          </cell>
          <cell r="AM20">
            <v>6</v>
          </cell>
        </row>
        <row r="21">
          <cell r="A21" t="str">
            <v>17</v>
          </cell>
          <cell r="H21">
            <v>5</v>
          </cell>
          <cell r="I21">
            <v>7</v>
          </cell>
          <cell r="J21">
            <v>4</v>
          </cell>
          <cell r="K21">
            <v>21</v>
          </cell>
          <cell r="L21">
            <v>7</v>
          </cell>
          <cell r="M21">
            <v>25</v>
          </cell>
          <cell r="N21">
            <v>3</v>
          </cell>
          <cell r="O21">
            <v>28</v>
          </cell>
          <cell r="P21">
            <v>6</v>
          </cell>
          <cell r="Q21">
            <v>28</v>
          </cell>
          <cell r="R21">
            <v>7</v>
          </cell>
          <cell r="S21">
            <v>25</v>
          </cell>
          <cell r="U21" t="str">
            <v>18</v>
          </cell>
          <cell r="X21">
            <v>21</v>
          </cell>
          <cell r="Y21">
            <v>10</v>
          </cell>
          <cell r="Z21">
            <v>54</v>
          </cell>
          <cell r="AA21">
            <v>32</v>
          </cell>
          <cell r="AB21">
            <v>49</v>
          </cell>
          <cell r="AC21">
            <v>49</v>
          </cell>
          <cell r="AD21">
            <v>28</v>
          </cell>
          <cell r="AE21">
            <v>38</v>
          </cell>
          <cell r="AF21">
            <v>30</v>
          </cell>
          <cell r="AG21">
            <v>34</v>
          </cell>
          <cell r="AH21">
            <v>28</v>
          </cell>
          <cell r="AI21">
            <v>52</v>
          </cell>
          <cell r="AJ21">
            <v>19</v>
          </cell>
          <cell r="AK21">
            <v>31</v>
          </cell>
          <cell r="AL21">
            <v>8</v>
          </cell>
          <cell r="AM21">
            <v>10</v>
          </cell>
        </row>
        <row r="22">
          <cell r="A22" t="str">
            <v>18</v>
          </cell>
          <cell r="F22">
            <v>1</v>
          </cell>
          <cell r="G22">
            <v>1</v>
          </cell>
          <cell r="H22">
            <v>1</v>
          </cell>
          <cell r="I22">
            <v>5</v>
          </cell>
          <cell r="J22">
            <v>7</v>
          </cell>
          <cell r="K22">
            <v>14</v>
          </cell>
          <cell r="L22">
            <v>16</v>
          </cell>
          <cell r="M22">
            <v>23</v>
          </cell>
          <cell r="N22">
            <v>12</v>
          </cell>
          <cell r="O22">
            <v>32</v>
          </cell>
          <cell r="P22">
            <v>14</v>
          </cell>
          <cell r="Q22">
            <v>34</v>
          </cell>
          <cell r="R22">
            <v>9</v>
          </cell>
          <cell r="S22">
            <v>24</v>
          </cell>
          <cell r="U22" t="str">
            <v>19</v>
          </cell>
          <cell r="V22">
            <v>1</v>
          </cell>
          <cell r="X22">
            <v>31</v>
          </cell>
          <cell r="Y22">
            <v>25</v>
          </cell>
          <cell r="Z22">
            <v>65</v>
          </cell>
          <cell r="AA22">
            <v>56</v>
          </cell>
          <cell r="AB22">
            <v>79</v>
          </cell>
          <cell r="AC22">
            <v>41</v>
          </cell>
          <cell r="AD22">
            <v>67</v>
          </cell>
          <cell r="AE22">
            <v>50</v>
          </cell>
          <cell r="AF22">
            <v>45</v>
          </cell>
          <cell r="AG22">
            <v>47</v>
          </cell>
          <cell r="AH22">
            <v>26</v>
          </cell>
          <cell r="AI22">
            <v>31</v>
          </cell>
          <cell r="AJ22">
            <v>22</v>
          </cell>
          <cell r="AK22">
            <v>34</v>
          </cell>
          <cell r="AL22">
            <v>6</v>
          </cell>
          <cell r="AM22">
            <v>17</v>
          </cell>
        </row>
        <row r="23">
          <cell r="A23" t="str">
            <v>19</v>
          </cell>
          <cell r="F23">
            <v>1</v>
          </cell>
          <cell r="H23">
            <v>4</v>
          </cell>
          <cell r="I23">
            <v>10</v>
          </cell>
          <cell r="J23">
            <v>14</v>
          </cell>
          <cell r="K23">
            <v>30</v>
          </cell>
          <cell r="L23">
            <v>17</v>
          </cell>
          <cell r="M23">
            <v>29</v>
          </cell>
          <cell r="N23">
            <v>16</v>
          </cell>
          <cell r="O23">
            <v>39</v>
          </cell>
          <cell r="P23">
            <v>18</v>
          </cell>
          <cell r="Q23">
            <v>36</v>
          </cell>
          <cell r="R23">
            <v>10</v>
          </cell>
          <cell r="S23">
            <v>28</v>
          </cell>
          <cell r="U23" t="str">
            <v>20</v>
          </cell>
          <cell r="X23">
            <v>4</v>
          </cell>
          <cell r="Y23">
            <v>2</v>
          </cell>
          <cell r="Z23">
            <v>9</v>
          </cell>
          <cell r="AA23">
            <v>7</v>
          </cell>
          <cell r="AB23">
            <v>24</v>
          </cell>
          <cell r="AC23">
            <v>9</v>
          </cell>
          <cell r="AD23">
            <v>17</v>
          </cell>
          <cell r="AE23">
            <v>5</v>
          </cell>
          <cell r="AF23">
            <v>11</v>
          </cell>
          <cell r="AG23">
            <v>12</v>
          </cell>
          <cell r="AH23">
            <v>3</v>
          </cell>
          <cell r="AI23">
            <v>8</v>
          </cell>
          <cell r="AJ23">
            <v>7</v>
          </cell>
          <cell r="AK23">
            <v>7</v>
          </cell>
          <cell r="AM23">
            <v>5</v>
          </cell>
        </row>
        <row r="24">
          <cell r="A24" t="str">
            <v>20</v>
          </cell>
          <cell r="G24">
            <v>1</v>
          </cell>
          <cell r="H24">
            <v>1</v>
          </cell>
          <cell r="I24">
            <v>2</v>
          </cell>
          <cell r="J24">
            <v>4</v>
          </cell>
          <cell r="K24">
            <v>7</v>
          </cell>
          <cell r="M24">
            <v>8</v>
          </cell>
          <cell r="N24">
            <v>5</v>
          </cell>
          <cell r="O24">
            <v>8</v>
          </cell>
          <cell r="P24">
            <v>4</v>
          </cell>
          <cell r="Q24">
            <v>18</v>
          </cell>
          <cell r="R24">
            <v>1</v>
          </cell>
          <cell r="S24">
            <v>11</v>
          </cell>
          <cell r="U24" t="str">
            <v>21</v>
          </cell>
          <cell r="X24">
            <v>13</v>
          </cell>
          <cell r="Y24">
            <v>10</v>
          </cell>
          <cell r="Z24">
            <v>58</v>
          </cell>
          <cell r="AA24">
            <v>41</v>
          </cell>
          <cell r="AB24">
            <v>62</v>
          </cell>
          <cell r="AC24">
            <v>84</v>
          </cell>
          <cell r="AD24">
            <v>57</v>
          </cell>
          <cell r="AE24">
            <v>57</v>
          </cell>
          <cell r="AF24">
            <v>41</v>
          </cell>
          <cell r="AG24">
            <v>33</v>
          </cell>
          <cell r="AH24">
            <v>26</v>
          </cell>
          <cell r="AI24">
            <v>18</v>
          </cell>
          <cell r="AJ24">
            <v>12</v>
          </cell>
          <cell r="AK24">
            <v>10</v>
          </cell>
          <cell r="AL24">
            <v>5</v>
          </cell>
          <cell r="AM24">
            <v>3</v>
          </cell>
        </row>
        <row r="25">
          <cell r="A25" t="str">
            <v>21</v>
          </cell>
          <cell r="H25">
            <v>4</v>
          </cell>
          <cell r="I25">
            <v>7</v>
          </cell>
          <cell r="J25">
            <v>17</v>
          </cell>
          <cell r="K25">
            <v>28</v>
          </cell>
          <cell r="L25">
            <v>21</v>
          </cell>
          <cell r="M25">
            <v>39</v>
          </cell>
          <cell r="N25">
            <v>23</v>
          </cell>
          <cell r="O25">
            <v>51</v>
          </cell>
          <cell r="P25">
            <v>14</v>
          </cell>
          <cell r="Q25">
            <v>35</v>
          </cell>
          <cell r="R25">
            <v>12</v>
          </cell>
          <cell r="S25">
            <v>18</v>
          </cell>
          <cell r="U25" t="str">
            <v>22</v>
          </cell>
          <cell r="X25">
            <v>19</v>
          </cell>
          <cell r="Y25">
            <v>16</v>
          </cell>
          <cell r="Z25">
            <v>60</v>
          </cell>
          <cell r="AA25">
            <v>60</v>
          </cell>
          <cell r="AB25">
            <v>68</v>
          </cell>
          <cell r="AC25">
            <v>67</v>
          </cell>
          <cell r="AD25">
            <v>70</v>
          </cell>
          <cell r="AE25">
            <v>83</v>
          </cell>
          <cell r="AF25">
            <v>52</v>
          </cell>
          <cell r="AG25">
            <v>50</v>
          </cell>
          <cell r="AH25">
            <v>21</v>
          </cell>
          <cell r="AI25">
            <v>34</v>
          </cell>
          <cell r="AJ25">
            <v>21</v>
          </cell>
          <cell r="AK25">
            <v>26</v>
          </cell>
          <cell r="AL25">
            <v>6</v>
          </cell>
          <cell r="AM25">
            <v>8</v>
          </cell>
        </row>
        <row r="26">
          <cell r="A26" t="str">
            <v>22</v>
          </cell>
          <cell r="G26">
            <v>1</v>
          </cell>
          <cell r="H26">
            <v>3</v>
          </cell>
          <cell r="I26">
            <v>15</v>
          </cell>
          <cell r="J26">
            <v>14</v>
          </cell>
          <cell r="K26">
            <v>54</v>
          </cell>
          <cell r="L26">
            <v>32</v>
          </cell>
          <cell r="M26">
            <v>69</v>
          </cell>
          <cell r="N26">
            <v>15</v>
          </cell>
          <cell r="O26">
            <v>74</v>
          </cell>
          <cell r="P26">
            <v>30</v>
          </cell>
          <cell r="Q26">
            <v>68</v>
          </cell>
          <cell r="R26">
            <v>13</v>
          </cell>
          <cell r="S26">
            <v>40</v>
          </cell>
          <cell r="U26" t="str">
            <v>23</v>
          </cell>
          <cell r="W26">
            <v>3</v>
          </cell>
          <cell r="X26">
            <v>33</v>
          </cell>
          <cell r="Y26">
            <v>28</v>
          </cell>
          <cell r="Z26">
            <v>53</v>
          </cell>
          <cell r="AA26">
            <v>84</v>
          </cell>
          <cell r="AB26">
            <v>56</v>
          </cell>
          <cell r="AC26">
            <v>57</v>
          </cell>
          <cell r="AD26">
            <v>65</v>
          </cell>
          <cell r="AE26">
            <v>82</v>
          </cell>
          <cell r="AF26">
            <v>32</v>
          </cell>
          <cell r="AG26">
            <v>42</v>
          </cell>
          <cell r="AH26">
            <v>17</v>
          </cell>
          <cell r="AI26">
            <v>27</v>
          </cell>
          <cell r="AJ26">
            <v>6</v>
          </cell>
          <cell r="AK26">
            <v>22</v>
          </cell>
          <cell r="AM26">
            <v>3</v>
          </cell>
        </row>
        <row r="27">
          <cell r="A27" t="str">
            <v>23</v>
          </cell>
          <cell r="H27">
            <v>6</v>
          </cell>
          <cell r="I27">
            <v>6</v>
          </cell>
          <cell r="J27">
            <v>11</v>
          </cell>
          <cell r="K27">
            <v>52</v>
          </cell>
          <cell r="L27">
            <v>19</v>
          </cell>
          <cell r="M27">
            <v>40</v>
          </cell>
          <cell r="N27">
            <v>12</v>
          </cell>
          <cell r="O27">
            <v>54</v>
          </cell>
          <cell r="P27">
            <v>8</v>
          </cell>
          <cell r="Q27">
            <v>29</v>
          </cell>
          <cell r="R27">
            <v>3</v>
          </cell>
          <cell r="S27">
            <v>28</v>
          </cell>
          <cell r="U27" t="str">
            <v>24</v>
          </cell>
          <cell r="V27">
            <v>1</v>
          </cell>
          <cell r="W27">
            <v>1</v>
          </cell>
          <cell r="X27">
            <v>17</v>
          </cell>
          <cell r="Y27">
            <v>13</v>
          </cell>
          <cell r="Z27">
            <v>18</v>
          </cell>
          <cell r="AA27">
            <v>17</v>
          </cell>
          <cell r="AB27">
            <v>18</v>
          </cell>
          <cell r="AC27">
            <v>23</v>
          </cell>
          <cell r="AD27">
            <v>11</v>
          </cell>
          <cell r="AE27">
            <v>12</v>
          </cell>
          <cell r="AF27">
            <v>4</v>
          </cell>
          <cell r="AG27">
            <v>8</v>
          </cell>
          <cell r="AH27">
            <v>3</v>
          </cell>
          <cell r="AI27">
            <v>7</v>
          </cell>
          <cell r="AJ27">
            <v>1</v>
          </cell>
          <cell r="AK27">
            <v>5</v>
          </cell>
          <cell r="AL27">
            <v>1</v>
          </cell>
          <cell r="AM27">
            <v>2</v>
          </cell>
        </row>
        <row r="28">
          <cell r="A28" t="str">
            <v>24</v>
          </cell>
          <cell r="H28">
            <v>1</v>
          </cell>
          <cell r="I28">
            <v>7</v>
          </cell>
          <cell r="J28">
            <v>4</v>
          </cell>
          <cell r="K28">
            <v>13</v>
          </cell>
          <cell r="L28">
            <v>6</v>
          </cell>
          <cell r="M28">
            <v>7</v>
          </cell>
          <cell r="N28">
            <v>8</v>
          </cell>
          <cell r="O28">
            <v>13</v>
          </cell>
          <cell r="P28">
            <v>3</v>
          </cell>
          <cell r="Q28">
            <v>20</v>
          </cell>
          <cell r="R28">
            <v>2</v>
          </cell>
          <cell r="S28">
            <v>14</v>
          </cell>
          <cell r="U28" t="str">
            <v>25</v>
          </cell>
          <cell r="V28">
            <v>2</v>
          </cell>
          <cell r="W28">
            <v>15</v>
          </cell>
          <cell r="X28">
            <v>24</v>
          </cell>
          <cell r="Y28">
            <v>111</v>
          </cell>
          <cell r="Z28">
            <v>32</v>
          </cell>
          <cell r="AA28">
            <v>139</v>
          </cell>
          <cell r="AB28">
            <v>23</v>
          </cell>
          <cell r="AC28">
            <v>114</v>
          </cell>
          <cell r="AD28">
            <v>36</v>
          </cell>
          <cell r="AE28">
            <v>117</v>
          </cell>
          <cell r="AF28">
            <v>23</v>
          </cell>
          <cell r="AG28">
            <v>94</v>
          </cell>
          <cell r="AH28">
            <v>12</v>
          </cell>
          <cell r="AI28">
            <v>61</v>
          </cell>
          <cell r="AJ28">
            <v>4</v>
          </cell>
          <cell r="AK28">
            <v>44</v>
          </cell>
          <cell r="AL28">
            <v>3</v>
          </cell>
          <cell r="AM28">
            <v>19</v>
          </cell>
        </row>
        <row r="29">
          <cell r="A29" t="str">
            <v>25</v>
          </cell>
          <cell r="E29">
            <v>1</v>
          </cell>
          <cell r="F29">
            <v>4</v>
          </cell>
          <cell r="G29">
            <v>42</v>
          </cell>
          <cell r="H29">
            <v>8</v>
          </cell>
          <cell r="I29">
            <v>86</v>
          </cell>
          <cell r="J29">
            <v>10</v>
          </cell>
          <cell r="K29">
            <v>83</v>
          </cell>
          <cell r="L29">
            <v>6</v>
          </cell>
          <cell r="M29">
            <v>81</v>
          </cell>
          <cell r="N29">
            <v>3</v>
          </cell>
          <cell r="O29">
            <v>82</v>
          </cell>
          <cell r="P29">
            <v>2</v>
          </cell>
          <cell r="Q29">
            <v>89</v>
          </cell>
          <cell r="R29">
            <v>3</v>
          </cell>
          <cell r="S29">
            <v>38</v>
          </cell>
          <cell r="U29" t="str">
            <v>26</v>
          </cell>
          <cell r="V29">
            <v>6</v>
          </cell>
          <cell r="W29">
            <v>21</v>
          </cell>
          <cell r="X29">
            <v>68</v>
          </cell>
          <cell r="Y29">
            <v>162</v>
          </cell>
          <cell r="Z29">
            <v>94</v>
          </cell>
          <cell r="AA29">
            <v>162</v>
          </cell>
          <cell r="AB29">
            <v>62</v>
          </cell>
          <cell r="AC29">
            <v>108</v>
          </cell>
          <cell r="AD29">
            <v>61</v>
          </cell>
          <cell r="AE29">
            <v>119</v>
          </cell>
          <cell r="AF29">
            <v>47</v>
          </cell>
          <cell r="AG29">
            <v>92</v>
          </cell>
          <cell r="AH29">
            <v>30</v>
          </cell>
          <cell r="AI29">
            <v>55</v>
          </cell>
          <cell r="AJ29">
            <v>17</v>
          </cell>
          <cell r="AK29">
            <v>41</v>
          </cell>
          <cell r="AL29">
            <v>3</v>
          </cell>
          <cell r="AM29">
            <v>18</v>
          </cell>
        </row>
        <row r="30">
          <cell r="A30" t="str">
            <v>26</v>
          </cell>
          <cell r="D30">
            <v>1</v>
          </cell>
          <cell r="E30">
            <v>5</v>
          </cell>
          <cell r="F30">
            <v>12</v>
          </cell>
          <cell r="G30">
            <v>47</v>
          </cell>
          <cell r="H30">
            <v>18</v>
          </cell>
          <cell r="I30">
            <v>102</v>
          </cell>
          <cell r="J30">
            <v>19</v>
          </cell>
          <cell r="K30">
            <v>106</v>
          </cell>
          <cell r="L30">
            <v>16</v>
          </cell>
          <cell r="M30">
            <v>86</v>
          </cell>
          <cell r="N30">
            <v>12</v>
          </cell>
          <cell r="O30">
            <v>90</v>
          </cell>
          <cell r="P30">
            <v>14</v>
          </cell>
          <cell r="Q30">
            <v>64</v>
          </cell>
          <cell r="R30">
            <v>4</v>
          </cell>
          <cell r="S30">
            <v>40</v>
          </cell>
          <cell r="U30" t="str">
            <v>27</v>
          </cell>
          <cell r="V30">
            <v>5</v>
          </cell>
          <cell r="W30">
            <v>27</v>
          </cell>
          <cell r="X30">
            <v>79</v>
          </cell>
          <cell r="Y30">
            <v>312</v>
          </cell>
          <cell r="Z30">
            <v>143</v>
          </cell>
          <cell r="AA30">
            <v>446</v>
          </cell>
          <cell r="AB30">
            <v>107</v>
          </cell>
          <cell r="AC30">
            <v>344</v>
          </cell>
          <cell r="AD30">
            <v>116</v>
          </cell>
          <cell r="AE30">
            <v>257</v>
          </cell>
          <cell r="AF30">
            <v>108</v>
          </cell>
          <cell r="AG30">
            <v>204</v>
          </cell>
          <cell r="AH30">
            <v>40</v>
          </cell>
          <cell r="AI30">
            <v>123</v>
          </cell>
          <cell r="AJ30">
            <v>27</v>
          </cell>
          <cell r="AK30">
            <v>84</v>
          </cell>
          <cell r="AL30">
            <v>3</v>
          </cell>
          <cell r="AM30">
            <v>34</v>
          </cell>
        </row>
        <row r="31">
          <cell r="A31" t="str">
            <v>27</v>
          </cell>
          <cell r="E31">
            <v>4</v>
          </cell>
          <cell r="F31">
            <v>4</v>
          </cell>
          <cell r="G31">
            <v>33</v>
          </cell>
          <cell r="H31">
            <v>17</v>
          </cell>
          <cell r="I31">
            <v>141</v>
          </cell>
          <cell r="J31">
            <v>32</v>
          </cell>
          <cell r="K31">
            <v>202</v>
          </cell>
          <cell r="L31">
            <v>60</v>
          </cell>
          <cell r="M31">
            <v>153</v>
          </cell>
          <cell r="N31">
            <v>41</v>
          </cell>
          <cell r="O31">
            <v>123</v>
          </cell>
          <cell r="P31">
            <v>18</v>
          </cell>
          <cell r="Q31">
            <v>93</v>
          </cell>
          <cell r="R31">
            <v>11</v>
          </cell>
          <cell r="S31">
            <v>46</v>
          </cell>
          <cell r="U31" t="str">
            <v>28</v>
          </cell>
          <cell r="V31">
            <v>1</v>
          </cell>
          <cell r="W31">
            <v>4</v>
          </cell>
          <cell r="X31">
            <v>27</v>
          </cell>
          <cell r="Y31">
            <v>63</v>
          </cell>
          <cell r="Z31">
            <v>68</v>
          </cell>
          <cell r="AA31">
            <v>197</v>
          </cell>
          <cell r="AB31">
            <v>61</v>
          </cell>
          <cell r="AC31">
            <v>131</v>
          </cell>
          <cell r="AD31">
            <v>71</v>
          </cell>
          <cell r="AE31">
            <v>84</v>
          </cell>
          <cell r="AF31">
            <v>23</v>
          </cell>
          <cell r="AG31">
            <v>71</v>
          </cell>
          <cell r="AH31">
            <v>19</v>
          </cell>
          <cell r="AI31">
            <v>34</v>
          </cell>
          <cell r="AJ31">
            <v>3</v>
          </cell>
          <cell r="AK31">
            <v>18</v>
          </cell>
          <cell r="AL31">
            <v>2</v>
          </cell>
          <cell r="AM31">
            <v>4</v>
          </cell>
        </row>
        <row r="32">
          <cell r="A32" t="str">
            <v>28</v>
          </cell>
          <cell r="F32">
            <v>1</v>
          </cell>
          <cell r="G32">
            <v>8</v>
          </cell>
          <cell r="H32">
            <v>14</v>
          </cell>
          <cell r="I32">
            <v>67</v>
          </cell>
          <cell r="J32">
            <v>18</v>
          </cell>
          <cell r="K32">
            <v>120</v>
          </cell>
          <cell r="L32">
            <v>17</v>
          </cell>
          <cell r="M32">
            <v>97</v>
          </cell>
          <cell r="N32">
            <v>11</v>
          </cell>
          <cell r="O32">
            <v>73</v>
          </cell>
          <cell r="P32">
            <v>5</v>
          </cell>
          <cell r="Q32">
            <v>43</v>
          </cell>
          <cell r="R32">
            <v>4</v>
          </cell>
          <cell r="S32">
            <v>33</v>
          </cell>
          <cell r="U32" t="str">
            <v>29</v>
          </cell>
          <cell r="V32">
            <v>2</v>
          </cell>
          <cell r="W32">
            <v>1</v>
          </cell>
          <cell r="X32">
            <v>9</v>
          </cell>
          <cell r="Y32">
            <v>21</v>
          </cell>
          <cell r="Z32">
            <v>13</v>
          </cell>
          <cell r="AA32">
            <v>51</v>
          </cell>
          <cell r="AB32">
            <v>16</v>
          </cell>
          <cell r="AC32">
            <v>43</v>
          </cell>
          <cell r="AD32">
            <v>13</v>
          </cell>
          <cell r="AE32">
            <v>28</v>
          </cell>
          <cell r="AF32">
            <v>3</v>
          </cell>
          <cell r="AG32">
            <v>15</v>
          </cell>
          <cell r="AH32">
            <v>1</v>
          </cell>
          <cell r="AI32">
            <v>7</v>
          </cell>
          <cell r="AJ32">
            <v>2</v>
          </cell>
          <cell r="AK32">
            <v>4</v>
          </cell>
          <cell r="AL32">
            <v>1</v>
          </cell>
          <cell r="AM32">
            <v>1</v>
          </cell>
        </row>
        <row r="33">
          <cell r="A33" t="str">
            <v>29</v>
          </cell>
          <cell r="G33">
            <v>2</v>
          </cell>
          <cell r="H33">
            <v>4</v>
          </cell>
          <cell r="I33">
            <v>28</v>
          </cell>
          <cell r="J33">
            <v>4</v>
          </cell>
          <cell r="K33">
            <v>22</v>
          </cell>
          <cell r="L33">
            <v>2</v>
          </cell>
          <cell r="M33">
            <v>39</v>
          </cell>
          <cell r="N33">
            <v>4</v>
          </cell>
          <cell r="O33">
            <v>33</v>
          </cell>
          <cell r="P33">
            <v>2</v>
          </cell>
          <cell r="Q33">
            <v>27</v>
          </cell>
          <cell r="S33">
            <v>13</v>
          </cell>
          <cell r="U33" t="str">
            <v>30</v>
          </cell>
          <cell r="W33">
            <v>4</v>
          </cell>
          <cell r="X33">
            <v>13</v>
          </cell>
          <cell r="Y33">
            <v>41</v>
          </cell>
          <cell r="Z33">
            <v>14</v>
          </cell>
          <cell r="AA33">
            <v>95</v>
          </cell>
          <cell r="AB33">
            <v>23</v>
          </cell>
          <cell r="AC33">
            <v>75</v>
          </cell>
          <cell r="AD33">
            <v>18</v>
          </cell>
          <cell r="AE33">
            <v>52</v>
          </cell>
          <cell r="AF33">
            <v>6</v>
          </cell>
          <cell r="AG33">
            <v>21</v>
          </cell>
          <cell r="AH33">
            <v>2</v>
          </cell>
          <cell r="AI33">
            <v>17</v>
          </cell>
          <cell r="AJ33">
            <v>3</v>
          </cell>
          <cell r="AK33">
            <v>3</v>
          </cell>
          <cell r="AL33">
            <v>1</v>
          </cell>
        </row>
        <row r="34">
          <cell r="A34" t="str">
            <v>30</v>
          </cell>
          <cell r="G34">
            <v>7</v>
          </cell>
          <cell r="H34">
            <v>7</v>
          </cell>
          <cell r="I34">
            <v>22</v>
          </cell>
          <cell r="J34">
            <v>8</v>
          </cell>
          <cell r="K34">
            <v>66</v>
          </cell>
          <cell r="L34">
            <v>9</v>
          </cell>
          <cell r="M34">
            <v>49</v>
          </cell>
          <cell r="N34">
            <v>4</v>
          </cell>
          <cell r="O34">
            <v>30</v>
          </cell>
          <cell r="P34">
            <v>3</v>
          </cell>
          <cell r="Q34">
            <v>20</v>
          </cell>
          <cell r="R34">
            <v>2</v>
          </cell>
          <cell r="S34">
            <v>11</v>
          </cell>
          <cell r="U34" t="str">
            <v>31</v>
          </cell>
          <cell r="W34">
            <v>3</v>
          </cell>
          <cell r="X34">
            <v>42</v>
          </cell>
          <cell r="Y34">
            <v>66</v>
          </cell>
          <cell r="Z34">
            <v>86</v>
          </cell>
          <cell r="AA34">
            <v>129</v>
          </cell>
          <cell r="AB34">
            <v>69</v>
          </cell>
          <cell r="AC34">
            <v>81</v>
          </cell>
          <cell r="AD34">
            <v>68</v>
          </cell>
          <cell r="AE34">
            <v>56</v>
          </cell>
          <cell r="AF34">
            <v>18</v>
          </cell>
          <cell r="AG34">
            <v>29</v>
          </cell>
          <cell r="AH34">
            <v>6</v>
          </cell>
          <cell r="AI34">
            <v>14</v>
          </cell>
          <cell r="AJ34">
            <v>3</v>
          </cell>
          <cell r="AK34">
            <v>12</v>
          </cell>
          <cell r="AM34">
            <v>4</v>
          </cell>
        </row>
        <row r="35">
          <cell r="A35" t="str">
            <v>31</v>
          </cell>
          <cell r="G35">
            <v>9</v>
          </cell>
          <cell r="H35">
            <v>18</v>
          </cell>
          <cell r="I35">
            <v>41</v>
          </cell>
          <cell r="J35">
            <v>31</v>
          </cell>
          <cell r="K35">
            <v>80</v>
          </cell>
          <cell r="L35">
            <v>9</v>
          </cell>
          <cell r="M35">
            <v>60</v>
          </cell>
          <cell r="N35">
            <v>4</v>
          </cell>
          <cell r="O35">
            <v>27</v>
          </cell>
          <cell r="P35">
            <v>5</v>
          </cell>
          <cell r="Q35">
            <v>29</v>
          </cell>
          <cell r="R35">
            <v>5</v>
          </cell>
          <cell r="S35">
            <v>20</v>
          </cell>
          <cell r="U35" t="str">
            <v>32</v>
          </cell>
          <cell r="V35">
            <v>4</v>
          </cell>
          <cell r="W35">
            <v>2</v>
          </cell>
          <cell r="X35">
            <v>39</v>
          </cell>
          <cell r="Y35">
            <v>74</v>
          </cell>
          <cell r="Z35">
            <v>79</v>
          </cell>
          <cell r="AA35">
            <v>131</v>
          </cell>
          <cell r="AB35">
            <v>103</v>
          </cell>
          <cell r="AC35">
            <v>114</v>
          </cell>
          <cell r="AD35">
            <v>100</v>
          </cell>
          <cell r="AE35">
            <v>79</v>
          </cell>
          <cell r="AF35">
            <v>51</v>
          </cell>
          <cell r="AG35">
            <v>50</v>
          </cell>
          <cell r="AH35">
            <v>16</v>
          </cell>
          <cell r="AI35">
            <v>16</v>
          </cell>
          <cell r="AJ35">
            <v>4</v>
          </cell>
          <cell r="AK35">
            <v>23</v>
          </cell>
          <cell r="AL35">
            <v>1</v>
          </cell>
          <cell r="AM35">
            <v>8</v>
          </cell>
        </row>
        <row r="36">
          <cell r="A36" t="str">
            <v>32</v>
          </cell>
          <cell r="F36">
            <v>2</v>
          </cell>
          <cell r="G36">
            <v>4</v>
          </cell>
          <cell r="H36">
            <v>9</v>
          </cell>
          <cell r="I36">
            <v>47</v>
          </cell>
          <cell r="J36">
            <v>32</v>
          </cell>
          <cell r="K36">
            <v>98</v>
          </cell>
          <cell r="L36">
            <v>35</v>
          </cell>
          <cell r="M36">
            <v>69</v>
          </cell>
          <cell r="N36">
            <v>14</v>
          </cell>
          <cell r="O36">
            <v>39</v>
          </cell>
          <cell r="P36">
            <v>6</v>
          </cell>
          <cell r="Q36">
            <v>20</v>
          </cell>
          <cell r="R36">
            <v>2</v>
          </cell>
          <cell r="S36">
            <v>29</v>
          </cell>
          <cell r="U36" t="str">
            <v>33</v>
          </cell>
          <cell r="V36">
            <v>2</v>
          </cell>
          <cell r="W36">
            <v>5</v>
          </cell>
          <cell r="X36">
            <v>42</v>
          </cell>
          <cell r="Y36">
            <v>57</v>
          </cell>
          <cell r="Z36">
            <v>69</v>
          </cell>
          <cell r="AA36">
            <v>94</v>
          </cell>
          <cell r="AB36">
            <v>60</v>
          </cell>
          <cell r="AC36">
            <v>87</v>
          </cell>
          <cell r="AD36">
            <v>54</v>
          </cell>
          <cell r="AE36">
            <v>40</v>
          </cell>
          <cell r="AF36">
            <v>27</v>
          </cell>
          <cell r="AG36">
            <v>18</v>
          </cell>
          <cell r="AH36">
            <v>7</v>
          </cell>
          <cell r="AI36">
            <v>16</v>
          </cell>
          <cell r="AJ36">
            <v>3</v>
          </cell>
          <cell r="AK36">
            <v>10</v>
          </cell>
          <cell r="AL36">
            <v>1</v>
          </cell>
          <cell r="AM36">
            <v>2</v>
          </cell>
        </row>
        <row r="37">
          <cell r="A37" t="str">
            <v>33</v>
          </cell>
          <cell r="E37">
            <v>1</v>
          </cell>
          <cell r="G37">
            <v>7</v>
          </cell>
          <cell r="H37">
            <v>15</v>
          </cell>
          <cell r="I37">
            <v>33</v>
          </cell>
          <cell r="J37">
            <v>34</v>
          </cell>
          <cell r="K37">
            <v>69</v>
          </cell>
          <cell r="L37">
            <v>8</v>
          </cell>
          <cell r="M37">
            <v>60</v>
          </cell>
          <cell r="N37">
            <v>8</v>
          </cell>
          <cell r="O37">
            <v>39</v>
          </cell>
          <cell r="P37">
            <v>4</v>
          </cell>
          <cell r="Q37">
            <v>20</v>
          </cell>
          <cell r="R37">
            <v>2</v>
          </cell>
          <cell r="S37">
            <v>17</v>
          </cell>
          <cell r="U37" t="str">
            <v>34</v>
          </cell>
          <cell r="V37">
            <v>1</v>
          </cell>
          <cell r="W37">
            <v>1</v>
          </cell>
          <cell r="X37">
            <v>1</v>
          </cell>
          <cell r="Y37">
            <v>20</v>
          </cell>
          <cell r="Z37">
            <v>10</v>
          </cell>
          <cell r="AA37">
            <v>35</v>
          </cell>
          <cell r="AB37">
            <v>6</v>
          </cell>
          <cell r="AC37">
            <v>21</v>
          </cell>
          <cell r="AD37">
            <v>6</v>
          </cell>
          <cell r="AE37">
            <v>14</v>
          </cell>
          <cell r="AF37">
            <v>2</v>
          </cell>
          <cell r="AG37">
            <v>4</v>
          </cell>
          <cell r="AI37">
            <v>3</v>
          </cell>
          <cell r="AJ37">
            <v>1</v>
          </cell>
        </row>
        <row r="38">
          <cell r="A38" t="str">
            <v>34</v>
          </cell>
          <cell r="G38">
            <v>1</v>
          </cell>
          <cell r="I38">
            <v>9</v>
          </cell>
          <cell r="J38">
            <v>5</v>
          </cell>
          <cell r="K38">
            <v>15</v>
          </cell>
          <cell r="L38">
            <v>5</v>
          </cell>
          <cell r="M38">
            <v>16</v>
          </cell>
          <cell r="N38">
            <v>3</v>
          </cell>
          <cell r="O38">
            <v>10</v>
          </cell>
          <cell r="Q38">
            <v>3</v>
          </cell>
          <cell r="S38">
            <v>3</v>
          </cell>
          <cell r="U38" t="str">
            <v>35</v>
          </cell>
          <cell r="W38">
            <v>2</v>
          </cell>
          <cell r="X38">
            <v>16</v>
          </cell>
          <cell r="Y38">
            <v>42</v>
          </cell>
          <cell r="Z38">
            <v>38</v>
          </cell>
          <cell r="AA38">
            <v>58</v>
          </cell>
          <cell r="AB38">
            <v>28</v>
          </cell>
          <cell r="AC38">
            <v>48</v>
          </cell>
          <cell r="AD38">
            <v>22</v>
          </cell>
          <cell r="AE38">
            <v>31</v>
          </cell>
          <cell r="AF38">
            <v>18</v>
          </cell>
          <cell r="AG38">
            <v>18</v>
          </cell>
          <cell r="AH38">
            <v>3</v>
          </cell>
          <cell r="AI38">
            <v>10</v>
          </cell>
          <cell r="AJ38">
            <v>3</v>
          </cell>
          <cell r="AK38">
            <v>9</v>
          </cell>
          <cell r="AL38">
            <v>2</v>
          </cell>
          <cell r="AM38">
            <v>3</v>
          </cell>
        </row>
        <row r="39">
          <cell r="A39" t="str">
            <v>35</v>
          </cell>
          <cell r="F39">
            <v>1</v>
          </cell>
          <cell r="G39">
            <v>5</v>
          </cell>
          <cell r="H39">
            <v>9</v>
          </cell>
          <cell r="I39">
            <v>17</v>
          </cell>
          <cell r="J39">
            <v>6</v>
          </cell>
          <cell r="K39">
            <v>34</v>
          </cell>
          <cell r="L39">
            <v>5</v>
          </cell>
          <cell r="M39">
            <v>33</v>
          </cell>
          <cell r="N39">
            <v>1</v>
          </cell>
          <cell r="O39">
            <v>30</v>
          </cell>
          <cell r="P39">
            <v>1</v>
          </cell>
          <cell r="Q39">
            <v>32</v>
          </cell>
          <cell r="S39">
            <v>19</v>
          </cell>
          <cell r="U39" t="str">
            <v>36</v>
          </cell>
          <cell r="V39">
            <v>1</v>
          </cell>
          <cell r="W39">
            <v>1</v>
          </cell>
          <cell r="X39">
            <v>11</v>
          </cell>
          <cell r="Y39">
            <v>19</v>
          </cell>
          <cell r="Z39">
            <v>26</v>
          </cell>
          <cell r="AA39">
            <v>38</v>
          </cell>
          <cell r="AB39">
            <v>30</v>
          </cell>
          <cell r="AC39">
            <v>47</v>
          </cell>
          <cell r="AD39">
            <v>17</v>
          </cell>
          <cell r="AE39">
            <v>27</v>
          </cell>
          <cell r="AF39">
            <v>10</v>
          </cell>
          <cell r="AG39">
            <v>17</v>
          </cell>
          <cell r="AH39">
            <v>5</v>
          </cell>
          <cell r="AI39">
            <v>7</v>
          </cell>
          <cell r="AK39">
            <v>7</v>
          </cell>
          <cell r="AL39">
            <v>1</v>
          </cell>
          <cell r="AM39">
            <v>7</v>
          </cell>
        </row>
        <row r="40">
          <cell r="A40" t="str">
            <v>36</v>
          </cell>
          <cell r="G40">
            <v>2</v>
          </cell>
          <cell r="H40">
            <v>4</v>
          </cell>
          <cell r="I40">
            <v>10</v>
          </cell>
          <cell r="J40">
            <v>5</v>
          </cell>
          <cell r="K40">
            <v>22</v>
          </cell>
          <cell r="L40">
            <v>3</v>
          </cell>
          <cell r="M40">
            <v>28</v>
          </cell>
          <cell r="O40">
            <v>22</v>
          </cell>
          <cell r="P40">
            <v>1</v>
          </cell>
          <cell r="Q40">
            <v>18</v>
          </cell>
          <cell r="R40">
            <v>1</v>
          </cell>
          <cell r="S40">
            <v>6</v>
          </cell>
          <cell r="U40" t="str">
            <v>37</v>
          </cell>
          <cell r="X40">
            <v>5</v>
          </cell>
          <cell r="Y40">
            <v>10</v>
          </cell>
          <cell r="Z40">
            <v>11</v>
          </cell>
          <cell r="AA40">
            <v>23</v>
          </cell>
          <cell r="AB40">
            <v>10</v>
          </cell>
          <cell r="AC40">
            <v>21</v>
          </cell>
          <cell r="AD40">
            <v>9</v>
          </cell>
          <cell r="AE40">
            <v>16</v>
          </cell>
          <cell r="AF40">
            <v>5</v>
          </cell>
          <cell r="AG40">
            <v>9</v>
          </cell>
          <cell r="AH40">
            <v>2</v>
          </cell>
          <cell r="AI40">
            <v>3</v>
          </cell>
          <cell r="AJ40">
            <v>2</v>
          </cell>
          <cell r="AK40">
            <v>1</v>
          </cell>
          <cell r="AM40">
            <v>1</v>
          </cell>
        </row>
        <row r="41">
          <cell r="A41" t="str">
            <v>37</v>
          </cell>
          <cell r="G41">
            <v>1</v>
          </cell>
          <cell r="H41">
            <v>2</v>
          </cell>
          <cell r="I41">
            <v>4</v>
          </cell>
          <cell r="J41">
            <v>3</v>
          </cell>
          <cell r="K41">
            <v>10</v>
          </cell>
          <cell r="L41">
            <v>2</v>
          </cell>
          <cell r="M41">
            <v>13</v>
          </cell>
          <cell r="N41">
            <v>3</v>
          </cell>
          <cell r="O41">
            <v>10</v>
          </cell>
          <cell r="P41">
            <v>1</v>
          </cell>
          <cell r="Q41">
            <v>4</v>
          </cell>
          <cell r="R41">
            <v>1</v>
          </cell>
          <cell r="S41">
            <v>5</v>
          </cell>
          <cell r="U41" t="str">
            <v>60</v>
          </cell>
          <cell r="V41">
            <v>6</v>
          </cell>
          <cell r="W41">
            <v>12</v>
          </cell>
          <cell r="X41">
            <v>60</v>
          </cell>
          <cell r="Y41">
            <v>218</v>
          </cell>
          <cell r="Z41">
            <v>67</v>
          </cell>
          <cell r="AA41">
            <v>314</v>
          </cell>
          <cell r="AB41">
            <v>73</v>
          </cell>
          <cell r="AC41">
            <v>265</v>
          </cell>
          <cell r="AD41">
            <v>59</v>
          </cell>
          <cell r="AE41">
            <v>168</v>
          </cell>
          <cell r="AF41">
            <v>35</v>
          </cell>
          <cell r="AG41">
            <v>142</v>
          </cell>
          <cell r="AH41">
            <v>16</v>
          </cell>
          <cell r="AI41">
            <v>84</v>
          </cell>
          <cell r="AJ41">
            <v>2</v>
          </cell>
          <cell r="AK41">
            <v>71</v>
          </cell>
          <cell r="AM41">
            <v>17</v>
          </cell>
        </row>
        <row r="42">
          <cell r="A42" t="str">
            <v>60</v>
          </cell>
          <cell r="G42">
            <v>22</v>
          </cell>
          <cell r="H42">
            <v>9</v>
          </cell>
          <cell r="I42">
            <v>83</v>
          </cell>
          <cell r="J42">
            <v>24</v>
          </cell>
          <cell r="K42">
            <v>172</v>
          </cell>
          <cell r="L42">
            <v>14</v>
          </cell>
          <cell r="M42">
            <v>164</v>
          </cell>
          <cell r="N42">
            <v>14</v>
          </cell>
          <cell r="O42">
            <v>134</v>
          </cell>
          <cell r="P42">
            <v>4</v>
          </cell>
          <cell r="Q42">
            <v>87</v>
          </cell>
          <cell r="R42">
            <v>2</v>
          </cell>
          <cell r="S42">
            <v>38</v>
          </cell>
          <cell r="U42" t="str">
            <v>61</v>
          </cell>
          <cell r="V42">
            <v>4</v>
          </cell>
          <cell r="W42">
            <v>15</v>
          </cell>
          <cell r="X42">
            <v>37</v>
          </cell>
          <cell r="Y42">
            <v>137</v>
          </cell>
          <cell r="Z42">
            <v>61</v>
          </cell>
          <cell r="AA42">
            <v>215</v>
          </cell>
          <cell r="AB42">
            <v>42</v>
          </cell>
          <cell r="AC42">
            <v>162</v>
          </cell>
          <cell r="AD42">
            <v>51</v>
          </cell>
          <cell r="AE42">
            <v>193</v>
          </cell>
          <cell r="AF42">
            <v>33</v>
          </cell>
          <cell r="AG42">
            <v>134</v>
          </cell>
          <cell r="AH42">
            <v>13</v>
          </cell>
          <cell r="AI42">
            <v>77</v>
          </cell>
          <cell r="AJ42">
            <v>8</v>
          </cell>
          <cell r="AK42">
            <v>34</v>
          </cell>
          <cell r="AM42">
            <v>10</v>
          </cell>
        </row>
        <row r="43">
          <cell r="A43" t="str">
            <v>61</v>
          </cell>
          <cell r="F43">
            <v>1</v>
          </cell>
          <cell r="G43">
            <v>13</v>
          </cell>
          <cell r="H43">
            <v>9</v>
          </cell>
          <cell r="I43">
            <v>63</v>
          </cell>
          <cell r="J43">
            <v>14</v>
          </cell>
          <cell r="K43">
            <v>117</v>
          </cell>
          <cell r="L43">
            <v>14</v>
          </cell>
          <cell r="M43">
            <v>133</v>
          </cell>
          <cell r="N43">
            <v>14</v>
          </cell>
          <cell r="O43">
            <v>90</v>
          </cell>
          <cell r="P43">
            <v>3</v>
          </cell>
          <cell r="Q43">
            <v>46</v>
          </cell>
          <cell r="R43">
            <v>1</v>
          </cell>
          <cell r="S43">
            <v>18</v>
          </cell>
          <cell r="U43" t="str">
            <v>62</v>
          </cell>
          <cell r="V43">
            <v>2</v>
          </cell>
          <cell r="W43">
            <v>4</v>
          </cell>
          <cell r="X43">
            <v>38</v>
          </cell>
          <cell r="Y43">
            <v>89</v>
          </cell>
          <cell r="Z43">
            <v>60</v>
          </cell>
          <cell r="AA43">
            <v>120</v>
          </cell>
          <cell r="AB43">
            <v>50</v>
          </cell>
          <cell r="AC43">
            <v>82</v>
          </cell>
          <cell r="AD43">
            <v>41</v>
          </cell>
          <cell r="AE43">
            <v>84</v>
          </cell>
          <cell r="AF43">
            <v>27</v>
          </cell>
          <cell r="AG43">
            <v>39</v>
          </cell>
          <cell r="AH43">
            <v>9</v>
          </cell>
          <cell r="AI43">
            <v>31</v>
          </cell>
          <cell r="AJ43">
            <v>7</v>
          </cell>
          <cell r="AK43">
            <v>23</v>
          </cell>
          <cell r="AM43">
            <v>4</v>
          </cell>
        </row>
        <row r="44">
          <cell r="A44" t="str">
            <v>62</v>
          </cell>
          <cell r="E44">
            <v>1</v>
          </cell>
          <cell r="F44">
            <v>1</v>
          </cell>
          <cell r="G44">
            <v>5</v>
          </cell>
          <cell r="H44">
            <v>15</v>
          </cell>
          <cell r="I44">
            <v>39</v>
          </cell>
          <cell r="J44">
            <v>25</v>
          </cell>
          <cell r="K44">
            <v>72</v>
          </cell>
          <cell r="L44">
            <v>23</v>
          </cell>
          <cell r="M44">
            <v>65</v>
          </cell>
          <cell r="N44">
            <v>13</v>
          </cell>
          <cell r="O44">
            <v>57</v>
          </cell>
          <cell r="P44">
            <v>6</v>
          </cell>
          <cell r="Q44">
            <v>45</v>
          </cell>
          <cell r="R44">
            <v>2</v>
          </cell>
          <cell r="S44">
            <v>20</v>
          </cell>
          <cell r="U44" t="str">
            <v>63</v>
          </cell>
          <cell r="V44">
            <v>3</v>
          </cell>
          <cell r="W44">
            <v>9</v>
          </cell>
          <cell r="X44">
            <v>32</v>
          </cell>
          <cell r="Y44">
            <v>116</v>
          </cell>
          <cell r="Z44">
            <v>49</v>
          </cell>
          <cell r="AA44">
            <v>243</v>
          </cell>
          <cell r="AB44">
            <v>52</v>
          </cell>
          <cell r="AC44">
            <v>183</v>
          </cell>
          <cell r="AD44">
            <v>39</v>
          </cell>
          <cell r="AE44">
            <v>163</v>
          </cell>
          <cell r="AF44">
            <v>28</v>
          </cell>
          <cell r="AG44">
            <v>127</v>
          </cell>
          <cell r="AH44">
            <v>11</v>
          </cell>
          <cell r="AI44">
            <v>61</v>
          </cell>
          <cell r="AJ44">
            <v>4</v>
          </cell>
          <cell r="AK44">
            <v>33</v>
          </cell>
          <cell r="AL44">
            <v>3</v>
          </cell>
          <cell r="AM44">
            <v>10</v>
          </cell>
        </row>
        <row r="45">
          <cell r="A45" t="str">
            <v>63</v>
          </cell>
          <cell r="F45">
            <v>2</v>
          </cell>
          <cell r="G45">
            <v>8</v>
          </cell>
          <cell r="H45">
            <v>13</v>
          </cell>
          <cell r="I45">
            <v>67</v>
          </cell>
          <cell r="J45">
            <v>15</v>
          </cell>
          <cell r="K45">
            <v>140</v>
          </cell>
          <cell r="L45">
            <v>19</v>
          </cell>
          <cell r="M45">
            <v>127</v>
          </cell>
          <cell r="N45">
            <v>12</v>
          </cell>
          <cell r="O45">
            <v>83</v>
          </cell>
          <cell r="P45">
            <v>2</v>
          </cell>
          <cell r="Q45">
            <v>50</v>
          </cell>
          <cell r="R45">
            <v>1</v>
          </cell>
          <cell r="S45">
            <v>23</v>
          </cell>
          <cell r="U45" t="str">
            <v>64</v>
          </cell>
          <cell r="V45">
            <v>1</v>
          </cell>
          <cell r="W45">
            <v>2</v>
          </cell>
          <cell r="X45">
            <v>27</v>
          </cell>
          <cell r="Y45">
            <v>18</v>
          </cell>
          <cell r="Z45">
            <v>110</v>
          </cell>
          <cell r="AA45">
            <v>82</v>
          </cell>
          <cell r="AB45">
            <v>102</v>
          </cell>
          <cell r="AC45">
            <v>96</v>
          </cell>
          <cell r="AD45">
            <v>74</v>
          </cell>
          <cell r="AE45">
            <v>60</v>
          </cell>
          <cell r="AF45">
            <v>62</v>
          </cell>
          <cell r="AG45">
            <v>38</v>
          </cell>
          <cell r="AH45">
            <v>28</v>
          </cell>
          <cell r="AI45">
            <v>35</v>
          </cell>
          <cell r="AJ45">
            <v>18</v>
          </cell>
          <cell r="AK45">
            <v>26</v>
          </cell>
          <cell r="AL45">
            <v>9</v>
          </cell>
          <cell r="AM45">
            <v>9</v>
          </cell>
        </row>
        <row r="46">
          <cell r="A46" t="str">
            <v>64</v>
          </cell>
          <cell r="G46">
            <v>1</v>
          </cell>
          <cell r="H46">
            <v>5</v>
          </cell>
          <cell r="I46">
            <v>19</v>
          </cell>
          <cell r="J46">
            <v>13</v>
          </cell>
          <cell r="K46">
            <v>42</v>
          </cell>
          <cell r="L46">
            <v>27</v>
          </cell>
          <cell r="M46">
            <v>57</v>
          </cell>
          <cell r="N46">
            <v>14</v>
          </cell>
          <cell r="O46">
            <v>53</v>
          </cell>
          <cell r="P46">
            <v>11</v>
          </cell>
          <cell r="Q46">
            <v>31</v>
          </cell>
          <cell r="R46">
            <v>4</v>
          </cell>
          <cell r="S46">
            <v>22</v>
          </cell>
          <cell r="U46" t="str">
            <v>65</v>
          </cell>
          <cell r="X46">
            <v>28</v>
          </cell>
          <cell r="Y46">
            <v>9</v>
          </cell>
          <cell r="Z46">
            <v>104</v>
          </cell>
          <cell r="AA46">
            <v>71</v>
          </cell>
          <cell r="AB46">
            <v>108</v>
          </cell>
          <cell r="AC46">
            <v>80</v>
          </cell>
          <cell r="AD46">
            <v>107</v>
          </cell>
          <cell r="AE46">
            <v>59</v>
          </cell>
          <cell r="AF46">
            <v>52</v>
          </cell>
          <cell r="AG46">
            <v>40</v>
          </cell>
          <cell r="AH46">
            <v>21</v>
          </cell>
          <cell r="AI46">
            <v>23</v>
          </cell>
          <cell r="AJ46">
            <v>18</v>
          </cell>
          <cell r="AK46">
            <v>12</v>
          </cell>
          <cell r="AL46">
            <v>7</v>
          </cell>
          <cell r="AM46">
            <v>1</v>
          </cell>
        </row>
        <row r="47">
          <cell r="A47" t="str">
            <v>65</v>
          </cell>
          <cell r="F47">
            <v>1</v>
          </cell>
          <cell r="H47">
            <v>8</v>
          </cell>
          <cell r="I47">
            <v>15</v>
          </cell>
          <cell r="J47">
            <v>27</v>
          </cell>
          <cell r="K47">
            <v>37</v>
          </cell>
          <cell r="L47">
            <v>26</v>
          </cell>
          <cell r="M47">
            <v>51</v>
          </cell>
          <cell r="N47">
            <v>13</v>
          </cell>
          <cell r="O47">
            <v>35</v>
          </cell>
          <cell r="P47">
            <v>8</v>
          </cell>
          <cell r="Q47">
            <v>24</v>
          </cell>
          <cell r="R47">
            <v>4</v>
          </cell>
          <cell r="S47">
            <v>15</v>
          </cell>
          <cell r="U47" t="str">
            <v>66</v>
          </cell>
          <cell r="V47">
            <v>1</v>
          </cell>
          <cell r="X47">
            <v>7</v>
          </cell>
          <cell r="Y47">
            <v>15</v>
          </cell>
          <cell r="Z47">
            <v>58</v>
          </cell>
          <cell r="AA47">
            <v>69</v>
          </cell>
          <cell r="AB47">
            <v>77</v>
          </cell>
          <cell r="AC47">
            <v>49</v>
          </cell>
          <cell r="AD47">
            <v>79</v>
          </cell>
          <cell r="AE47">
            <v>60</v>
          </cell>
          <cell r="AF47">
            <v>34</v>
          </cell>
          <cell r="AG47">
            <v>31</v>
          </cell>
          <cell r="AH47">
            <v>20</v>
          </cell>
          <cell r="AI47">
            <v>12</v>
          </cell>
          <cell r="AJ47">
            <v>9</v>
          </cell>
          <cell r="AK47">
            <v>9</v>
          </cell>
          <cell r="AL47">
            <v>5</v>
          </cell>
          <cell r="AM47">
            <v>5</v>
          </cell>
        </row>
        <row r="48">
          <cell r="A48" t="str">
            <v>66</v>
          </cell>
          <cell r="G48">
            <v>4</v>
          </cell>
          <cell r="H48">
            <v>2</v>
          </cell>
          <cell r="I48">
            <v>13</v>
          </cell>
          <cell r="J48">
            <v>12</v>
          </cell>
          <cell r="K48">
            <v>32</v>
          </cell>
          <cell r="L48">
            <v>23</v>
          </cell>
          <cell r="M48">
            <v>52</v>
          </cell>
          <cell r="N48">
            <v>12</v>
          </cell>
          <cell r="O48">
            <v>28</v>
          </cell>
          <cell r="P48">
            <v>2</v>
          </cell>
          <cell r="Q48">
            <v>15</v>
          </cell>
          <cell r="R48">
            <v>1</v>
          </cell>
          <cell r="S48">
            <v>14</v>
          </cell>
          <cell r="U48" t="str">
            <v>67</v>
          </cell>
          <cell r="V48">
            <v>1</v>
          </cell>
          <cell r="W48">
            <v>2</v>
          </cell>
          <cell r="X48">
            <v>31</v>
          </cell>
          <cell r="Y48">
            <v>32</v>
          </cell>
          <cell r="Z48">
            <v>65</v>
          </cell>
          <cell r="AA48">
            <v>75</v>
          </cell>
          <cell r="AB48">
            <v>64</v>
          </cell>
          <cell r="AC48">
            <v>49</v>
          </cell>
          <cell r="AD48">
            <v>49</v>
          </cell>
          <cell r="AE48">
            <v>60</v>
          </cell>
          <cell r="AF48">
            <v>23</v>
          </cell>
          <cell r="AG48">
            <v>22</v>
          </cell>
          <cell r="AH48">
            <v>7</v>
          </cell>
          <cell r="AI48">
            <v>17</v>
          </cell>
          <cell r="AJ48">
            <v>4</v>
          </cell>
          <cell r="AK48">
            <v>13</v>
          </cell>
          <cell r="AM48">
            <v>5</v>
          </cell>
        </row>
        <row r="49">
          <cell r="A49" t="str">
            <v>67</v>
          </cell>
          <cell r="F49">
            <v>3</v>
          </cell>
          <cell r="G49">
            <v>2</v>
          </cell>
          <cell r="H49">
            <v>5</v>
          </cell>
          <cell r="I49">
            <v>20</v>
          </cell>
          <cell r="J49">
            <v>20</v>
          </cell>
          <cell r="K49">
            <v>35</v>
          </cell>
          <cell r="L49">
            <v>12</v>
          </cell>
          <cell r="M49">
            <v>32</v>
          </cell>
          <cell r="N49">
            <v>6</v>
          </cell>
          <cell r="O49">
            <v>29</v>
          </cell>
          <cell r="P49">
            <v>6</v>
          </cell>
          <cell r="Q49">
            <v>9</v>
          </cell>
          <cell r="R49">
            <v>1</v>
          </cell>
          <cell r="S49">
            <v>6</v>
          </cell>
          <cell r="U49" t="str">
            <v>68</v>
          </cell>
          <cell r="V49">
            <v>3</v>
          </cell>
          <cell r="X49">
            <v>18</v>
          </cell>
          <cell r="Y49">
            <v>14</v>
          </cell>
          <cell r="Z49">
            <v>40</v>
          </cell>
          <cell r="AA49">
            <v>36</v>
          </cell>
          <cell r="AB49">
            <v>46</v>
          </cell>
          <cell r="AC49">
            <v>42</v>
          </cell>
          <cell r="AD49">
            <v>31</v>
          </cell>
          <cell r="AE49">
            <v>37</v>
          </cell>
          <cell r="AF49">
            <v>26</v>
          </cell>
          <cell r="AG49">
            <v>22</v>
          </cell>
          <cell r="AH49">
            <v>9</v>
          </cell>
          <cell r="AI49">
            <v>5</v>
          </cell>
          <cell r="AJ49">
            <v>6</v>
          </cell>
          <cell r="AK49">
            <v>15</v>
          </cell>
          <cell r="AL49">
            <v>3</v>
          </cell>
          <cell r="AM49">
            <v>2</v>
          </cell>
        </row>
        <row r="50">
          <cell r="A50" t="str">
            <v>68</v>
          </cell>
          <cell r="G50">
            <v>2</v>
          </cell>
          <cell r="H50">
            <v>6</v>
          </cell>
          <cell r="I50">
            <v>13</v>
          </cell>
          <cell r="J50">
            <v>9</v>
          </cell>
          <cell r="K50">
            <v>30</v>
          </cell>
          <cell r="L50">
            <v>6</v>
          </cell>
          <cell r="M50">
            <v>31</v>
          </cell>
          <cell r="N50">
            <v>7</v>
          </cell>
          <cell r="O50">
            <v>20</v>
          </cell>
          <cell r="P50">
            <v>4</v>
          </cell>
          <cell r="Q50">
            <v>11</v>
          </cell>
          <cell r="S50">
            <v>8</v>
          </cell>
          <cell r="U50" t="str">
            <v>69</v>
          </cell>
          <cell r="W50">
            <v>1</v>
          </cell>
          <cell r="X50">
            <v>6</v>
          </cell>
          <cell r="Y50">
            <v>3</v>
          </cell>
          <cell r="Z50">
            <v>36</v>
          </cell>
          <cell r="AA50">
            <v>31</v>
          </cell>
          <cell r="AB50">
            <v>42</v>
          </cell>
          <cell r="AC50">
            <v>38</v>
          </cell>
          <cell r="AD50">
            <v>31</v>
          </cell>
          <cell r="AE50">
            <v>30</v>
          </cell>
          <cell r="AF50">
            <v>15</v>
          </cell>
          <cell r="AG50">
            <v>19</v>
          </cell>
          <cell r="AH50">
            <v>8</v>
          </cell>
          <cell r="AI50">
            <v>12</v>
          </cell>
          <cell r="AJ50">
            <v>3</v>
          </cell>
          <cell r="AK50">
            <v>6</v>
          </cell>
          <cell r="AL50">
            <v>3</v>
          </cell>
          <cell r="AM50">
            <v>2</v>
          </cell>
        </row>
        <row r="51">
          <cell r="A51" t="str">
            <v>69</v>
          </cell>
          <cell r="F51">
            <v>1</v>
          </cell>
          <cell r="G51">
            <v>3</v>
          </cell>
          <cell r="H51">
            <v>5</v>
          </cell>
          <cell r="I51">
            <v>6</v>
          </cell>
          <cell r="J51">
            <v>10</v>
          </cell>
          <cell r="K51">
            <v>16</v>
          </cell>
          <cell r="L51">
            <v>9</v>
          </cell>
          <cell r="M51">
            <v>21</v>
          </cell>
          <cell r="N51">
            <v>3</v>
          </cell>
          <cell r="O51">
            <v>19</v>
          </cell>
          <cell r="P51">
            <v>2</v>
          </cell>
          <cell r="Q51">
            <v>9</v>
          </cell>
          <cell r="R51">
            <v>2</v>
          </cell>
          <cell r="S51">
            <v>10</v>
          </cell>
          <cell r="U51" t="str">
            <v>70</v>
          </cell>
          <cell r="X51">
            <v>23</v>
          </cell>
          <cell r="Y51">
            <v>5</v>
          </cell>
          <cell r="Z51">
            <v>29</v>
          </cell>
          <cell r="AA51">
            <v>31</v>
          </cell>
          <cell r="AB51">
            <v>45</v>
          </cell>
          <cell r="AC51">
            <v>25</v>
          </cell>
          <cell r="AD51">
            <v>34</v>
          </cell>
          <cell r="AE51">
            <v>37</v>
          </cell>
          <cell r="AF51">
            <v>53</v>
          </cell>
          <cell r="AG51">
            <v>45</v>
          </cell>
          <cell r="AH51">
            <v>46</v>
          </cell>
          <cell r="AI51">
            <v>42</v>
          </cell>
          <cell r="AJ51">
            <v>30</v>
          </cell>
          <cell r="AK51">
            <v>26</v>
          </cell>
          <cell r="AL51">
            <v>9</v>
          </cell>
          <cell r="AM51">
            <v>9</v>
          </cell>
        </row>
        <row r="52">
          <cell r="A52" t="str">
            <v>70</v>
          </cell>
          <cell r="H52">
            <v>5</v>
          </cell>
          <cell r="I52">
            <v>3</v>
          </cell>
          <cell r="J52">
            <v>5</v>
          </cell>
          <cell r="K52">
            <v>2</v>
          </cell>
          <cell r="L52">
            <v>11</v>
          </cell>
          <cell r="M52">
            <v>22</v>
          </cell>
          <cell r="N52">
            <v>16</v>
          </cell>
          <cell r="O52">
            <v>32</v>
          </cell>
          <cell r="P52">
            <v>14</v>
          </cell>
          <cell r="Q52">
            <v>28</v>
          </cell>
          <cell r="R52">
            <v>7</v>
          </cell>
          <cell r="S52">
            <v>27</v>
          </cell>
          <cell r="U52" t="str">
            <v>71</v>
          </cell>
          <cell r="V52">
            <v>2</v>
          </cell>
          <cell r="W52">
            <v>1</v>
          </cell>
          <cell r="X52">
            <v>37</v>
          </cell>
          <cell r="Y52">
            <v>15</v>
          </cell>
          <cell r="Z52">
            <v>64</v>
          </cell>
          <cell r="AA52">
            <v>36</v>
          </cell>
          <cell r="AB52">
            <v>81</v>
          </cell>
          <cell r="AC52">
            <v>51</v>
          </cell>
          <cell r="AD52">
            <v>57</v>
          </cell>
          <cell r="AE52">
            <v>46</v>
          </cell>
          <cell r="AF52">
            <v>47</v>
          </cell>
          <cell r="AG52">
            <v>43</v>
          </cell>
          <cell r="AH52">
            <v>29</v>
          </cell>
          <cell r="AI52">
            <v>43</v>
          </cell>
          <cell r="AJ52">
            <v>31</v>
          </cell>
          <cell r="AK52">
            <v>34</v>
          </cell>
          <cell r="AL52">
            <v>4</v>
          </cell>
          <cell r="AM52">
            <v>10</v>
          </cell>
        </row>
        <row r="53">
          <cell r="A53" t="str">
            <v>71</v>
          </cell>
          <cell r="F53">
            <v>1</v>
          </cell>
          <cell r="G53">
            <v>1</v>
          </cell>
          <cell r="H53">
            <v>2</v>
          </cell>
          <cell r="I53">
            <v>6</v>
          </cell>
          <cell r="J53">
            <v>14</v>
          </cell>
          <cell r="K53">
            <v>17</v>
          </cell>
          <cell r="L53">
            <v>7</v>
          </cell>
          <cell r="M53">
            <v>15</v>
          </cell>
          <cell r="N53">
            <v>19</v>
          </cell>
          <cell r="O53">
            <v>23</v>
          </cell>
          <cell r="P53">
            <v>10</v>
          </cell>
          <cell r="Q53">
            <v>29</v>
          </cell>
          <cell r="R53">
            <v>5</v>
          </cell>
          <cell r="S53">
            <v>23</v>
          </cell>
          <cell r="U53" t="str">
            <v>72</v>
          </cell>
          <cell r="X53">
            <v>2</v>
          </cell>
          <cell r="Y53">
            <v>2</v>
          </cell>
          <cell r="Z53">
            <v>2</v>
          </cell>
          <cell r="AA53">
            <v>6</v>
          </cell>
          <cell r="AB53">
            <v>7</v>
          </cell>
          <cell r="AC53">
            <v>6</v>
          </cell>
          <cell r="AD53">
            <v>6</v>
          </cell>
          <cell r="AE53">
            <v>11</v>
          </cell>
          <cell r="AF53">
            <v>6</v>
          </cell>
          <cell r="AG53">
            <v>5</v>
          </cell>
          <cell r="AH53">
            <v>1</v>
          </cell>
          <cell r="AI53">
            <v>4</v>
          </cell>
          <cell r="AJ53">
            <v>1</v>
          </cell>
          <cell r="AK53">
            <v>3</v>
          </cell>
          <cell r="AL53">
            <v>2</v>
          </cell>
        </row>
        <row r="54">
          <cell r="A54" t="str">
            <v>72</v>
          </cell>
          <cell r="J54">
            <v>3</v>
          </cell>
          <cell r="K54">
            <v>2</v>
          </cell>
          <cell r="M54">
            <v>5</v>
          </cell>
          <cell r="O54">
            <v>3</v>
          </cell>
          <cell r="P54">
            <v>1</v>
          </cell>
          <cell r="Q54">
            <v>4</v>
          </cell>
          <cell r="R54">
            <v>2</v>
          </cell>
          <cell r="S54">
            <v>4</v>
          </cell>
          <cell r="U54" t="str">
            <v>73</v>
          </cell>
          <cell r="Y54">
            <v>1</v>
          </cell>
          <cell r="Z54">
            <v>6</v>
          </cell>
          <cell r="AA54">
            <v>1</v>
          </cell>
          <cell r="AB54">
            <v>1</v>
          </cell>
          <cell r="AC54">
            <v>2</v>
          </cell>
          <cell r="AD54">
            <v>2</v>
          </cell>
          <cell r="AE54">
            <v>4</v>
          </cell>
          <cell r="AF54">
            <v>3</v>
          </cell>
          <cell r="AG54">
            <v>2</v>
          </cell>
          <cell r="AH54">
            <v>2</v>
          </cell>
          <cell r="AI54">
            <v>2</v>
          </cell>
          <cell r="AK54">
            <v>2</v>
          </cell>
          <cell r="AM54">
            <v>1</v>
          </cell>
        </row>
        <row r="55">
          <cell r="A55" t="str">
            <v>73</v>
          </cell>
          <cell r="I55">
            <v>1</v>
          </cell>
          <cell r="K55">
            <v>3</v>
          </cell>
          <cell r="L55">
            <v>1</v>
          </cell>
          <cell r="M55">
            <v>2</v>
          </cell>
          <cell r="N55">
            <v>1</v>
          </cell>
          <cell r="O55">
            <v>5</v>
          </cell>
          <cell r="P55">
            <v>4</v>
          </cell>
          <cell r="Q55">
            <v>6</v>
          </cell>
          <cell r="R55">
            <v>1</v>
          </cell>
          <cell r="S55">
            <v>3</v>
          </cell>
          <cell r="U55" t="str">
            <v>74</v>
          </cell>
          <cell r="V55">
            <v>1</v>
          </cell>
          <cell r="W55">
            <v>3</v>
          </cell>
          <cell r="X55">
            <v>27</v>
          </cell>
          <cell r="Y55">
            <v>57</v>
          </cell>
          <cell r="Z55">
            <v>45</v>
          </cell>
          <cell r="AA55">
            <v>94</v>
          </cell>
          <cell r="AB55">
            <v>54</v>
          </cell>
          <cell r="AC55">
            <v>64</v>
          </cell>
          <cell r="AD55">
            <v>43</v>
          </cell>
          <cell r="AE55">
            <v>73</v>
          </cell>
          <cell r="AF55">
            <v>33</v>
          </cell>
          <cell r="AG55">
            <v>65</v>
          </cell>
          <cell r="AH55">
            <v>14</v>
          </cell>
          <cell r="AI55">
            <v>36</v>
          </cell>
          <cell r="AJ55">
            <v>5</v>
          </cell>
          <cell r="AK55">
            <v>19</v>
          </cell>
          <cell r="AM55">
            <v>4</v>
          </cell>
        </row>
        <row r="56">
          <cell r="A56" t="str">
            <v>74</v>
          </cell>
          <cell r="G56">
            <v>1</v>
          </cell>
          <cell r="H56">
            <v>6</v>
          </cell>
          <cell r="I56">
            <v>17</v>
          </cell>
          <cell r="J56">
            <v>11</v>
          </cell>
          <cell r="K56">
            <v>27</v>
          </cell>
          <cell r="L56">
            <v>10</v>
          </cell>
          <cell r="M56">
            <v>32</v>
          </cell>
          <cell r="N56">
            <v>2</v>
          </cell>
          <cell r="O56">
            <v>23</v>
          </cell>
          <cell r="P56">
            <v>5</v>
          </cell>
          <cell r="Q56">
            <v>13</v>
          </cell>
          <cell r="R56">
            <v>1</v>
          </cell>
          <cell r="S56">
            <v>18</v>
          </cell>
          <cell r="U56" t="str">
            <v>76</v>
          </cell>
          <cell r="AA56">
            <v>1</v>
          </cell>
          <cell r="AB56">
            <v>3</v>
          </cell>
          <cell r="AE56">
            <v>1</v>
          </cell>
          <cell r="AF56">
            <v>1</v>
          </cell>
          <cell r="AG56">
            <v>5</v>
          </cell>
          <cell r="AH56">
            <v>1</v>
          </cell>
          <cell r="AI56">
            <v>1</v>
          </cell>
        </row>
        <row r="57">
          <cell r="A57" t="str">
            <v>76</v>
          </cell>
          <cell r="I57">
            <v>1</v>
          </cell>
          <cell r="K57">
            <v>3</v>
          </cell>
          <cell r="N57">
            <v>2</v>
          </cell>
          <cell r="O57">
            <v>4</v>
          </cell>
          <cell r="P57">
            <v>1</v>
          </cell>
          <cell r="Q57">
            <v>3</v>
          </cell>
          <cell r="R57">
            <v>1</v>
          </cell>
          <cell r="S57">
            <v>2</v>
          </cell>
          <cell r="U57" t="str">
            <v>77</v>
          </cell>
          <cell r="Z57">
            <v>1</v>
          </cell>
          <cell r="AA57">
            <v>1</v>
          </cell>
          <cell r="AC57">
            <v>2</v>
          </cell>
          <cell r="AD57">
            <v>1</v>
          </cell>
          <cell r="AG57">
            <v>1</v>
          </cell>
          <cell r="AH57">
            <v>1</v>
          </cell>
        </row>
        <row r="58">
          <cell r="A58" t="str">
            <v>77</v>
          </cell>
          <cell r="K58">
            <v>3</v>
          </cell>
          <cell r="L58">
            <v>1</v>
          </cell>
          <cell r="M58">
            <v>2</v>
          </cell>
          <cell r="N58">
            <v>1</v>
          </cell>
          <cell r="O58">
            <v>4</v>
          </cell>
          <cell r="P58">
            <v>2</v>
          </cell>
          <cell r="S58">
            <v>3</v>
          </cell>
          <cell r="U58" t="str">
            <v>85</v>
          </cell>
          <cell r="V58">
            <v>3</v>
          </cell>
          <cell r="W58">
            <v>2</v>
          </cell>
          <cell r="X58">
            <v>22</v>
          </cell>
          <cell r="Y58">
            <v>16</v>
          </cell>
          <cell r="Z58">
            <v>55</v>
          </cell>
          <cell r="AA58">
            <v>31</v>
          </cell>
          <cell r="AB58">
            <v>37</v>
          </cell>
          <cell r="AC58">
            <v>36</v>
          </cell>
          <cell r="AD58">
            <v>25</v>
          </cell>
          <cell r="AE58">
            <v>23</v>
          </cell>
          <cell r="AF58">
            <v>21</v>
          </cell>
          <cell r="AG58">
            <v>13</v>
          </cell>
          <cell r="AH58">
            <v>16</v>
          </cell>
          <cell r="AI58">
            <v>12</v>
          </cell>
          <cell r="AJ58">
            <v>28</v>
          </cell>
          <cell r="AK58">
            <v>14</v>
          </cell>
          <cell r="AL58">
            <v>9</v>
          </cell>
          <cell r="AM58">
            <v>6</v>
          </cell>
        </row>
        <row r="59">
          <cell r="A59" t="str">
            <v>85</v>
          </cell>
          <cell r="G59">
            <v>1</v>
          </cell>
          <cell r="H59">
            <v>4</v>
          </cell>
          <cell r="I59">
            <v>10</v>
          </cell>
          <cell r="J59">
            <v>13</v>
          </cell>
          <cell r="K59">
            <v>15</v>
          </cell>
          <cell r="L59">
            <v>7</v>
          </cell>
          <cell r="M59">
            <v>15</v>
          </cell>
          <cell r="N59">
            <v>7</v>
          </cell>
          <cell r="O59">
            <v>20</v>
          </cell>
          <cell r="P59">
            <v>9</v>
          </cell>
          <cell r="Q59">
            <v>20</v>
          </cell>
          <cell r="R59">
            <v>2</v>
          </cell>
          <cell r="S59">
            <v>14</v>
          </cell>
          <cell r="U59" t="str">
            <v>86</v>
          </cell>
          <cell r="X59">
            <v>27</v>
          </cell>
          <cell r="Y59">
            <v>15</v>
          </cell>
          <cell r="Z59">
            <v>59</v>
          </cell>
          <cell r="AA59">
            <v>53</v>
          </cell>
          <cell r="AB59">
            <v>71</v>
          </cell>
          <cell r="AC59">
            <v>35</v>
          </cell>
          <cell r="AD59">
            <v>42</v>
          </cell>
          <cell r="AE59">
            <v>28</v>
          </cell>
          <cell r="AF59">
            <v>25</v>
          </cell>
          <cell r="AG59">
            <v>22</v>
          </cell>
          <cell r="AH59">
            <v>18</v>
          </cell>
          <cell r="AI59">
            <v>7</v>
          </cell>
          <cell r="AJ59">
            <v>12</v>
          </cell>
          <cell r="AK59">
            <v>15</v>
          </cell>
          <cell r="AL59">
            <v>5</v>
          </cell>
          <cell r="AM59">
            <v>7</v>
          </cell>
        </row>
        <row r="60">
          <cell r="A60" t="str">
            <v>86</v>
          </cell>
          <cell r="F60">
            <v>2</v>
          </cell>
          <cell r="G60">
            <v>6</v>
          </cell>
          <cell r="H60">
            <v>12</v>
          </cell>
          <cell r="I60">
            <v>16</v>
          </cell>
          <cell r="J60">
            <v>18</v>
          </cell>
          <cell r="K60">
            <v>21</v>
          </cell>
          <cell r="L60">
            <v>20</v>
          </cell>
          <cell r="M60">
            <v>32</v>
          </cell>
          <cell r="N60">
            <v>17</v>
          </cell>
          <cell r="O60">
            <v>29</v>
          </cell>
          <cell r="P60">
            <v>12</v>
          </cell>
          <cell r="Q60">
            <v>27</v>
          </cell>
          <cell r="R60">
            <v>6</v>
          </cell>
          <cell r="S60">
            <v>30</v>
          </cell>
          <cell r="U60" t="str">
            <v>87</v>
          </cell>
          <cell r="X60">
            <v>14</v>
          </cell>
          <cell r="Y60">
            <v>15</v>
          </cell>
          <cell r="Z60">
            <v>49</v>
          </cell>
          <cell r="AA60">
            <v>37</v>
          </cell>
          <cell r="AB60">
            <v>51</v>
          </cell>
          <cell r="AC60">
            <v>32</v>
          </cell>
          <cell r="AD60">
            <v>37</v>
          </cell>
          <cell r="AE60">
            <v>20</v>
          </cell>
          <cell r="AF60">
            <v>29</v>
          </cell>
          <cell r="AG60">
            <v>18</v>
          </cell>
          <cell r="AH60">
            <v>22</v>
          </cell>
          <cell r="AI60">
            <v>11</v>
          </cell>
          <cell r="AJ60">
            <v>22</v>
          </cell>
          <cell r="AK60">
            <v>12</v>
          </cell>
          <cell r="AL60">
            <v>8</v>
          </cell>
          <cell r="AM60">
            <v>7</v>
          </cell>
        </row>
        <row r="61">
          <cell r="A61" t="str">
            <v>87</v>
          </cell>
          <cell r="G61">
            <v>1</v>
          </cell>
          <cell r="H61">
            <v>5</v>
          </cell>
          <cell r="I61">
            <v>6</v>
          </cell>
          <cell r="J61">
            <v>22</v>
          </cell>
          <cell r="K61">
            <v>20</v>
          </cell>
          <cell r="L61">
            <v>22</v>
          </cell>
          <cell r="M61">
            <v>26</v>
          </cell>
          <cell r="N61">
            <v>10</v>
          </cell>
          <cell r="O61">
            <v>27</v>
          </cell>
          <cell r="P61">
            <v>6</v>
          </cell>
          <cell r="Q61">
            <v>25</v>
          </cell>
          <cell r="R61">
            <v>6</v>
          </cell>
          <cell r="S61">
            <v>19</v>
          </cell>
        </row>
      </sheetData>
      <sheetData sheetId="12">
        <row r="1">
          <cell r="I1" t="str">
            <v>CNU2</v>
          </cell>
          <cell r="J1" t="str">
            <v>age_REC_Median</v>
          </cell>
          <cell r="K1" t="str">
            <v>age_REC_Mean</v>
          </cell>
        </row>
        <row r="2">
          <cell r="C2" t="str">
            <v>01</v>
          </cell>
          <cell r="D2">
            <v>47</v>
          </cell>
          <cell r="E2">
            <v>49</v>
          </cell>
          <cell r="I2" t="str">
            <v>01</v>
          </cell>
          <cell r="J2">
            <v>49</v>
          </cell>
          <cell r="K2">
            <v>50.484293193717299</v>
          </cell>
          <cell r="O2" t="str">
            <v>01</v>
          </cell>
          <cell r="P2">
            <v>49</v>
          </cell>
          <cell r="Q2">
            <v>49.9402985074627</v>
          </cell>
        </row>
        <row r="3">
          <cell r="C3" t="str">
            <v>02</v>
          </cell>
          <cell r="D3">
            <v>45</v>
          </cell>
          <cell r="E3">
            <v>48.293233082706799</v>
          </cell>
          <cell r="I3" t="str">
            <v>02</v>
          </cell>
          <cell r="J3">
            <v>52</v>
          </cell>
          <cell r="K3">
            <v>52.362903225806399</v>
          </cell>
          <cell r="O3" t="str">
            <v>02</v>
          </cell>
          <cell r="P3">
            <v>49</v>
          </cell>
          <cell r="Q3">
            <v>51.291089108910903</v>
          </cell>
        </row>
        <row r="4">
          <cell r="C4" t="str">
            <v>03</v>
          </cell>
          <cell r="D4">
            <v>47.5</v>
          </cell>
          <cell r="E4">
            <v>47.9444444444444</v>
          </cell>
          <cell r="I4" t="str">
            <v>03</v>
          </cell>
          <cell r="J4">
            <v>50</v>
          </cell>
          <cell r="K4">
            <v>51.824175824175803</v>
          </cell>
          <cell r="O4" t="str">
            <v>03</v>
          </cell>
          <cell r="P4">
            <v>49</v>
          </cell>
          <cell r="Q4">
            <v>51.183486238532097</v>
          </cell>
        </row>
        <row r="5">
          <cell r="C5" t="str">
            <v>04</v>
          </cell>
          <cell r="D5">
            <v>45</v>
          </cell>
          <cell r="E5">
            <v>45.7826086956522</v>
          </cell>
          <cell r="I5" t="str">
            <v>04</v>
          </cell>
          <cell r="J5">
            <v>54</v>
          </cell>
          <cell r="K5">
            <v>54.3611111111111</v>
          </cell>
          <cell r="O5" t="str">
            <v>04</v>
          </cell>
          <cell r="P5">
            <v>52</v>
          </cell>
          <cell r="Q5">
            <v>52.8549618320611</v>
          </cell>
        </row>
        <row r="6">
          <cell r="C6" t="str">
            <v>05</v>
          </cell>
          <cell r="D6">
            <v>47</v>
          </cell>
          <cell r="E6">
            <v>48.188679245282998</v>
          </cell>
          <cell r="I6" t="str">
            <v>05</v>
          </cell>
          <cell r="J6">
            <v>52</v>
          </cell>
          <cell r="K6">
            <v>53.237209302325603</v>
          </cell>
          <cell r="O6" t="str">
            <v>05</v>
          </cell>
          <cell r="P6">
            <v>50.5</v>
          </cell>
          <cell r="Q6">
            <v>52.238805970149301</v>
          </cell>
        </row>
        <row r="7">
          <cell r="C7" t="str">
            <v>06</v>
          </cell>
          <cell r="D7">
            <v>47</v>
          </cell>
          <cell r="E7">
            <v>48.8965517241379</v>
          </cell>
          <cell r="I7" t="str">
            <v>06</v>
          </cell>
          <cell r="J7">
            <v>52</v>
          </cell>
          <cell r="K7">
            <v>53.152439024390198</v>
          </cell>
          <cell r="O7" t="str">
            <v>06</v>
          </cell>
          <cell r="P7">
            <v>50</v>
          </cell>
          <cell r="Q7">
            <v>52.040540540540498</v>
          </cell>
        </row>
        <row r="8">
          <cell r="C8" t="str">
            <v>07</v>
          </cell>
          <cell r="D8">
            <v>55</v>
          </cell>
          <cell r="E8">
            <v>55.428571428571402</v>
          </cell>
          <cell r="I8" t="str">
            <v>07</v>
          </cell>
          <cell r="J8">
            <v>60</v>
          </cell>
          <cell r="K8">
            <v>58.158730158730201</v>
          </cell>
          <cell r="O8" t="str">
            <v>07</v>
          </cell>
          <cell r="P8">
            <v>57.5</v>
          </cell>
          <cell r="Q8">
            <v>56.873949579831901</v>
          </cell>
        </row>
        <row r="9">
          <cell r="C9" t="str">
            <v>08</v>
          </cell>
          <cell r="D9">
            <v>55</v>
          </cell>
          <cell r="E9">
            <v>55.156862745098003</v>
          </cell>
          <cell r="I9" t="str">
            <v>08</v>
          </cell>
          <cell r="J9">
            <v>57</v>
          </cell>
          <cell r="K9">
            <v>56.552238805970099</v>
          </cell>
          <cell r="O9" t="str">
            <v>08</v>
          </cell>
          <cell r="P9">
            <v>55</v>
          </cell>
          <cell r="Q9">
            <v>55.9491525423729</v>
          </cell>
        </row>
        <row r="10">
          <cell r="C10" t="str">
            <v>09</v>
          </cell>
          <cell r="D10">
            <v>56</v>
          </cell>
          <cell r="E10">
            <v>55.300613496932499</v>
          </cell>
          <cell r="I10" t="str">
            <v>09</v>
          </cell>
          <cell r="J10">
            <v>58</v>
          </cell>
          <cell r="K10">
            <v>57.261083743842399</v>
          </cell>
          <cell r="O10" t="str">
            <v>09</v>
          </cell>
          <cell r="P10">
            <v>57</v>
          </cell>
          <cell r="Q10">
            <v>56.387978142076499</v>
          </cell>
        </row>
        <row r="11">
          <cell r="C11" t="str">
            <v>10</v>
          </cell>
          <cell r="D11">
            <v>53</v>
          </cell>
          <cell r="E11">
            <v>53.842105263157897</v>
          </cell>
          <cell r="I11" t="str">
            <v>10</v>
          </cell>
          <cell r="J11">
            <v>55</v>
          </cell>
          <cell r="K11">
            <v>55</v>
          </cell>
          <cell r="O11" t="str">
            <v>10</v>
          </cell>
          <cell r="P11">
            <v>54</v>
          </cell>
          <cell r="Q11">
            <v>54.494252873563198</v>
          </cell>
        </row>
        <row r="12">
          <cell r="C12" t="str">
            <v>11</v>
          </cell>
          <cell r="D12">
            <v>54.5</v>
          </cell>
          <cell r="E12">
            <v>54.400943396226403</v>
          </cell>
          <cell r="I12" t="str">
            <v>11</v>
          </cell>
          <cell r="J12">
            <v>57</v>
          </cell>
          <cell r="K12">
            <v>56.211340206185596</v>
          </cell>
          <cell r="O12" t="str">
            <v>11</v>
          </cell>
          <cell r="P12">
            <v>56</v>
          </cell>
          <cell r="Q12">
            <v>55.266009852216698</v>
          </cell>
        </row>
        <row r="13">
          <cell r="C13" t="str">
            <v>12</v>
          </cell>
          <cell r="D13">
            <v>58</v>
          </cell>
          <cell r="E13">
            <v>57</v>
          </cell>
          <cell r="I13" t="str">
            <v>12</v>
          </cell>
          <cell r="J13">
            <v>60</v>
          </cell>
          <cell r="K13">
            <v>58.640625</v>
          </cell>
          <cell r="O13" t="str">
            <v>12</v>
          </cell>
          <cell r="P13">
            <v>59</v>
          </cell>
          <cell r="Q13">
            <v>57.9633027522936</v>
          </cell>
        </row>
        <row r="14">
          <cell r="C14" t="str">
            <v>13</v>
          </cell>
          <cell r="D14">
            <v>61</v>
          </cell>
          <cell r="E14">
            <v>58.684210526315802</v>
          </cell>
          <cell r="I14" t="str">
            <v>13</v>
          </cell>
          <cell r="J14">
            <v>55</v>
          </cell>
          <cell r="K14">
            <v>57.2631578947368</v>
          </cell>
          <cell r="O14" t="str">
            <v>13</v>
          </cell>
          <cell r="P14">
            <v>58.5</v>
          </cell>
          <cell r="Q14">
            <v>57.973684210526301</v>
          </cell>
        </row>
        <row r="15">
          <cell r="C15" t="str">
            <v>14</v>
          </cell>
          <cell r="D15">
            <v>54.5</v>
          </cell>
          <cell r="E15">
            <v>55.045454545454497</v>
          </cell>
          <cell r="I15" t="str">
            <v>14</v>
          </cell>
          <cell r="J15">
            <v>55</v>
          </cell>
          <cell r="K15">
            <v>55.486956521739103</v>
          </cell>
          <cell r="O15" t="str">
            <v>14</v>
          </cell>
          <cell r="P15">
            <v>55</v>
          </cell>
          <cell r="Q15">
            <v>55.251012145749002</v>
          </cell>
        </row>
        <row r="16">
          <cell r="C16" t="str">
            <v>15</v>
          </cell>
          <cell r="D16">
            <v>59</v>
          </cell>
          <cell r="E16">
            <v>58.696969696969703</v>
          </cell>
          <cell r="I16" t="str">
            <v>15</v>
          </cell>
          <cell r="J16">
            <v>62</v>
          </cell>
          <cell r="K16">
            <v>59.271604938271601</v>
          </cell>
          <cell r="O16" t="str">
            <v>15</v>
          </cell>
          <cell r="P16">
            <v>60</v>
          </cell>
          <cell r="Q16">
            <v>59.105263157894697</v>
          </cell>
        </row>
        <row r="17">
          <cell r="C17" t="str">
            <v>16</v>
          </cell>
          <cell r="D17">
            <v>52</v>
          </cell>
          <cell r="E17">
            <v>52.748299319727899</v>
          </cell>
          <cell r="I17" t="str">
            <v>16</v>
          </cell>
          <cell r="J17">
            <v>56</v>
          </cell>
          <cell r="K17">
            <v>55.138248847926299</v>
          </cell>
          <cell r="O17" t="str">
            <v>16</v>
          </cell>
          <cell r="P17">
            <v>54</v>
          </cell>
          <cell r="Q17">
            <v>54.173076923076898</v>
          </cell>
        </row>
        <row r="18">
          <cell r="C18" t="str">
            <v>17</v>
          </cell>
          <cell r="D18">
            <v>54</v>
          </cell>
          <cell r="E18">
            <v>54.9375</v>
          </cell>
          <cell r="I18" t="str">
            <v>17</v>
          </cell>
          <cell r="J18">
            <v>57</v>
          </cell>
          <cell r="K18">
            <v>56.320895522388099</v>
          </cell>
          <cell r="O18" t="str">
            <v>17</v>
          </cell>
          <cell r="P18">
            <v>56.5</v>
          </cell>
          <cell r="Q18">
            <v>56.054216867469897</v>
          </cell>
        </row>
        <row r="19">
          <cell r="C19" t="str">
            <v>18</v>
          </cell>
          <cell r="D19">
            <v>56.5</v>
          </cell>
          <cell r="E19">
            <v>56.6</v>
          </cell>
          <cell r="I19" t="str">
            <v>18</v>
          </cell>
          <cell r="J19">
            <v>58</v>
          </cell>
          <cell r="K19">
            <v>57.541353383458599</v>
          </cell>
          <cell r="O19" t="str">
            <v>18</v>
          </cell>
          <cell r="P19">
            <v>58</v>
          </cell>
          <cell r="Q19">
            <v>57.248704663212401</v>
          </cell>
        </row>
        <row r="20">
          <cell r="C20" t="str">
            <v>19</v>
          </cell>
          <cell r="D20">
            <v>56</v>
          </cell>
          <cell r="E20">
            <v>55.462499999999999</v>
          </cell>
          <cell r="I20" t="str">
            <v>19</v>
          </cell>
          <cell r="J20">
            <v>58</v>
          </cell>
          <cell r="K20">
            <v>56.197674418604599</v>
          </cell>
          <cell r="O20" t="str">
            <v>19</v>
          </cell>
          <cell r="P20">
            <v>57.5</v>
          </cell>
          <cell r="Q20">
            <v>55.964285714285701</v>
          </cell>
        </row>
        <row r="21">
          <cell r="C21" t="str">
            <v>20</v>
          </cell>
          <cell r="D21">
            <v>57</v>
          </cell>
          <cell r="E21">
            <v>55.6666666666667</v>
          </cell>
          <cell r="I21" t="str">
            <v>20</v>
          </cell>
          <cell r="J21">
            <v>60</v>
          </cell>
          <cell r="K21">
            <v>57.927272727272701</v>
          </cell>
          <cell r="O21" t="str">
            <v>20</v>
          </cell>
          <cell r="P21">
            <v>58.5</v>
          </cell>
          <cell r="Q21">
            <v>57.4428571428571</v>
          </cell>
        </row>
        <row r="22">
          <cell r="C22" t="str">
            <v>21</v>
          </cell>
          <cell r="D22">
            <v>55</v>
          </cell>
          <cell r="E22">
            <v>55.439560439560402</v>
          </cell>
          <cell r="I22" t="str">
            <v>21</v>
          </cell>
          <cell r="J22">
            <v>56</v>
          </cell>
          <cell r="K22">
            <v>55.752808988764002</v>
          </cell>
          <cell r="O22" t="str">
            <v>21</v>
          </cell>
          <cell r="P22">
            <v>56</v>
          </cell>
          <cell r="Q22">
            <v>55.646840148698899</v>
          </cell>
        </row>
        <row r="23">
          <cell r="C23" t="str">
            <v>22</v>
          </cell>
          <cell r="D23">
            <v>57</v>
          </cell>
          <cell r="E23">
            <v>56.383177570093501</v>
          </cell>
          <cell r="I23" t="str">
            <v>22</v>
          </cell>
          <cell r="J23">
            <v>56</v>
          </cell>
          <cell r="K23">
            <v>55.785046728971999</v>
          </cell>
          <cell r="O23" t="str">
            <v>22</v>
          </cell>
          <cell r="P23">
            <v>56</v>
          </cell>
          <cell r="Q23">
            <v>55.934579439252303</v>
          </cell>
        </row>
        <row r="24">
          <cell r="C24" t="str">
            <v>23</v>
          </cell>
          <cell r="D24">
            <v>53</v>
          </cell>
          <cell r="E24">
            <v>53.559322033898297</v>
          </cell>
          <cell r="I24" t="str">
            <v>23</v>
          </cell>
          <cell r="J24">
            <v>55</v>
          </cell>
          <cell r="K24">
            <v>55.090909090909101</v>
          </cell>
          <cell r="O24" t="str">
            <v>23</v>
          </cell>
          <cell r="P24">
            <v>54.5</v>
          </cell>
          <cell r="Q24">
            <v>54.753731343283597</v>
          </cell>
        </row>
        <row r="25">
          <cell r="C25" t="str">
            <v>24</v>
          </cell>
          <cell r="D25">
            <v>55</v>
          </cell>
          <cell r="E25">
            <v>54.9583333333333</v>
          </cell>
          <cell r="I25" t="str">
            <v>24</v>
          </cell>
          <cell r="J25">
            <v>58</v>
          </cell>
          <cell r="K25">
            <v>56.648648648648603</v>
          </cell>
          <cell r="O25" t="str">
            <v>24</v>
          </cell>
          <cell r="P25">
            <v>57</v>
          </cell>
          <cell r="Q25">
            <v>56.234693877551003</v>
          </cell>
        </row>
        <row r="26">
          <cell r="C26" t="str">
            <v>25</v>
          </cell>
          <cell r="D26">
            <v>47.5</v>
          </cell>
          <cell r="E26">
            <v>48.75</v>
          </cell>
          <cell r="I26" t="str">
            <v>25</v>
          </cell>
          <cell r="J26">
            <v>52</v>
          </cell>
          <cell r="K26">
            <v>51.888446215139403</v>
          </cell>
          <cell r="O26" t="str">
            <v>25</v>
          </cell>
          <cell r="P26">
            <v>51</v>
          </cell>
          <cell r="Q26">
            <v>51.678438661709997</v>
          </cell>
        </row>
        <row r="27">
          <cell r="C27" t="str">
            <v>26</v>
          </cell>
          <cell r="D27">
            <v>49</v>
          </cell>
          <cell r="E27">
            <v>50.1354166666667</v>
          </cell>
          <cell r="I27" t="str">
            <v>26</v>
          </cell>
          <cell r="J27">
            <v>50</v>
          </cell>
          <cell r="K27">
            <v>50.720370370370397</v>
          </cell>
          <cell r="O27" t="str">
            <v>26</v>
          </cell>
          <cell r="P27">
            <v>50</v>
          </cell>
          <cell r="Q27">
            <v>50.632075471698101</v>
          </cell>
        </row>
        <row r="28">
          <cell r="C28" t="str">
            <v>27</v>
          </cell>
          <cell r="D28">
            <v>53</v>
          </cell>
          <cell r="E28">
            <v>52.890710382513703</v>
          </cell>
          <cell r="I28" t="str">
            <v>27</v>
          </cell>
          <cell r="J28">
            <v>50</v>
          </cell>
          <cell r="K28">
            <v>51.079245283018899</v>
          </cell>
          <cell r="O28" t="str">
            <v>27</v>
          </cell>
          <cell r="P28">
            <v>51</v>
          </cell>
          <cell r="Q28">
            <v>51.418200408997997</v>
          </cell>
        </row>
        <row r="29">
          <cell r="C29" t="str">
            <v>28</v>
          </cell>
          <cell r="D29">
            <v>50.5</v>
          </cell>
          <cell r="E29">
            <v>50.857142857142897</v>
          </cell>
          <cell r="I29" t="str">
            <v>28</v>
          </cell>
          <cell r="J29">
            <v>51</v>
          </cell>
          <cell r="K29">
            <v>51.863945578231302</v>
          </cell>
          <cell r="O29" t="str">
            <v>28</v>
          </cell>
          <cell r="P29">
            <v>51</v>
          </cell>
          <cell r="Q29">
            <v>51.726027397260303</v>
          </cell>
        </row>
        <row r="30">
          <cell r="C30" t="str">
            <v>29</v>
          </cell>
          <cell r="D30">
            <v>49.5</v>
          </cell>
          <cell r="E30">
            <v>50.6875</v>
          </cell>
          <cell r="I30" t="str">
            <v>29</v>
          </cell>
          <cell r="J30">
            <v>53</v>
          </cell>
          <cell r="K30">
            <v>53.353658536585399</v>
          </cell>
          <cell r="O30" t="str">
            <v>29</v>
          </cell>
          <cell r="P30">
            <v>52</v>
          </cell>
          <cell r="Q30">
            <v>53.116666666666703</v>
          </cell>
        </row>
        <row r="31">
          <cell r="C31" t="str">
            <v>30</v>
          </cell>
          <cell r="D31">
            <v>50</v>
          </cell>
          <cell r="E31">
            <v>51.2424242424242</v>
          </cell>
          <cell r="I31" t="str">
            <v>30</v>
          </cell>
          <cell r="J31">
            <v>50</v>
          </cell>
          <cell r="K31">
            <v>51.404878048780503</v>
          </cell>
          <cell r="O31" t="str">
            <v>30</v>
          </cell>
          <cell r="P31">
            <v>50</v>
          </cell>
          <cell r="Q31">
            <v>51.382352941176499</v>
          </cell>
        </row>
        <row r="32">
          <cell r="C32" t="str">
            <v>31</v>
          </cell>
          <cell r="D32">
            <v>47</v>
          </cell>
          <cell r="E32">
            <v>49.3333333333333</v>
          </cell>
          <cell r="I32" t="str">
            <v>31</v>
          </cell>
          <cell r="J32">
            <v>50</v>
          </cell>
          <cell r="K32">
            <v>51.195488721804502</v>
          </cell>
          <cell r="O32" t="str">
            <v>31</v>
          </cell>
          <cell r="P32">
            <v>49</v>
          </cell>
          <cell r="Q32">
            <v>50.7988165680473</v>
          </cell>
        </row>
        <row r="33">
          <cell r="C33" t="str">
            <v>32</v>
          </cell>
          <cell r="D33">
            <v>50.5</v>
          </cell>
          <cell r="E33">
            <v>50.98</v>
          </cell>
          <cell r="I33" t="str">
            <v>32</v>
          </cell>
          <cell r="J33">
            <v>50</v>
          </cell>
          <cell r="K33">
            <v>51.457516339869301</v>
          </cell>
          <cell r="O33" t="str">
            <v>32</v>
          </cell>
          <cell r="P33">
            <v>50</v>
          </cell>
          <cell r="Q33">
            <v>51.339901477832498</v>
          </cell>
        </row>
        <row r="34">
          <cell r="C34" t="str">
            <v>33</v>
          </cell>
          <cell r="D34">
            <v>48</v>
          </cell>
          <cell r="E34">
            <v>49.0704225352113</v>
          </cell>
          <cell r="I34" t="str">
            <v>33</v>
          </cell>
          <cell r="J34">
            <v>50</v>
          </cell>
          <cell r="K34">
            <v>51.569105691056897</v>
          </cell>
          <cell r="O34" t="str">
            <v>33</v>
          </cell>
          <cell r="P34">
            <v>49</v>
          </cell>
          <cell r="Q34">
            <v>51.009463722397498</v>
          </cell>
        </row>
        <row r="35">
          <cell r="C35" t="str">
            <v>34</v>
          </cell>
          <cell r="D35">
            <v>52</v>
          </cell>
          <cell r="E35">
            <v>51.076923076923102</v>
          </cell>
          <cell r="I35" t="str">
            <v>34</v>
          </cell>
          <cell r="J35">
            <v>51</v>
          </cell>
          <cell r="K35">
            <v>51.140350877193001</v>
          </cell>
          <cell r="O35" t="str">
            <v>34</v>
          </cell>
          <cell r="P35">
            <v>51</v>
          </cell>
          <cell r="Q35">
            <v>51.128571428571398</v>
          </cell>
        </row>
        <row r="36">
          <cell r="C36" t="str">
            <v>35</v>
          </cell>
          <cell r="D36">
            <v>46</v>
          </cell>
          <cell r="E36">
            <v>47.130434782608702</v>
          </cell>
          <cell r="I36" t="str">
            <v>35</v>
          </cell>
          <cell r="J36">
            <v>54</v>
          </cell>
          <cell r="K36">
            <v>53.970588235294102</v>
          </cell>
          <cell r="O36" t="str">
            <v>35</v>
          </cell>
          <cell r="P36">
            <v>53</v>
          </cell>
          <cell r="Q36">
            <v>53.155440414507801</v>
          </cell>
        </row>
        <row r="37">
          <cell r="C37" t="str">
            <v>36</v>
          </cell>
          <cell r="D37">
            <v>48</v>
          </cell>
          <cell r="E37">
            <v>49.642857142857103</v>
          </cell>
          <cell r="I37" t="str">
            <v>36</v>
          </cell>
          <cell r="J37">
            <v>53</v>
          </cell>
          <cell r="K37">
            <v>53.092592592592602</v>
          </cell>
          <cell r="O37" t="str">
            <v>36</v>
          </cell>
          <cell r="P37">
            <v>52</v>
          </cell>
          <cell r="Q37">
            <v>52.6967213114754</v>
          </cell>
        </row>
        <row r="38">
          <cell r="C38" t="str">
            <v>37</v>
          </cell>
          <cell r="D38">
            <v>50</v>
          </cell>
          <cell r="E38">
            <v>52.3333333333333</v>
          </cell>
          <cell r="I38" t="str">
            <v>37</v>
          </cell>
          <cell r="J38">
            <v>52</v>
          </cell>
          <cell r="K38">
            <v>53.276595744680897</v>
          </cell>
          <cell r="O38" t="str">
            <v>37</v>
          </cell>
          <cell r="P38">
            <v>51</v>
          </cell>
          <cell r="Q38">
            <v>53.084745762711897</v>
          </cell>
        </row>
        <row r="39">
          <cell r="C39" t="str">
            <v>60</v>
          </cell>
          <cell r="D39">
            <v>50</v>
          </cell>
          <cell r="E39">
            <v>50.895522388059703</v>
          </cell>
          <cell r="I39" t="str">
            <v>60</v>
          </cell>
          <cell r="J39">
            <v>52</v>
          </cell>
          <cell r="K39">
            <v>52.11</v>
          </cell>
          <cell r="O39" t="str">
            <v>60</v>
          </cell>
          <cell r="P39">
            <v>51</v>
          </cell>
          <cell r="Q39">
            <v>52.003911342894398</v>
          </cell>
        </row>
        <row r="40">
          <cell r="C40" t="str">
            <v>61</v>
          </cell>
          <cell r="D40">
            <v>50.5</v>
          </cell>
          <cell r="E40">
            <v>50.785714285714299</v>
          </cell>
          <cell r="I40" t="str">
            <v>61</v>
          </cell>
          <cell r="J40">
            <v>51</v>
          </cell>
          <cell r="K40">
            <v>51.633333333333297</v>
          </cell>
          <cell r="O40" t="str">
            <v>61</v>
          </cell>
          <cell r="P40">
            <v>51</v>
          </cell>
          <cell r="Q40">
            <v>51.544776119402997</v>
          </cell>
        </row>
        <row r="41">
          <cell r="C41" t="str">
            <v>62</v>
          </cell>
          <cell r="D41">
            <v>50</v>
          </cell>
          <cell r="E41">
            <v>50.529411764705898</v>
          </cell>
          <cell r="I41" t="str">
            <v>62</v>
          </cell>
          <cell r="J41">
            <v>52</v>
          </cell>
          <cell r="K41">
            <v>52.726973684210499</v>
          </cell>
          <cell r="O41" t="str">
            <v>62</v>
          </cell>
          <cell r="P41">
            <v>51</v>
          </cell>
          <cell r="Q41">
            <v>52.246786632390702</v>
          </cell>
        </row>
        <row r="42">
          <cell r="C42" t="str">
            <v>63</v>
          </cell>
          <cell r="D42">
            <v>50</v>
          </cell>
          <cell r="E42">
            <v>49.75</v>
          </cell>
          <cell r="I42" t="str">
            <v>63</v>
          </cell>
          <cell r="J42">
            <v>51</v>
          </cell>
          <cell r="K42">
            <v>51.534136546184698</v>
          </cell>
          <cell r="O42" t="str">
            <v>63</v>
          </cell>
          <cell r="P42">
            <v>50</v>
          </cell>
          <cell r="Q42">
            <v>51.330960854092503</v>
          </cell>
        </row>
        <row r="43">
          <cell r="C43" t="str">
            <v>64</v>
          </cell>
          <cell r="D43">
            <v>52</v>
          </cell>
          <cell r="E43">
            <v>53.229729729729698</v>
          </cell>
          <cell r="I43" t="str">
            <v>64</v>
          </cell>
          <cell r="J43">
            <v>54</v>
          </cell>
          <cell r="K43">
            <v>54.28</v>
          </cell>
          <cell r="O43" t="str">
            <v>64</v>
          </cell>
          <cell r="P43">
            <v>54</v>
          </cell>
          <cell r="Q43">
            <v>54.020066889632098</v>
          </cell>
        </row>
        <row r="44">
          <cell r="C44" t="str">
            <v>65</v>
          </cell>
          <cell r="D44">
            <v>50</v>
          </cell>
          <cell r="E44">
            <v>51.597701149425298</v>
          </cell>
          <cell r="I44" t="str">
            <v>65</v>
          </cell>
          <cell r="J44">
            <v>53</v>
          </cell>
          <cell r="K44">
            <v>53.966101694915302</v>
          </cell>
          <cell r="O44" t="str">
            <v>65</v>
          </cell>
          <cell r="P44">
            <v>53</v>
          </cell>
          <cell r="Q44">
            <v>53.185606060606098</v>
          </cell>
        </row>
        <row r="45">
          <cell r="C45" t="str">
            <v>66</v>
          </cell>
          <cell r="D45">
            <v>52</v>
          </cell>
          <cell r="E45">
            <v>52.211538461538503</v>
          </cell>
          <cell r="I45" t="str">
            <v>66</v>
          </cell>
          <cell r="J45">
            <v>52</v>
          </cell>
          <cell r="K45">
            <v>52.993670886075897</v>
          </cell>
          <cell r="O45" t="str">
            <v>66</v>
          </cell>
          <cell r="P45">
            <v>52</v>
          </cell>
          <cell r="Q45">
            <v>52.8</v>
          </cell>
        </row>
        <row r="46">
          <cell r="C46" t="str">
            <v>67</v>
          </cell>
          <cell r="D46">
            <v>49</v>
          </cell>
          <cell r="E46">
            <v>50.396226415094297</v>
          </cell>
          <cell r="I46" t="str">
            <v>67</v>
          </cell>
          <cell r="J46">
            <v>51</v>
          </cell>
          <cell r="K46">
            <v>51.451127819548901</v>
          </cell>
          <cell r="O46" t="str">
            <v>67</v>
          </cell>
          <cell r="P46">
            <v>51</v>
          </cell>
          <cell r="Q46">
            <v>51.1505376344086</v>
          </cell>
        </row>
        <row r="47">
          <cell r="C47" t="str">
            <v>68</v>
          </cell>
          <cell r="D47">
            <v>50.5</v>
          </cell>
          <cell r="E47">
            <v>51.40625</v>
          </cell>
          <cell r="I47" t="str">
            <v>68</v>
          </cell>
          <cell r="J47">
            <v>51</v>
          </cell>
          <cell r="K47">
            <v>52.165217391304303</v>
          </cell>
          <cell r="O47" t="str">
            <v>68</v>
          </cell>
          <cell r="P47">
            <v>51</v>
          </cell>
          <cell r="Q47">
            <v>52</v>
          </cell>
        </row>
        <row r="48">
          <cell r="C48" t="str">
            <v>69</v>
          </cell>
          <cell r="D48">
            <v>49.5</v>
          </cell>
          <cell r="E48">
            <v>50.4375</v>
          </cell>
          <cell r="I48" t="str">
            <v>69</v>
          </cell>
          <cell r="J48">
            <v>53</v>
          </cell>
          <cell r="K48">
            <v>53.678571428571402</v>
          </cell>
          <cell r="O48" t="str">
            <v>69</v>
          </cell>
          <cell r="P48">
            <v>52</v>
          </cell>
          <cell r="Q48">
            <v>52.784482758620697</v>
          </cell>
        </row>
        <row r="49">
          <cell r="C49" t="str">
            <v>70</v>
          </cell>
          <cell r="D49">
            <v>57.5</v>
          </cell>
          <cell r="E49">
            <v>56.362068965517203</v>
          </cell>
          <cell r="I49" t="str">
            <v>70</v>
          </cell>
          <cell r="J49">
            <v>59</v>
          </cell>
          <cell r="K49">
            <v>58.947368421052602</v>
          </cell>
          <cell r="O49" t="str">
            <v>70</v>
          </cell>
          <cell r="P49">
            <v>58</v>
          </cell>
          <cell r="Q49">
            <v>58.075581395348799</v>
          </cell>
        </row>
        <row r="50">
          <cell r="C50" t="str">
            <v>71</v>
          </cell>
          <cell r="D50">
            <v>57</v>
          </cell>
          <cell r="E50">
            <v>55.1034482758621</v>
          </cell>
          <cell r="I50" t="str">
            <v>71</v>
          </cell>
          <cell r="J50">
            <v>58</v>
          </cell>
          <cell r="K50">
            <v>57.1929824561403</v>
          </cell>
          <cell r="O50" t="str">
            <v>71</v>
          </cell>
          <cell r="P50">
            <v>58</v>
          </cell>
          <cell r="Q50">
            <v>56.488372093023301</v>
          </cell>
        </row>
        <row r="51">
          <cell r="C51" t="str">
            <v>72</v>
          </cell>
          <cell r="D51">
            <v>55.5</v>
          </cell>
          <cell r="E51">
            <v>55.1666666666667</v>
          </cell>
          <cell r="I51" t="str">
            <v>72</v>
          </cell>
          <cell r="J51">
            <v>56.5</v>
          </cell>
          <cell r="K51">
            <v>57.6666666666667</v>
          </cell>
          <cell r="O51" t="str">
            <v>72</v>
          </cell>
          <cell r="P51">
            <v>56.5</v>
          </cell>
          <cell r="Q51">
            <v>57.0416666666667</v>
          </cell>
        </row>
        <row r="52">
          <cell r="C52" t="str">
            <v>73</v>
          </cell>
          <cell r="D52">
            <v>61</v>
          </cell>
          <cell r="E52">
            <v>60.857142857142897</v>
          </cell>
          <cell r="I52" t="str">
            <v>73</v>
          </cell>
          <cell r="J52">
            <v>58.5</v>
          </cell>
          <cell r="K52">
            <v>57.55</v>
          </cell>
          <cell r="O52" t="str">
            <v>73</v>
          </cell>
          <cell r="P52">
            <v>61</v>
          </cell>
          <cell r="Q52">
            <v>58.407407407407398</v>
          </cell>
        </row>
        <row r="53">
          <cell r="C53" t="str">
            <v>74</v>
          </cell>
          <cell r="D53">
            <v>50</v>
          </cell>
          <cell r="E53">
            <v>51.0571428571429</v>
          </cell>
          <cell r="I53" t="str">
            <v>74</v>
          </cell>
          <cell r="J53">
            <v>52</v>
          </cell>
          <cell r="K53">
            <v>53.244274809160302</v>
          </cell>
          <cell r="O53" t="str">
            <v>74</v>
          </cell>
          <cell r="P53">
            <v>52</v>
          </cell>
          <cell r="Q53">
            <v>52.783132530120497</v>
          </cell>
        </row>
        <row r="54">
          <cell r="C54" t="str">
            <v>76</v>
          </cell>
          <cell r="D54">
            <v>60.5</v>
          </cell>
          <cell r="E54">
            <v>61</v>
          </cell>
          <cell r="I54" t="str">
            <v>76</v>
          </cell>
          <cell r="J54">
            <v>57</v>
          </cell>
          <cell r="K54">
            <v>56</v>
          </cell>
          <cell r="O54" t="str">
            <v>76</v>
          </cell>
          <cell r="P54">
            <v>57</v>
          </cell>
          <cell r="Q54">
            <v>57.176470588235297</v>
          </cell>
        </row>
        <row r="55">
          <cell r="C55" t="str">
            <v>77</v>
          </cell>
          <cell r="D55">
            <v>58</v>
          </cell>
          <cell r="E55">
            <v>57.5</v>
          </cell>
          <cell r="I55" t="str">
            <v>77</v>
          </cell>
          <cell r="J55">
            <v>55</v>
          </cell>
          <cell r="K55">
            <v>56.25</v>
          </cell>
          <cell r="O55" t="str">
            <v>77</v>
          </cell>
          <cell r="P55">
            <v>55.5</v>
          </cell>
          <cell r="Q55">
            <v>56.5625</v>
          </cell>
        </row>
        <row r="56">
          <cell r="C56" t="str">
            <v>85</v>
          </cell>
          <cell r="D56">
            <v>52</v>
          </cell>
          <cell r="E56">
            <v>52.976190476190503</v>
          </cell>
          <cell r="I56" t="str">
            <v>85</v>
          </cell>
          <cell r="J56">
            <v>56</v>
          </cell>
          <cell r="K56">
            <v>55.578947368421098</v>
          </cell>
          <cell r="O56" t="str">
            <v>85</v>
          </cell>
          <cell r="P56">
            <v>55</v>
          </cell>
          <cell r="Q56">
            <v>54.781021897810199</v>
          </cell>
        </row>
        <row r="57">
          <cell r="C57" t="str">
            <v>86</v>
          </cell>
          <cell r="D57">
            <v>52</v>
          </cell>
          <cell r="E57">
            <v>52.471264367816097</v>
          </cell>
          <cell r="I57" t="str">
            <v>86</v>
          </cell>
          <cell r="J57">
            <v>55</v>
          </cell>
          <cell r="K57">
            <v>55.043478260869598</v>
          </cell>
          <cell r="O57" t="str">
            <v>86</v>
          </cell>
          <cell r="P57">
            <v>54</v>
          </cell>
          <cell r="Q57">
            <v>54.1411290322581</v>
          </cell>
        </row>
        <row r="58">
          <cell r="C58" t="str">
            <v>87</v>
          </cell>
          <cell r="D58">
            <v>51</v>
          </cell>
          <cell r="E58">
            <v>52.450704225352098</v>
          </cell>
          <cell r="I58" t="str">
            <v>87</v>
          </cell>
          <cell r="J58">
            <v>56</v>
          </cell>
          <cell r="K58">
            <v>55.870967741935502</v>
          </cell>
          <cell r="O58" t="str">
            <v>87</v>
          </cell>
          <cell r="P58">
            <v>54</v>
          </cell>
          <cell r="Q58">
            <v>54.625641025641002</v>
          </cell>
        </row>
        <row r="62">
          <cell r="C62" t="str">
            <v>01</v>
          </cell>
          <cell r="D62">
            <v>44</v>
          </cell>
          <cell r="E62">
            <v>45.389570552147198</v>
          </cell>
          <cell r="I62" t="str">
            <v>01</v>
          </cell>
          <cell r="J62">
            <v>44</v>
          </cell>
          <cell r="K62">
            <v>45.666077738515902</v>
          </cell>
          <cell r="O62" t="str">
            <v>01</v>
          </cell>
          <cell r="P62">
            <v>44</v>
          </cell>
          <cell r="Q62">
            <v>45.518062397372702</v>
          </cell>
        </row>
        <row r="63">
          <cell r="C63" t="str">
            <v>02</v>
          </cell>
          <cell r="D63">
            <v>44</v>
          </cell>
          <cell r="E63">
            <v>44.494623655913998</v>
          </cell>
          <cell r="I63" t="str">
            <v>02</v>
          </cell>
          <cell r="J63">
            <v>45</v>
          </cell>
          <cell r="K63">
            <v>46.082959641255599</v>
          </cell>
          <cell r="O63" t="str">
            <v>02</v>
          </cell>
          <cell r="P63">
            <v>45</v>
          </cell>
          <cell r="Q63">
            <v>45.360635696821497</v>
          </cell>
        </row>
        <row r="64">
          <cell r="C64" t="str">
            <v>03</v>
          </cell>
          <cell r="D64">
            <v>43</v>
          </cell>
          <cell r="E64">
            <v>44.154929577464799</v>
          </cell>
          <cell r="I64" t="str">
            <v>03</v>
          </cell>
          <cell r="J64">
            <v>44</v>
          </cell>
          <cell r="K64">
            <v>45.120879120879103</v>
          </cell>
          <cell r="O64" t="str">
            <v>03</v>
          </cell>
          <cell r="P64">
            <v>44</v>
          </cell>
          <cell r="Q64">
            <v>44.697530864197503</v>
          </cell>
        </row>
        <row r="65">
          <cell r="C65" t="str">
            <v>04</v>
          </cell>
          <cell r="D65">
            <v>41</v>
          </cell>
          <cell r="E65">
            <v>43.2173913043478</v>
          </cell>
          <cell r="I65" t="str">
            <v>04</v>
          </cell>
          <cell r="J65">
            <v>44</v>
          </cell>
          <cell r="K65">
            <v>46.257142857142902</v>
          </cell>
          <cell r="O65" t="str">
            <v>04</v>
          </cell>
          <cell r="P65">
            <v>44</v>
          </cell>
          <cell r="Q65">
            <v>45.051724137930997</v>
          </cell>
        </row>
        <row r="66">
          <cell r="C66" t="str">
            <v>05</v>
          </cell>
          <cell r="D66">
            <v>43</v>
          </cell>
          <cell r="E66">
            <v>43.770398481973402</v>
          </cell>
          <cell r="I66" t="str">
            <v>05</v>
          </cell>
          <cell r="J66">
            <v>46</v>
          </cell>
          <cell r="K66">
            <v>46.854643337819702</v>
          </cell>
          <cell r="O66" t="str">
            <v>05</v>
          </cell>
          <cell r="P66">
            <v>45</v>
          </cell>
          <cell r="Q66">
            <v>45.574803149606304</v>
          </cell>
        </row>
        <row r="67">
          <cell r="C67" t="str">
            <v>06</v>
          </cell>
          <cell r="D67">
            <v>42</v>
          </cell>
          <cell r="E67">
            <v>43.244498777506102</v>
          </cell>
          <cell r="I67" t="str">
            <v>06</v>
          </cell>
          <cell r="J67">
            <v>46</v>
          </cell>
          <cell r="K67">
            <v>46.847150259067398</v>
          </cell>
          <cell r="O67" t="str">
            <v>06</v>
          </cell>
          <cell r="P67">
            <v>44</v>
          </cell>
          <cell r="Q67">
            <v>44.9937106918239</v>
          </cell>
        </row>
        <row r="68">
          <cell r="C68" t="str">
            <v>07</v>
          </cell>
          <cell r="D68">
            <v>45</v>
          </cell>
          <cell r="E68">
            <v>46.533512064343199</v>
          </cell>
          <cell r="I68" t="str">
            <v>07</v>
          </cell>
          <cell r="J68">
            <v>47</v>
          </cell>
          <cell r="K68">
            <v>48.284883720930203</v>
          </cell>
          <cell r="O68" t="str">
            <v>07</v>
          </cell>
          <cell r="P68">
            <v>46</v>
          </cell>
          <cell r="Q68">
            <v>47.086238532110102</v>
          </cell>
        </row>
        <row r="69">
          <cell r="C69" t="str">
            <v>08</v>
          </cell>
          <cell r="D69">
            <v>45.5</v>
          </cell>
          <cell r="E69">
            <v>46.689393939393902</v>
          </cell>
          <cell r="I69" t="str">
            <v>08</v>
          </cell>
          <cell r="J69">
            <v>44</v>
          </cell>
          <cell r="K69">
            <v>45.24</v>
          </cell>
          <cell r="O69" t="str">
            <v>08</v>
          </cell>
          <cell r="P69">
            <v>45</v>
          </cell>
          <cell r="Q69">
            <v>46.1642512077295</v>
          </cell>
        </row>
        <row r="70">
          <cell r="C70" t="str">
            <v>09</v>
          </cell>
          <cell r="D70">
            <v>47</v>
          </cell>
          <cell r="E70">
            <v>47.1709601873536</v>
          </cell>
          <cell r="I70" t="str">
            <v>09</v>
          </cell>
          <cell r="J70">
            <v>48</v>
          </cell>
          <cell r="K70">
            <v>48.487179487179503</v>
          </cell>
          <cell r="O70" t="str">
            <v>09</v>
          </cell>
          <cell r="P70">
            <v>47</v>
          </cell>
          <cell r="Q70">
            <v>47.636913767019699</v>
          </cell>
        </row>
        <row r="71">
          <cell r="C71" t="str">
            <v>10</v>
          </cell>
          <cell r="D71">
            <v>43.5</v>
          </cell>
          <cell r="E71">
            <v>45.255555555555603</v>
          </cell>
          <cell r="I71" t="str">
            <v>10</v>
          </cell>
          <cell r="J71">
            <v>50</v>
          </cell>
          <cell r="K71">
            <v>50.5</v>
          </cell>
          <cell r="O71" t="str">
            <v>10</v>
          </cell>
          <cell r="P71">
            <v>46</v>
          </cell>
          <cell r="Q71">
            <v>46.924242424242401</v>
          </cell>
        </row>
        <row r="72">
          <cell r="C72" t="str">
            <v>11</v>
          </cell>
          <cell r="D72">
            <v>46</v>
          </cell>
          <cell r="E72">
            <v>46.911798396334497</v>
          </cell>
          <cell r="I72" t="str">
            <v>11</v>
          </cell>
          <cell r="J72">
            <v>49</v>
          </cell>
          <cell r="K72">
            <v>49.571120689655203</v>
          </cell>
          <cell r="O72" t="str">
            <v>11</v>
          </cell>
          <cell r="P72">
            <v>47</v>
          </cell>
          <cell r="Q72">
            <v>47.834704562453297</v>
          </cell>
        </row>
        <row r="73">
          <cell r="C73" t="str">
            <v>12</v>
          </cell>
          <cell r="D73">
            <v>47</v>
          </cell>
          <cell r="E73">
            <v>47.726457399103097</v>
          </cell>
          <cell r="I73" t="str">
            <v>12</v>
          </cell>
          <cell r="J73">
            <v>53</v>
          </cell>
          <cell r="K73">
            <v>51.677685950413199</v>
          </cell>
          <cell r="O73" t="str">
            <v>12</v>
          </cell>
          <cell r="P73">
            <v>49</v>
          </cell>
          <cell r="Q73">
            <v>49.116279069767401</v>
          </cell>
        </row>
        <row r="74">
          <cell r="C74" t="str">
            <v>13</v>
          </cell>
          <cell r="D74">
            <v>49</v>
          </cell>
          <cell r="E74">
            <v>48.475409836065602</v>
          </cell>
          <cell r="I74" t="str">
            <v>13</v>
          </cell>
          <cell r="J74">
            <v>50.5</v>
          </cell>
          <cell r="K74">
            <v>50.294117647058798</v>
          </cell>
          <cell r="O74" t="str">
            <v>13</v>
          </cell>
          <cell r="P74">
            <v>49</v>
          </cell>
          <cell r="Q74">
            <v>49.126315789473701</v>
          </cell>
        </row>
        <row r="75">
          <cell r="C75" t="str">
            <v>14</v>
          </cell>
          <cell r="D75">
            <v>45.5</v>
          </cell>
          <cell r="E75">
            <v>47.034883720930203</v>
          </cell>
          <cell r="I75" t="str">
            <v>14</v>
          </cell>
          <cell r="J75">
            <v>47</v>
          </cell>
          <cell r="K75">
            <v>48.672268907563002</v>
          </cell>
          <cell r="O75" t="str">
            <v>14</v>
          </cell>
          <cell r="P75">
            <v>46</v>
          </cell>
          <cell r="Q75">
            <v>47.551724137930997</v>
          </cell>
        </row>
        <row r="76">
          <cell r="C76" t="str">
            <v>15</v>
          </cell>
          <cell r="D76">
            <v>50</v>
          </cell>
          <cell r="E76">
            <v>50.771604938271601</v>
          </cell>
          <cell r="I76" t="str">
            <v>15</v>
          </cell>
          <cell r="J76">
            <v>52</v>
          </cell>
          <cell r="K76">
            <v>51.492957746478901</v>
          </cell>
          <cell r="O76" t="str">
            <v>15</v>
          </cell>
          <cell r="P76">
            <v>52</v>
          </cell>
          <cell r="Q76">
            <v>51.108552631578902</v>
          </cell>
        </row>
        <row r="77">
          <cell r="C77" t="str">
            <v>16</v>
          </cell>
          <cell r="D77">
            <v>44</v>
          </cell>
          <cell r="E77">
            <v>44.6960132890365</v>
          </cell>
          <cell r="I77" t="str">
            <v>16</v>
          </cell>
          <cell r="J77">
            <v>47</v>
          </cell>
          <cell r="K77">
            <v>47.240896358543402</v>
          </cell>
          <cell r="O77" t="str">
            <v>16</v>
          </cell>
          <cell r="P77">
            <v>45</v>
          </cell>
          <cell r="Q77">
            <v>45.643378519290899</v>
          </cell>
        </row>
        <row r="78">
          <cell r="C78" t="str">
            <v>17</v>
          </cell>
          <cell r="D78">
            <v>43</v>
          </cell>
          <cell r="E78">
            <v>45.081081081081102</v>
          </cell>
          <cell r="I78" t="str">
            <v>17</v>
          </cell>
          <cell r="J78">
            <v>46</v>
          </cell>
          <cell r="K78">
            <v>47.278145695364202</v>
          </cell>
          <cell r="O78" t="str">
            <v>17</v>
          </cell>
          <cell r="P78">
            <v>45</v>
          </cell>
          <cell r="Q78">
            <v>46.5555555555556</v>
          </cell>
        </row>
        <row r="79">
          <cell r="C79" t="str">
            <v>18</v>
          </cell>
          <cell r="D79">
            <v>44</v>
          </cell>
          <cell r="E79">
            <v>46.021097046413502</v>
          </cell>
          <cell r="I79" t="str">
            <v>18</v>
          </cell>
          <cell r="J79">
            <v>49</v>
          </cell>
          <cell r="K79">
            <v>49.515625</v>
          </cell>
          <cell r="O79" t="str">
            <v>18</v>
          </cell>
          <cell r="P79">
            <v>47</v>
          </cell>
          <cell r="Q79">
            <v>47.835699797160203</v>
          </cell>
        </row>
        <row r="80">
          <cell r="C80" t="str">
            <v>19</v>
          </cell>
          <cell r="D80">
            <v>44</v>
          </cell>
          <cell r="E80">
            <v>45.485380116959099</v>
          </cell>
          <cell r="I80" t="str">
            <v>19</v>
          </cell>
          <cell r="J80">
            <v>47</v>
          </cell>
          <cell r="K80">
            <v>48.073089700996697</v>
          </cell>
          <cell r="O80" t="str">
            <v>19</v>
          </cell>
          <cell r="P80">
            <v>46</v>
          </cell>
          <cell r="Q80">
            <v>46.696734059097999</v>
          </cell>
        </row>
        <row r="81">
          <cell r="C81" t="str">
            <v>20</v>
          </cell>
          <cell r="D81">
            <v>45</v>
          </cell>
          <cell r="E81">
            <v>45.76</v>
          </cell>
          <cell r="I81" t="str">
            <v>20</v>
          </cell>
          <cell r="J81">
            <v>53</v>
          </cell>
          <cell r="K81">
            <v>50.854545454545502</v>
          </cell>
          <cell r="O81" t="str">
            <v>20</v>
          </cell>
          <cell r="P81">
            <v>47.5</v>
          </cell>
          <cell r="Q81">
            <v>47.915384615384603</v>
          </cell>
        </row>
        <row r="82">
          <cell r="C82" t="str">
            <v>21</v>
          </cell>
          <cell r="D82">
            <v>45</v>
          </cell>
          <cell r="E82">
            <v>45.762773722627699</v>
          </cell>
          <cell r="I82" t="str">
            <v>21</v>
          </cell>
          <cell r="J82">
            <v>44</v>
          </cell>
          <cell r="K82">
            <v>45.30078125</v>
          </cell>
          <cell r="O82" t="str">
            <v>21</v>
          </cell>
          <cell r="P82">
            <v>44</v>
          </cell>
          <cell r="Q82">
            <v>45.539622641509403</v>
          </cell>
        </row>
        <row r="83">
          <cell r="C83" t="str">
            <v>22</v>
          </cell>
          <cell r="D83">
            <v>45</v>
          </cell>
          <cell r="E83">
            <v>46.0946372239748</v>
          </cell>
          <cell r="I83" t="str">
            <v>22</v>
          </cell>
          <cell r="J83">
            <v>46</v>
          </cell>
          <cell r="K83">
            <v>46.941860465116299</v>
          </cell>
          <cell r="O83" t="str">
            <v>22</v>
          </cell>
          <cell r="P83">
            <v>46</v>
          </cell>
          <cell r="Q83">
            <v>46.535552193645998</v>
          </cell>
        </row>
        <row r="84">
          <cell r="C84" t="str">
            <v>23</v>
          </cell>
          <cell r="D84">
            <v>43</v>
          </cell>
          <cell r="E84">
            <v>43.5610687022901</v>
          </cell>
          <cell r="I84" t="str">
            <v>23</v>
          </cell>
          <cell r="J84">
            <v>45</v>
          </cell>
          <cell r="K84">
            <v>44.939655172413801</v>
          </cell>
          <cell r="O84" t="str">
            <v>23</v>
          </cell>
          <cell r="P84">
            <v>44</v>
          </cell>
          <cell r="Q84">
            <v>44.347540983606599</v>
          </cell>
        </row>
        <row r="85">
          <cell r="C85" t="str">
            <v>24</v>
          </cell>
          <cell r="D85">
            <v>40</v>
          </cell>
          <cell r="E85">
            <v>40.594594594594597</v>
          </cell>
          <cell r="I85" t="str">
            <v>24</v>
          </cell>
          <cell r="J85">
            <v>43</v>
          </cell>
          <cell r="K85">
            <v>44.113636363636402</v>
          </cell>
          <cell r="O85" t="str">
            <v>24</v>
          </cell>
          <cell r="P85">
            <v>41.5</v>
          </cell>
          <cell r="Q85">
            <v>42.506172839506199</v>
          </cell>
        </row>
        <row r="86">
          <cell r="C86" t="str">
            <v>25</v>
          </cell>
          <cell r="D86">
            <v>44</v>
          </cell>
          <cell r="E86">
            <v>44.144654088050302</v>
          </cell>
          <cell r="I86" t="str">
            <v>25</v>
          </cell>
          <cell r="J86">
            <v>44</v>
          </cell>
          <cell r="K86">
            <v>44.488795518207297</v>
          </cell>
          <cell r="O86" t="str">
            <v>25</v>
          </cell>
          <cell r="P86">
            <v>44</v>
          </cell>
          <cell r="Q86">
            <v>44.426116838487999</v>
          </cell>
        </row>
        <row r="87">
          <cell r="C87" t="str">
            <v>26</v>
          </cell>
          <cell r="D87">
            <v>42</v>
          </cell>
          <cell r="E87">
            <v>42.981912144702797</v>
          </cell>
          <cell r="I87" t="str">
            <v>26</v>
          </cell>
          <cell r="J87">
            <v>42</v>
          </cell>
          <cell r="K87">
            <v>43.048843187660701</v>
          </cell>
          <cell r="O87" t="str">
            <v>26</v>
          </cell>
          <cell r="P87">
            <v>42</v>
          </cell>
          <cell r="Q87">
            <v>43.026609442060099</v>
          </cell>
        </row>
        <row r="88">
          <cell r="C88" t="str">
            <v>27</v>
          </cell>
          <cell r="D88">
            <v>44</v>
          </cell>
          <cell r="E88">
            <v>44.152866242038201</v>
          </cell>
          <cell r="I88" t="str">
            <v>27</v>
          </cell>
          <cell r="J88">
            <v>41</v>
          </cell>
          <cell r="K88">
            <v>43.0251228836701</v>
          </cell>
          <cell r="O88" t="str">
            <v>27</v>
          </cell>
          <cell r="P88">
            <v>42</v>
          </cell>
          <cell r="Q88">
            <v>43.313135420902803</v>
          </cell>
        </row>
        <row r="89">
          <cell r="C89" t="str">
            <v>28</v>
          </cell>
          <cell r="D89">
            <v>43</v>
          </cell>
          <cell r="E89">
            <v>43.312727272727301</v>
          </cell>
          <cell r="I89" t="str">
            <v>28</v>
          </cell>
          <cell r="J89">
            <v>41</v>
          </cell>
          <cell r="K89">
            <v>42.698019801980202</v>
          </cell>
          <cell r="O89" t="str">
            <v>28</v>
          </cell>
          <cell r="P89">
            <v>41</v>
          </cell>
          <cell r="Q89">
            <v>42.889897843359797</v>
          </cell>
        </row>
        <row r="90">
          <cell r="C90" t="str">
            <v>29</v>
          </cell>
          <cell r="D90">
            <v>41.5</v>
          </cell>
          <cell r="E90">
            <v>41.8333333333333</v>
          </cell>
          <cell r="I90" t="str">
            <v>29</v>
          </cell>
          <cell r="J90">
            <v>41</v>
          </cell>
          <cell r="K90">
            <v>42.187134502924003</v>
          </cell>
          <cell r="O90" t="str">
            <v>29</v>
          </cell>
          <cell r="P90">
            <v>41</v>
          </cell>
          <cell r="Q90">
            <v>42.095238095238102</v>
          </cell>
        </row>
        <row r="91">
          <cell r="C91" t="str">
            <v>30</v>
          </cell>
          <cell r="D91">
            <v>43</v>
          </cell>
          <cell r="E91">
            <v>42.9</v>
          </cell>
          <cell r="I91" t="str">
            <v>30</v>
          </cell>
          <cell r="J91">
            <v>40</v>
          </cell>
          <cell r="K91">
            <v>41.613636363636402</v>
          </cell>
          <cell r="O91" t="str">
            <v>30</v>
          </cell>
          <cell r="P91">
            <v>41</v>
          </cell>
          <cell r="Q91">
            <v>41.878865979381402</v>
          </cell>
        </row>
        <row r="92">
          <cell r="C92" t="str">
            <v>31</v>
          </cell>
          <cell r="D92">
            <v>41</v>
          </cell>
          <cell r="E92">
            <v>41.441780821917803</v>
          </cell>
          <cell r="I92" t="str">
            <v>31</v>
          </cell>
          <cell r="J92">
            <v>39</v>
          </cell>
          <cell r="K92">
            <v>41.535532994923898</v>
          </cell>
          <cell r="O92" t="str">
            <v>31</v>
          </cell>
          <cell r="P92">
            <v>40</v>
          </cell>
          <cell r="Q92">
            <v>41.495626822157398</v>
          </cell>
        </row>
        <row r="93">
          <cell r="C93" t="str">
            <v>32</v>
          </cell>
          <cell r="D93">
            <v>43</v>
          </cell>
          <cell r="E93">
            <v>43.284634760705302</v>
          </cell>
          <cell r="I93" t="str">
            <v>32</v>
          </cell>
          <cell r="J93">
            <v>41</v>
          </cell>
          <cell r="K93">
            <v>42.720321931589503</v>
          </cell>
          <cell r="O93" t="str">
            <v>32</v>
          </cell>
          <cell r="P93">
            <v>42</v>
          </cell>
          <cell r="Q93">
            <v>42.970917225950799</v>
          </cell>
        </row>
        <row r="94">
          <cell r="C94" t="str">
            <v>33</v>
          </cell>
          <cell r="D94">
            <v>41</v>
          </cell>
          <cell r="E94">
            <v>41.622641509433997</v>
          </cell>
          <cell r="I94" t="str">
            <v>33</v>
          </cell>
          <cell r="J94">
            <v>40</v>
          </cell>
          <cell r="K94">
            <v>41.118541033434703</v>
          </cell>
          <cell r="O94" t="str">
            <v>33</v>
          </cell>
          <cell r="P94">
            <v>40</v>
          </cell>
          <cell r="Q94">
            <v>41.343434343434303</v>
          </cell>
        </row>
        <row r="95">
          <cell r="C95" t="str">
            <v>34</v>
          </cell>
          <cell r="D95">
            <v>41</v>
          </cell>
          <cell r="E95">
            <v>41.962962962962997</v>
          </cell>
          <cell r="I95" t="str">
            <v>34</v>
          </cell>
          <cell r="J95">
            <v>38</v>
          </cell>
          <cell r="K95">
            <v>39.969387755101998</v>
          </cell>
          <cell r="O95" t="str">
            <v>34</v>
          </cell>
          <cell r="P95">
            <v>39</v>
          </cell>
          <cell r="Q95">
            <v>40.4</v>
          </cell>
        </row>
        <row r="96">
          <cell r="C96" t="str">
            <v>35</v>
          </cell>
          <cell r="D96">
            <v>41</v>
          </cell>
          <cell r="E96">
            <v>42.823076923076897</v>
          </cell>
          <cell r="I96" t="str">
            <v>35</v>
          </cell>
          <cell r="J96">
            <v>40</v>
          </cell>
          <cell r="K96">
            <v>42.058823529411796</v>
          </cell>
          <cell r="O96" t="str">
            <v>35</v>
          </cell>
          <cell r="P96">
            <v>41</v>
          </cell>
          <cell r="Q96">
            <v>42.341880341880298</v>
          </cell>
        </row>
        <row r="97">
          <cell r="C97" t="str">
            <v>36</v>
          </cell>
          <cell r="D97">
            <v>41</v>
          </cell>
          <cell r="E97">
            <v>42.118811881188101</v>
          </cell>
          <cell r="I97" t="str">
            <v>36</v>
          </cell>
          <cell r="J97">
            <v>42</v>
          </cell>
          <cell r="K97">
            <v>43.8</v>
          </cell>
          <cell r="O97" t="str">
            <v>36</v>
          </cell>
          <cell r="P97">
            <v>42</v>
          </cell>
          <cell r="Q97">
            <v>43.173431734317298</v>
          </cell>
        </row>
        <row r="98">
          <cell r="C98" t="str">
            <v>37</v>
          </cell>
          <cell r="D98">
            <v>41</v>
          </cell>
          <cell r="E98">
            <v>43.181818181818201</v>
          </cell>
          <cell r="I98" t="str">
            <v>37</v>
          </cell>
          <cell r="J98">
            <v>41.5</v>
          </cell>
          <cell r="K98">
            <v>42.297619047619101</v>
          </cell>
          <cell r="O98" t="str">
            <v>37</v>
          </cell>
          <cell r="P98">
            <v>41</v>
          </cell>
          <cell r="Q98">
            <v>42.6015625</v>
          </cell>
        </row>
        <row r="99">
          <cell r="C99" t="str">
            <v>60</v>
          </cell>
          <cell r="D99">
            <v>42</v>
          </cell>
          <cell r="E99">
            <v>41.657232704402503</v>
          </cell>
          <cell r="I99" t="str">
            <v>60</v>
          </cell>
          <cell r="J99">
            <v>41</v>
          </cell>
          <cell r="K99">
            <v>43.124709527498098</v>
          </cell>
          <cell r="O99" t="str">
            <v>60</v>
          </cell>
          <cell r="P99">
            <v>41</v>
          </cell>
          <cell r="Q99">
            <v>42.834679925419501</v>
          </cell>
        </row>
        <row r="100">
          <cell r="C100" t="str">
            <v>61</v>
          </cell>
          <cell r="D100">
            <v>42</v>
          </cell>
          <cell r="E100">
            <v>42.783132530120497</v>
          </cell>
          <cell r="I100" t="str">
            <v>61</v>
          </cell>
          <cell r="J100">
            <v>43</v>
          </cell>
          <cell r="K100">
            <v>43.791197543500502</v>
          </cell>
          <cell r="O100" t="str">
            <v>61</v>
          </cell>
          <cell r="P100">
            <v>43</v>
          </cell>
          <cell r="Q100">
            <v>43.586460032626398</v>
          </cell>
        </row>
        <row r="101">
          <cell r="C101" t="str">
            <v>62</v>
          </cell>
          <cell r="D101">
            <v>41</v>
          </cell>
          <cell r="E101">
            <v>42.217948717948701</v>
          </cell>
          <cell r="I101" t="str">
            <v>62</v>
          </cell>
          <cell r="J101">
            <v>41</v>
          </cell>
          <cell r="K101">
            <v>42.575630252100801</v>
          </cell>
          <cell r="O101" t="str">
            <v>62</v>
          </cell>
          <cell r="P101">
            <v>41</v>
          </cell>
          <cell r="Q101">
            <v>42.457746478873197</v>
          </cell>
        </row>
        <row r="102">
          <cell r="C102" t="str">
            <v>63</v>
          </cell>
          <cell r="D102">
            <v>42</v>
          </cell>
          <cell r="E102">
            <v>42.959276018099501</v>
          </cell>
          <cell r="I102" t="str">
            <v>63</v>
          </cell>
          <cell r="J102">
            <v>42</v>
          </cell>
          <cell r="K102">
            <v>43.473015873015903</v>
          </cell>
          <cell r="O102" t="str">
            <v>63</v>
          </cell>
          <cell r="P102">
            <v>42</v>
          </cell>
          <cell r="Q102">
            <v>43.3756432246998</v>
          </cell>
        </row>
        <row r="103">
          <cell r="C103" t="str">
            <v>64</v>
          </cell>
          <cell r="D103">
            <v>43</v>
          </cell>
          <cell r="E103">
            <v>44.658932714617201</v>
          </cell>
          <cell r="I103" t="str">
            <v>64</v>
          </cell>
          <cell r="J103">
            <v>43.5</v>
          </cell>
          <cell r="K103">
            <v>45.551912568306001</v>
          </cell>
          <cell r="O103" t="str">
            <v>64</v>
          </cell>
          <cell r="P103">
            <v>43</v>
          </cell>
          <cell r="Q103">
            <v>45.069008782936002</v>
          </cell>
        </row>
        <row r="104">
          <cell r="C104" t="str">
            <v>65</v>
          </cell>
          <cell r="D104">
            <v>43</v>
          </cell>
          <cell r="E104">
            <v>44.458426966292102</v>
          </cell>
          <cell r="I104" t="str">
            <v>65</v>
          </cell>
          <cell r="J104">
            <v>43</v>
          </cell>
          <cell r="K104">
            <v>44.847457627118601</v>
          </cell>
          <cell r="O104" t="str">
            <v>65</v>
          </cell>
          <cell r="P104">
            <v>43</v>
          </cell>
          <cell r="Q104">
            <v>44.613513513513503</v>
          </cell>
        </row>
        <row r="105">
          <cell r="C105" t="str">
            <v>66</v>
          </cell>
          <cell r="D105">
            <v>45</v>
          </cell>
          <cell r="E105">
            <v>45.372413793103398</v>
          </cell>
          <cell r="I105" t="str">
            <v>66</v>
          </cell>
          <cell r="J105">
            <v>43.5</v>
          </cell>
          <cell r="K105">
            <v>44.311999999999998</v>
          </cell>
          <cell r="O105" t="str">
            <v>66</v>
          </cell>
          <cell r="P105">
            <v>44</v>
          </cell>
          <cell r="Q105">
            <v>44.881481481481501</v>
          </cell>
        </row>
        <row r="106">
          <cell r="C106" t="str">
            <v>67</v>
          </cell>
          <cell r="D106">
            <v>42</v>
          </cell>
          <cell r="E106">
            <v>42.102459016393396</v>
          </cell>
          <cell r="I106" t="str">
            <v>67</v>
          </cell>
          <cell r="J106">
            <v>43</v>
          </cell>
          <cell r="K106">
            <v>43.494545454545502</v>
          </cell>
          <cell r="O106" t="str">
            <v>67</v>
          </cell>
          <cell r="P106">
            <v>42</v>
          </cell>
          <cell r="Q106">
            <v>42.840077071290899</v>
          </cell>
        </row>
        <row r="107">
          <cell r="C107" t="str">
            <v>68</v>
          </cell>
          <cell r="D107">
            <v>43</v>
          </cell>
          <cell r="E107">
            <v>43.890109890109898</v>
          </cell>
          <cell r="I107" t="str">
            <v>68</v>
          </cell>
          <cell r="J107">
            <v>44</v>
          </cell>
          <cell r="K107">
            <v>44.988439306358401</v>
          </cell>
          <cell r="O107" t="str">
            <v>68</v>
          </cell>
          <cell r="P107">
            <v>44</v>
          </cell>
          <cell r="Q107">
            <v>44.425352112676102</v>
          </cell>
        </row>
        <row r="108">
          <cell r="C108" t="str">
            <v>69</v>
          </cell>
          <cell r="D108">
            <v>43</v>
          </cell>
          <cell r="E108">
            <v>44.0972222222222</v>
          </cell>
          <cell r="I108" t="str">
            <v>69</v>
          </cell>
          <cell r="J108">
            <v>44</v>
          </cell>
          <cell r="K108">
            <v>45.521126760563398</v>
          </cell>
          <cell r="O108" t="str">
            <v>69</v>
          </cell>
          <cell r="P108">
            <v>43</v>
          </cell>
          <cell r="Q108">
            <v>44.8041958041958</v>
          </cell>
        </row>
        <row r="109">
          <cell r="C109" t="str">
            <v>70</v>
          </cell>
          <cell r="D109">
            <v>50</v>
          </cell>
          <cell r="E109">
            <v>48.835820895522403</v>
          </cell>
          <cell r="I109" t="str">
            <v>70</v>
          </cell>
          <cell r="J109">
            <v>51</v>
          </cell>
          <cell r="K109">
            <v>50.372727272727303</v>
          </cell>
          <cell r="O109" t="str">
            <v>70</v>
          </cell>
          <cell r="P109">
            <v>50</v>
          </cell>
          <cell r="Q109">
            <v>49.528688524590201</v>
          </cell>
        </row>
        <row r="110">
          <cell r="C110" t="str">
            <v>71</v>
          </cell>
          <cell r="D110">
            <v>44</v>
          </cell>
          <cell r="E110">
            <v>45.451704545454497</v>
          </cell>
          <cell r="I110" t="str">
            <v>71</v>
          </cell>
          <cell r="J110">
            <v>48</v>
          </cell>
          <cell r="K110">
            <v>48.867383512544798</v>
          </cell>
          <cell r="O110" t="str">
            <v>71</v>
          </cell>
          <cell r="P110">
            <v>46</v>
          </cell>
          <cell r="Q110">
            <v>46.961965134706801</v>
          </cell>
        </row>
        <row r="111">
          <cell r="C111" t="str">
            <v>72</v>
          </cell>
          <cell r="D111">
            <v>46</v>
          </cell>
          <cell r="E111">
            <v>47.518518518518498</v>
          </cell>
          <cell r="I111" t="str">
            <v>72</v>
          </cell>
          <cell r="J111">
            <v>46</v>
          </cell>
          <cell r="K111">
            <v>46.405405405405403</v>
          </cell>
          <cell r="O111" t="str">
            <v>72</v>
          </cell>
          <cell r="P111">
            <v>46</v>
          </cell>
          <cell r="Q111">
            <v>46.875</v>
          </cell>
        </row>
        <row r="112">
          <cell r="C112" t="str">
            <v>73</v>
          </cell>
          <cell r="D112">
            <v>43.5</v>
          </cell>
          <cell r="E112">
            <v>44.857142857142897</v>
          </cell>
          <cell r="I112" t="str">
            <v>73</v>
          </cell>
          <cell r="J112">
            <v>49</v>
          </cell>
          <cell r="K112">
            <v>49.733333333333299</v>
          </cell>
          <cell r="O112" t="str">
            <v>73</v>
          </cell>
          <cell r="P112">
            <v>47</v>
          </cell>
          <cell r="Q112">
            <v>47.379310344827601</v>
          </cell>
        </row>
        <row r="113">
          <cell r="C113" t="str">
            <v>74</v>
          </cell>
          <cell r="D113">
            <v>43</v>
          </cell>
          <cell r="E113">
            <v>43.454954954954999</v>
          </cell>
          <cell r="I113" t="str">
            <v>74</v>
          </cell>
          <cell r="J113">
            <v>43</v>
          </cell>
          <cell r="K113">
            <v>44.346987951807201</v>
          </cell>
          <cell r="O113" t="str">
            <v>74</v>
          </cell>
          <cell r="P113">
            <v>43</v>
          </cell>
          <cell r="Q113">
            <v>44.036106750392499</v>
          </cell>
        </row>
        <row r="114">
          <cell r="C114" t="str">
            <v>76</v>
          </cell>
          <cell r="D114">
            <v>44</v>
          </cell>
          <cell r="E114">
            <v>47.6</v>
          </cell>
          <cell r="I114" t="str">
            <v>76</v>
          </cell>
          <cell r="J114">
            <v>51</v>
          </cell>
          <cell r="K114">
            <v>49.75</v>
          </cell>
          <cell r="O114" t="str">
            <v>76</v>
          </cell>
          <cell r="P114">
            <v>51</v>
          </cell>
          <cell r="Q114">
            <v>48.923076923076898</v>
          </cell>
        </row>
        <row r="115">
          <cell r="C115" t="str">
            <v>77</v>
          </cell>
          <cell r="D115">
            <v>46</v>
          </cell>
          <cell r="E115">
            <v>46.3333333333333</v>
          </cell>
          <cell r="I115" t="str">
            <v>77</v>
          </cell>
          <cell r="J115">
            <v>41</v>
          </cell>
          <cell r="K115">
            <v>42.75</v>
          </cell>
          <cell r="O115" t="str">
            <v>77</v>
          </cell>
          <cell r="P115">
            <v>42</v>
          </cell>
          <cell r="Q115">
            <v>44.285714285714299</v>
          </cell>
        </row>
        <row r="116">
          <cell r="C116" t="str">
            <v>85</v>
          </cell>
          <cell r="D116">
            <v>43.5</v>
          </cell>
          <cell r="E116">
            <v>45.782407407407398</v>
          </cell>
          <cell r="I116" t="str">
            <v>85</v>
          </cell>
          <cell r="J116">
            <v>43</v>
          </cell>
          <cell r="K116">
            <v>45.405228758169898</v>
          </cell>
          <cell r="O116" t="str">
            <v>85</v>
          </cell>
          <cell r="P116">
            <v>43</v>
          </cell>
          <cell r="Q116">
            <v>45.626016260162601</v>
          </cell>
        </row>
        <row r="117">
          <cell r="C117" t="str">
            <v>86</v>
          </cell>
          <cell r="D117">
            <v>42</v>
          </cell>
          <cell r="E117">
            <v>44.088803088803097</v>
          </cell>
          <cell r="I117" t="str">
            <v>86</v>
          </cell>
          <cell r="J117">
            <v>42</v>
          </cell>
          <cell r="K117">
            <v>44.708791208791197</v>
          </cell>
          <cell r="O117" t="str">
            <v>86</v>
          </cell>
          <cell r="P117">
            <v>42</v>
          </cell>
          <cell r="Q117">
            <v>44.344671201814101</v>
          </cell>
        </row>
        <row r="118">
          <cell r="C118" t="str">
            <v>87</v>
          </cell>
          <cell r="D118">
            <v>45</v>
          </cell>
          <cell r="E118">
            <v>46.568965517241402</v>
          </cell>
          <cell r="I118" t="str">
            <v>87</v>
          </cell>
          <cell r="J118">
            <v>43</v>
          </cell>
          <cell r="K118">
            <v>45.453947368421098</v>
          </cell>
          <cell r="O118" t="str">
            <v>87</v>
          </cell>
          <cell r="P118">
            <v>44</v>
          </cell>
          <cell r="Q118">
            <v>46.1276041666667</v>
          </cell>
        </row>
      </sheetData>
      <sheetData sheetId="13">
        <row r="2">
          <cell r="C2" t="str">
            <v>01</v>
          </cell>
          <cell r="D2">
            <v>5</v>
          </cell>
          <cell r="E2">
            <v>603</v>
          </cell>
          <cell r="F2">
            <v>42</v>
          </cell>
          <cell r="G2">
            <v>58</v>
          </cell>
          <cell r="H2">
            <v>27</v>
          </cell>
          <cell r="I2">
            <v>70</v>
          </cell>
          <cell r="J2">
            <v>49</v>
          </cell>
          <cell r="K2">
            <v>49.9402985074627</v>
          </cell>
          <cell r="O2" t="str">
            <v>01</v>
          </cell>
          <cell r="P2">
            <v>5</v>
          </cell>
          <cell r="Q2">
            <v>1218</v>
          </cell>
          <cell r="R2">
            <v>38</v>
          </cell>
          <cell r="S2">
            <v>51</v>
          </cell>
          <cell r="T2">
            <v>28</v>
          </cell>
          <cell r="U2">
            <v>68</v>
          </cell>
          <cell r="V2">
            <v>44</v>
          </cell>
          <cell r="W2">
            <v>45.518062397372702</v>
          </cell>
        </row>
        <row r="3">
          <cell r="C3" t="str">
            <v>02</v>
          </cell>
          <cell r="D3">
            <v>5</v>
          </cell>
          <cell r="E3">
            <v>505</v>
          </cell>
          <cell r="F3">
            <v>43</v>
          </cell>
          <cell r="G3">
            <v>61</v>
          </cell>
          <cell r="H3">
            <v>32</v>
          </cell>
          <cell r="I3">
            <v>69</v>
          </cell>
          <cell r="J3">
            <v>49</v>
          </cell>
          <cell r="K3">
            <v>51.291089108910903</v>
          </cell>
          <cell r="O3" t="str">
            <v>02</v>
          </cell>
          <cell r="P3">
            <v>5</v>
          </cell>
          <cell r="Q3">
            <v>818</v>
          </cell>
          <cell r="R3">
            <v>38</v>
          </cell>
          <cell r="S3">
            <v>51</v>
          </cell>
          <cell r="T3">
            <v>29</v>
          </cell>
          <cell r="U3">
            <v>68</v>
          </cell>
          <cell r="V3">
            <v>45</v>
          </cell>
          <cell r="W3">
            <v>45.360635696821497</v>
          </cell>
        </row>
        <row r="4">
          <cell r="C4" t="str">
            <v>03</v>
          </cell>
          <cell r="D4">
            <v>5</v>
          </cell>
          <cell r="E4">
            <v>109</v>
          </cell>
          <cell r="F4">
            <v>43</v>
          </cell>
          <cell r="G4">
            <v>61</v>
          </cell>
          <cell r="H4">
            <v>32</v>
          </cell>
          <cell r="I4">
            <v>70</v>
          </cell>
          <cell r="J4">
            <v>49</v>
          </cell>
          <cell r="K4">
            <v>51.183486238532097</v>
          </cell>
          <cell r="O4" t="str">
            <v>03</v>
          </cell>
          <cell r="P4">
            <v>5</v>
          </cell>
          <cell r="Q4">
            <v>162</v>
          </cell>
          <cell r="R4">
            <v>39</v>
          </cell>
          <cell r="S4">
            <v>49</v>
          </cell>
          <cell r="T4">
            <v>28</v>
          </cell>
          <cell r="U4">
            <v>66</v>
          </cell>
          <cell r="V4">
            <v>44</v>
          </cell>
          <cell r="W4">
            <v>44.697530864197503</v>
          </cell>
        </row>
        <row r="5">
          <cell r="C5" t="str">
            <v>04</v>
          </cell>
          <cell r="D5">
            <v>5</v>
          </cell>
          <cell r="E5">
            <v>131</v>
          </cell>
          <cell r="F5">
            <v>46</v>
          </cell>
          <cell r="G5">
            <v>60</v>
          </cell>
          <cell r="H5">
            <v>30</v>
          </cell>
          <cell r="I5">
            <v>70</v>
          </cell>
          <cell r="J5">
            <v>52</v>
          </cell>
          <cell r="K5">
            <v>52.8549618320611</v>
          </cell>
          <cell r="O5" t="str">
            <v>04</v>
          </cell>
          <cell r="P5">
            <v>5</v>
          </cell>
          <cell r="Q5">
            <v>232</v>
          </cell>
          <cell r="R5">
            <v>38</v>
          </cell>
          <cell r="S5">
            <v>50.5</v>
          </cell>
          <cell r="T5">
            <v>29</v>
          </cell>
          <cell r="U5">
            <v>69</v>
          </cell>
          <cell r="V5">
            <v>44</v>
          </cell>
          <cell r="W5">
            <v>45.051724137930997</v>
          </cell>
        </row>
        <row r="6">
          <cell r="C6" t="str">
            <v>05</v>
          </cell>
          <cell r="D6">
            <v>5</v>
          </cell>
          <cell r="E6">
            <v>536</v>
          </cell>
          <cell r="F6">
            <v>45</v>
          </cell>
          <cell r="G6">
            <v>60</v>
          </cell>
          <cell r="H6">
            <v>34</v>
          </cell>
          <cell r="I6">
            <v>70</v>
          </cell>
          <cell r="J6">
            <v>50.5</v>
          </cell>
          <cell r="K6">
            <v>52.238805970149301</v>
          </cell>
          <cell r="O6" t="str">
            <v>05</v>
          </cell>
          <cell r="P6">
            <v>5</v>
          </cell>
          <cell r="Q6">
            <v>1270</v>
          </cell>
          <cell r="R6">
            <v>37</v>
          </cell>
          <cell r="S6">
            <v>52</v>
          </cell>
          <cell r="T6">
            <v>28</v>
          </cell>
          <cell r="U6">
            <v>68</v>
          </cell>
          <cell r="V6">
            <v>45</v>
          </cell>
          <cell r="W6">
            <v>45.574803149606304</v>
          </cell>
        </row>
        <row r="7">
          <cell r="C7" t="str">
            <v>06</v>
          </cell>
          <cell r="D7">
            <v>5</v>
          </cell>
          <cell r="E7">
            <v>444</v>
          </cell>
          <cell r="F7">
            <v>45</v>
          </cell>
          <cell r="G7">
            <v>60</v>
          </cell>
          <cell r="H7">
            <v>32</v>
          </cell>
          <cell r="I7">
            <v>69</v>
          </cell>
          <cell r="J7">
            <v>50</v>
          </cell>
          <cell r="K7">
            <v>52.040540540540498</v>
          </cell>
          <cell r="O7" t="str">
            <v>06</v>
          </cell>
          <cell r="P7">
            <v>5</v>
          </cell>
          <cell r="Q7">
            <v>1590</v>
          </cell>
          <cell r="R7">
            <v>38</v>
          </cell>
          <cell r="S7">
            <v>50</v>
          </cell>
          <cell r="T7">
            <v>28</v>
          </cell>
          <cell r="U7">
            <v>68</v>
          </cell>
          <cell r="V7">
            <v>44</v>
          </cell>
          <cell r="W7">
            <v>44.9937106918239</v>
          </cell>
        </row>
        <row r="8">
          <cell r="C8" t="str">
            <v>07</v>
          </cell>
          <cell r="D8">
            <v>5</v>
          </cell>
          <cell r="E8">
            <v>238</v>
          </cell>
          <cell r="F8">
            <v>52</v>
          </cell>
          <cell r="G8">
            <v>63</v>
          </cell>
          <cell r="H8">
            <v>38</v>
          </cell>
          <cell r="I8">
            <v>70</v>
          </cell>
          <cell r="J8">
            <v>57.5</v>
          </cell>
          <cell r="K8">
            <v>56.873949579831901</v>
          </cell>
          <cell r="O8" t="str">
            <v>07</v>
          </cell>
          <cell r="P8">
            <v>5</v>
          </cell>
          <cell r="Q8">
            <v>545</v>
          </cell>
          <cell r="R8">
            <v>39</v>
          </cell>
          <cell r="S8">
            <v>55</v>
          </cell>
          <cell r="T8">
            <v>30</v>
          </cell>
          <cell r="U8">
            <v>68</v>
          </cell>
          <cell r="V8">
            <v>46</v>
          </cell>
          <cell r="W8">
            <v>47.086238532110102</v>
          </cell>
        </row>
        <row r="9">
          <cell r="C9" t="str">
            <v>08</v>
          </cell>
          <cell r="D9">
            <v>5</v>
          </cell>
          <cell r="E9">
            <v>118</v>
          </cell>
          <cell r="F9">
            <v>51</v>
          </cell>
          <cell r="G9">
            <v>62</v>
          </cell>
          <cell r="H9">
            <v>40</v>
          </cell>
          <cell r="I9">
            <v>69</v>
          </cell>
          <cell r="J9">
            <v>55</v>
          </cell>
          <cell r="K9">
            <v>55.9491525423729</v>
          </cell>
          <cell r="O9" t="str">
            <v>08</v>
          </cell>
          <cell r="P9">
            <v>5</v>
          </cell>
          <cell r="Q9">
            <v>207</v>
          </cell>
          <cell r="R9">
            <v>40</v>
          </cell>
          <cell r="S9">
            <v>51</v>
          </cell>
          <cell r="T9">
            <v>31</v>
          </cell>
          <cell r="U9">
            <v>63</v>
          </cell>
          <cell r="V9">
            <v>45</v>
          </cell>
          <cell r="W9">
            <v>46.1642512077295</v>
          </cell>
        </row>
        <row r="10">
          <cell r="C10" t="str">
            <v>09</v>
          </cell>
          <cell r="D10">
            <v>5</v>
          </cell>
          <cell r="E10">
            <v>366</v>
          </cell>
          <cell r="F10">
            <v>52</v>
          </cell>
          <cell r="G10">
            <v>62</v>
          </cell>
          <cell r="H10">
            <v>39</v>
          </cell>
          <cell r="I10">
            <v>68</v>
          </cell>
          <cell r="J10">
            <v>57</v>
          </cell>
          <cell r="K10">
            <v>56.387978142076499</v>
          </cell>
          <cell r="O10" t="str">
            <v>09</v>
          </cell>
          <cell r="P10">
            <v>5</v>
          </cell>
          <cell r="Q10">
            <v>661</v>
          </cell>
          <cell r="R10">
            <v>41</v>
          </cell>
          <cell r="S10">
            <v>54</v>
          </cell>
          <cell r="T10">
            <v>28</v>
          </cell>
          <cell r="U10">
            <v>69</v>
          </cell>
          <cell r="V10">
            <v>47</v>
          </cell>
          <cell r="W10">
            <v>47.636913767019699</v>
          </cell>
        </row>
        <row r="11">
          <cell r="C11" t="str">
            <v>10</v>
          </cell>
          <cell r="D11">
            <v>5</v>
          </cell>
          <cell r="E11">
            <v>87</v>
          </cell>
          <cell r="F11">
            <v>49</v>
          </cell>
          <cell r="G11">
            <v>61</v>
          </cell>
          <cell r="H11">
            <v>39</v>
          </cell>
          <cell r="I11">
            <v>68</v>
          </cell>
          <cell r="J11">
            <v>54</v>
          </cell>
          <cell r="K11">
            <v>54.494252873563198</v>
          </cell>
          <cell r="O11" t="str">
            <v>10</v>
          </cell>
          <cell r="P11">
            <v>5</v>
          </cell>
          <cell r="Q11">
            <v>132</v>
          </cell>
          <cell r="R11">
            <v>40</v>
          </cell>
          <cell r="S11">
            <v>53.5</v>
          </cell>
          <cell r="T11">
            <v>31</v>
          </cell>
          <cell r="U11">
            <v>68</v>
          </cell>
          <cell r="V11">
            <v>46</v>
          </cell>
          <cell r="W11">
            <v>46.924242424242401</v>
          </cell>
        </row>
        <row r="12">
          <cell r="C12" t="str">
            <v>11</v>
          </cell>
          <cell r="D12">
            <v>5</v>
          </cell>
          <cell r="E12">
            <v>406</v>
          </cell>
          <cell r="F12">
            <v>50</v>
          </cell>
          <cell r="G12">
            <v>61</v>
          </cell>
          <cell r="H12">
            <v>37</v>
          </cell>
          <cell r="I12">
            <v>69</v>
          </cell>
          <cell r="J12">
            <v>56</v>
          </cell>
          <cell r="K12">
            <v>55.266009852216698</v>
          </cell>
          <cell r="O12" t="str">
            <v>11</v>
          </cell>
          <cell r="P12">
            <v>5</v>
          </cell>
          <cell r="Q12">
            <v>1337</v>
          </cell>
          <cell r="R12">
            <v>40</v>
          </cell>
          <cell r="S12">
            <v>55</v>
          </cell>
          <cell r="T12">
            <v>30</v>
          </cell>
          <cell r="U12">
            <v>68</v>
          </cell>
          <cell r="V12">
            <v>47</v>
          </cell>
          <cell r="W12">
            <v>47.834704562453297</v>
          </cell>
        </row>
        <row r="13">
          <cell r="C13" t="str">
            <v>12</v>
          </cell>
          <cell r="D13">
            <v>5</v>
          </cell>
          <cell r="E13">
            <v>109</v>
          </cell>
          <cell r="F13">
            <v>54</v>
          </cell>
          <cell r="G13">
            <v>62</v>
          </cell>
          <cell r="H13">
            <v>40</v>
          </cell>
          <cell r="I13">
            <v>70</v>
          </cell>
          <cell r="J13">
            <v>59</v>
          </cell>
          <cell r="K13">
            <v>57.9633027522936</v>
          </cell>
          <cell r="O13" t="str">
            <v>12</v>
          </cell>
          <cell r="P13">
            <v>5</v>
          </cell>
          <cell r="Q13">
            <v>344</v>
          </cell>
          <cell r="R13">
            <v>42</v>
          </cell>
          <cell r="S13">
            <v>57</v>
          </cell>
          <cell r="T13">
            <v>31</v>
          </cell>
          <cell r="U13">
            <v>69</v>
          </cell>
          <cell r="V13">
            <v>49</v>
          </cell>
          <cell r="W13">
            <v>49.116279069767401</v>
          </cell>
        </row>
        <row r="14">
          <cell r="C14" t="str">
            <v>13</v>
          </cell>
          <cell r="D14">
            <v>5</v>
          </cell>
          <cell r="E14">
            <v>38</v>
          </cell>
          <cell r="F14">
            <v>52</v>
          </cell>
          <cell r="G14">
            <v>64</v>
          </cell>
          <cell r="H14">
            <v>41</v>
          </cell>
          <cell r="I14">
            <v>69</v>
          </cell>
          <cell r="J14">
            <v>58.5</v>
          </cell>
          <cell r="K14">
            <v>57.973684210526301</v>
          </cell>
          <cell r="O14" t="str">
            <v>13</v>
          </cell>
          <cell r="P14">
            <v>5</v>
          </cell>
          <cell r="Q14">
            <v>95</v>
          </cell>
          <cell r="R14">
            <v>41</v>
          </cell>
          <cell r="S14">
            <v>57</v>
          </cell>
          <cell r="T14">
            <v>32</v>
          </cell>
          <cell r="U14">
            <v>66</v>
          </cell>
          <cell r="V14">
            <v>49</v>
          </cell>
          <cell r="W14">
            <v>49.126315789473701</v>
          </cell>
        </row>
        <row r="15">
          <cell r="C15" t="str">
            <v>14</v>
          </cell>
          <cell r="D15">
            <v>5</v>
          </cell>
          <cell r="E15">
            <v>247</v>
          </cell>
          <cell r="F15">
            <v>50</v>
          </cell>
          <cell r="G15">
            <v>61</v>
          </cell>
          <cell r="H15">
            <v>41</v>
          </cell>
          <cell r="I15">
            <v>68</v>
          </cell>
          <cell r="J15">
            <v>55</v>
          </cell>
          <cell r="K15">
            <v>55.251012145749002</v>
          </cell>
          <cell r="O15" t="str">
            <v>14</v>
          </cell>
          <cell r="P15">
            <v>5</v>
          </cell>
          <cell r="Q15">
            <v>754</v>
          </cell>
          <cell r="R15">
            <v>40</v>
          </cell>
          <cell r="S15">
            <v>55</v>
          </cell>
          <cell r="T15">
            <v>30</v>
          </cell>
          <cell r="U15">
            <v>68</v>
          </cell>
          <cell r="V15">
            <v>46</v>
          </cell>
          <cell r="W15">
            <v>47.551724137930997</v>
          </cell>
        </row>
        <row r="16">
          <cell r="C16" t="str">
            <v>15</v>
          </cell>
          <cell r="D16">
            <v>5</v>
          </cell>
          <cell r="E16">
            <v>114</v>
          </cell>
          <cell r="F16">
            <v>55</v>
          </cell>
          <cell r="G16">
            <v>64</v>
          </cell>
          <cell r="H16">
            <v>42</v>
          </cell>
          <cell r="I16">
            <v>69</v>
          </cell>
          <cell r="J16">
            <v>60</v>
          </cell>
          <cell r="K16">
            <v>59.105263157894697</v>
          </cell>
          <cell r="O16" t="str">
            <v>15</v>
          </cell>
          <cell r="P16">
            <v>5</v>
          </cell>
          <cell r="Q16">
            <v>304</v>
          </cell>
          <cell r="R16">
            <v>44</v>
          </cell>
          <cell r="S16">
            <v>59</v>
          </cell>
          <cell r="T16">
            <v>30</v>
          </cell>
          <cell r="U16">
            <v>68</v>
          </cell>
          <cell r="V16">
            <v>52</v>
          </cell>
          <cell r="W16">
            <v>51.108552631578902</v>
          </cell>
        </row>
        <row r="17">
          <cell r="C17" t="str">
            <v>16</v>
          </cell>
          <cell r="D17">
            <v>5</v>
          </cell>
          <cell r="E17">
            <v>364</v>
          </cell>
          <cell r="F17">
            <v>48</v>
          </cell>
          <cell r="G17">
            <v>61</v>
          </cell>
          <cell r="H17">
            <v>37</v>
          </cell>
          <cell r="I17">
            <v>69</v>
          </cell>
          <cell r="J17">
            <v>54</v>
          </cell>
          <cell r="K17">
            <v>54.173076923076898</v>
          </cell>
          <cell r="O17" t="str">
            <v>16</v>
          </cell>
          <cell r="P17">
            <v>5</v>
          </cell>
          <cell r="Q17">
            <v>959</v>
          </cell>
          <cell r="R17">
            <v>38</v>
          </cell>
          <cell r="S17">
            <v>52</v>
          </cell>
          <cell r="T17">
            <v>28</v>
          </cell>
          <cell r="U17">
            <v>69</v>
          </cell>
          <cell r="V17">
            <v>45</v>
          </cell>
          <cell r="W17">
            <v>45.643378519290899</v>
          </cell>
        </row>
        <row r="18">
          <cell r="C18" t="str">
            <v>17</v>
          </cell>
          <cell r="D18">
            <v>5</v>
          </cell>
          <cell r="E18">
            <v>166</v>
          </cell>
          <cell r="F18">
            <v>50</v>
          </cell>
          <cell r="G18">
            <v>64</v>
          </cell>
          <cell r="H18">
            <v>40</v>
          </cell>
          <cell r="I18">
            <v>69</v>
          </cell>
          <cell r="J18">
            <v>56.5</v>
          </cell>
          <cell r="K18">
            <v>56.054216867469897</v>
          </cell>
          <cell r="O18" t="str">
            <v>17</v>
          </cell>
          <cell r="P18">
            <v>5</v>
          </cell>
          <cell r="Q18">
            <v>225</v>
          </cell>
          <cell r="R18">
            <v>40</v>
          </cell>
          <cell r="S18">
            <v>51</v>
          </cell>
          <cell r="T18">
            <v>30</v>
          </cell>
          <cell r="U18">
            <v>67</v>
          </cell>
          <cell r="V18">
            <v>45</v>
          </cell>
          <cell r="W18">
            <v>46.5555555555556</v>
          </cell>
        </row>
        <row r="19">
          <cell r="C19" t="str">
            <v>18</v>
          </cell>
          <cell r="D19">
            <v>5</v>
          </cell>
          <cell r="E19">
            <v>193</v>
          </cell>
          <cell r="F19">
            <v>52</v>
          </cell>
          <cell r="G19">
            <v>62</v>
          </cell>
          <cell r="H19">
            <v>39</v>
          </cell>
          <cell r="I19">
            <v>71</v>
          </cell>
          <cell r="J19">
            <v>58</v>
          </cell>
          <cell r="K19">
            <v>57.248704663212401</v>
          </cell>
          <cell r="O19" t="str">
            <v>18</v>
          </cell>
          <cell r="P19">
            <v>5</v>
          </cell>
          <cell r="Q19">
            <v>493</v>
          </cell>
          <cell r="R19">
            <v>40</v>
          </cell>
          <cell r="S19">
            <v>56</v>
          </cell>
          <cell r="T19">
            <v>30</v>
          </cell>
          <cell r="U19">
            <v>68</v>
          </cell>
          <cell r="V19">
            <v>47</v>
          </cell>
          <cell r="W19">
            <v>47.835699797160203</v>
          </cell>
        </row>
        <row r="20">
          <cell r="C20" t="str">
            <v>19</v>
          </cell>
          <cell r="D20">
            <v>5</v>
          </cell>
          <cell r="E20">
            <v>252</v>
          </cell>
          <cell r="F20">
            <v>50</v>
          </cell>
          <cell r="G20">
            <v>61.5</v>
          </cell>
          <cell r="H20">
            <v>39</v>
          </cell>
          <cell r="I20">
            <v>70</v>
          </cell>
          <cell r="J20">
            <v>57.5</v>
          </cell>
          <cell r="K20">
            <v>55.964285714285701</v>
          </cell>
          <cell r="O20" t="str">
            <v>19</v>
          </cell>
          <cell r="P20">
            <v>5</v>
          </cell>
          <cell r="Q20">
            <v>643</v>
          </cell>
          <cell r="R20">
            <v>39</v>
          </cell>
          <cell r="S20">
            <v>53</v>
          </cell>
          <cell r="T20">
            <v>29</v>
          </cell>
          <cell r="U20">
            <v>69</v>
          </cell>
          <cell r="V20">
            <v>46</v>
          </cell>
          <cell r="W20">
            <v>46.696734059097999</v>
          </cell>
        </row>
        <row r="21">
          <cell r="C21" t="str">
            <v>20</v>
          </cell>
          <cell r="D21">
            <v>5</v>
          </cell>
          <cell r="E21">
            <v>70</v>
          </cell>
          <cell r="F21">
            <v>50</v>
          </cell>
          <cell r="G21">
            <v>63</v>
          </cell>
          <cell r="H21">
            <v>39</v>
          </cell>
          <cell r="I21">
            <v>68</v>
          </cell>
          <cell r="J21">
            <v>58.5</v>
          </cell>
          <cell r="K21">
            <v>57.4428571428571</v>
          </cell>
          <cell r="O21" t="str">
            <v>20</v>
          </cell>
          <cell r="P21">
            <v>5</v>
          </cell>
          <cell r="Q21">
            <v>130</v>
          </cell>
          <cell r="R21">
            <v>41</v>
          </cell>
          <cell r="S21">
            <v>54</v>
          </cell>
          <cell r="T21">
            <v>30</v>
          </cell>
          <cell r="U21">
            <v>67</v>
          </cell>
          <cell r="V21">
            <v>47.5</v>
          </cell>
          <cell r="W21">
            <v>47.915384615384603</v>
          </cell>
        </row>
        <row r="22">
          <cell r="C22" t="str">
            <v>21</v>
          </cell>
          <cell r="D22">
            <v>5</v>
          </cell>
          <cell r="E22">
            <v>269</v>
          </cell>
          <cell r="F22">
            <v>51</v>
          </cell>
          <cell r="G22">
            <v>61</v>
          </cell>
          <cell r="H22">
            <v>41</v>
          </cell>
          <cell r="I22">
            <v>69</v>
          </cell>
          <cell r="J22">
            <v>56</v>
          </cell>
          <cell r="K22">
            <v>55.646840148698899</v>
          </cell>
          <cell r="O22" t="str">
            <v>21</v>
          </cell>
          <cell r="P22">
            <v>5</v>
          </cell>
          <cell r="Q22">
            <v>530</v>
          </cell>
          <cell r="R22">
            <v>40</v>
          </cell>
          <cell r="S22">
            <v>51</v>
          </cell>
          <cell r="T22">
            <v>32</v>
          </cell>
          <cell r="U22">
            <v>66</v>
          </cell>
          <cell r="V22">
            <v>44</v>
          </cell>
          <cell r="W22">
            <v>45.539622641509403</v>
          </cell>
        </row>
        <row r="23">
          <cell r="C23" t="str">
            <v>22</v>
          </cell>
          <cell r="D23">
            <v>5</v>
          </cell>
          <cell r="E23">
            <v>428</v>
          </cell>
          <cell r="F23">
            <v>51</v>
          </cell>
          <cell r="G23">
            <v>62</v>
          </cell>
          <cell r="H23">
            <v>38</v>
          </cell>
          <cell r="I23">
            <v>69</v>
          </cell>
          <cell r="J23">
            <v>56</v>
          </cell>
          <cell r="K23">
            <v>55.934579439252303</v>
          </cell>
          <cell r="O23" t="str">
            <v>22</v>
          </cell>
          <cell r="P23">
            <v>5</v>
          </cell>
          <cell r="Q23">
            <v>661</v>
          </cell>
          <cell r="R23">
            <v>40</v>
          </cell>
          <cell r="S23">
            <v>52</v>
          </cell>
          <cell r="T23">
            <v>31</v>
          </cell>
          <cell r="U23">
            <v>68</v>
          </cell>
          <cell r="V23">
            <v>46</v>
          </cell>
          <cell r="W23">
            <v>46.535552193645998</v>
          </cell>
        </row>
        <row r="24">
          <cell r="C24" t="str">
            <v>23</v>
          </cell>
          <cell r="D24">
            <v>5</v>
          </cell>
          <cell r="E24">
            <v>268</v>
          </cell>
          <cell r="F24">
            <v>49</v>
          </cell>
          <cell r="G24">
            <v>60</v>
          </cell>
          <cell r="H24">
            <v>41</v>
          </cell>
          <cell r="I24">
            <v>69</v>
          </cell>
          <cell r="J24">
            <v>54.5</v>
          </cell>
          <cell r="K24">
            <v>54.753731343283597</v>
          </cell>
          <cell r="O24" t="str">
            <v>23</v>
          </cell>
          <cell r="P24">
            <v>5</v>
          </cell>
          <cell r="Q24">
            <v>610</v>
          </cell>
          <cell r="R24">
            <v>38</v>
          </cell>
          <cell r="S24">
            <v>49</v>
          </cell>
          <cell r="T24">
            <v>29</v>
          </cell>
          <cell r="U24">
            <v>68</v>
          </cell>
          <cell r="V24">
            <v>44</v>
          </cell>
          <cell r="W24">
            <v>44.347540983606599</v>
          </cell>
        </row>
        <row r="25">
          <cell r="C25" t="str">
            <v>24</v>
          </cell>
          <cell r="D25">
            <v>5</v>
          </cell>
          <cell r="E25">
            <v>98</v>
          </cell>
          <cell r="F25">
            <v>49</v>
          </cell>
          <cell r="G25">
            <v>63</v>
          </cell>
          <cell r="H25">
            <v>40</v>
          </cell>
          <cell r="I25">
            <v>69</v>
          </cell>
          <cell r="J25">
            <v>57</v>
          </cell>
          <cell r="K25">
            <v>56.234693877551003</v>
          </cell>
          <cell r="O25" t="str">
            <v>24</v>
          </cell>
          <cell r="P25">
            <v>5</v>
          </cell>
          <cell r="Q25">
            <v>162</v>
          </cell>
          <cell r="R25">
            <v>36</v>
          </cell>
          <cell r="S25">
            <v>48</v>
          </cell>
          <cell r="T25">
            <v>28</v>
          </cell>
          <cell r="U25">
            <v>67</v>
          </cell>
          <cell r="V25">
            <v>41.5</v>
          </cell>
          <cell r="W25">
            <v>42.506172839506199</v>
          </cell>
        </row>
        <row r="26">
          <cell r="C26" t="str">
            <v>25</v>
          </cell>
          <cell r="D26">
            <v>5</v>
          </cell>
          <cell r="E26">
            <v>538</v>
          </cell>
          <cell r="F26">
            <v>44</v>
          </cell>
          <cell r="G26">
            <v>59</v>
          </cell>
          <cell r="H26">
            <v>30</v>
          </cell>
          <cell r="I26">
            <v>71</v>
          </cell>
          <cell r="J26">
            <v>51</v>
          </cell>
          <cell r="K26">
            <v>51.678438661709997</v>
          </cell>
          <cell r="O26" t="str">
            <v>25</v>
          </cell>
          <cell r="P26">
            <v>5</v>
          </cell>
          <cell r="Q26">
            <v>873</v>
          </cell>
          <cell r="R26">
            <v>36</v>
          </cell>
          <cell r="S26">
            <v>51</v>
          </cell>
          <cell r="T26">
            <v>26</v>
          </cell>
          <cell r="U26">
            <v>68</v>
          </cell>
          <cell r="V26">
            <v>44</v>
          </cell>
          <cell r="W26">
            <v>44.426116838487999</v>
          </cell>
        </row>
        <row r="27">
          <cell r="C27" t="str">
            <v>26</v>
          </cell>
          <cell r="D27">
            <v>5</v>
          </cell>
          <cell r="E27">
            <v>636</v>
          </cell>
          <cell r="F27">
            <v>44</v>
          </cell>
          <cell r="G27">
            <v>57</v>
          </cell>
          <cell r="H27">
            <v>33</v>
          </cell>
          <cell r="I27">
            <v>68</v>
          </cell>
          <cell r="J27">
            <v>50</v>
          </cell>
          <cell r="K27">
            <v>50.632075471698101</v>
          </cell>
          <cell r="O27" t="str">
            <v>26</v>
          </cell>
          <cell r="P27">
            <v>5</v>
          </cell>
          <cell r="Q27">
            <v>1165</v>
          </cell>
          <cell r="R27">
            <v>35</v>
          </cell>
          <cell r="S27">
            <v>50</v>
          </cell>
          <cell r="T27">
            <v>26</v>
          </cell>
          <cell r="U27">
            <v>68</v>
          </cell>
          <cell r="V27">
            <v>42</v>
          </cell>
          <cell r="W27">
            <v>43.026609442060099</v>
          </cell>
        </row>
        <row r="28">
          <cell r="C28" t="str">
            <v>27</v>
          </cell>
          <cell r="D28">
            <v>5</v>
          </cell>
          <cell r="E28">
            <v>978</v>
          </cell>
          <cell r="F28">
            <v>46</v>
          </cell>
          <cell r="G28">
            <v>57</v>
          </cell>
          <cell r="H28">
            <v>32</v>
          </cell>
          <cell r="I28">
            <v>69</v>
          </cell>
          <cell r="J28">
            <v>51</v>
          </cell>
          <cell r="K28">
            <v>51.418200408997997</v>
          </cell>
          <cell r="O28" t="str">
            <v>27</v>
          </cell>
          <cell r="P28">
            <v>5</v>
          </cell>
          <cell r="Q28">
            <v>2459</v>
          </cell>
          <cell r="R28">
            <v>36</v>
          </cell>
          <cell r="S28">
            <v>50</v>
          </cell>
          <cell r="T28">
            <v>27</v>
          </cell>
          <cell r="U28">
            <v>69</v>
          </cell>
          <cell r="V28">
            <v>42</v>
          </cell>
          <cell r="W28">
            <v>43.313135420902803</v>
          </cell>
        </row>
        <row r="29">
          <cell r="C29" t="str">
            <v>28</v>
          </cell>
          <cell r="D29">
            <v>5</v>
          </cell>
          <cell r="E29">
            <v>511</v>
          </cell>
          <cell r="F29">
            <v>46</v>
          </cell>
          <cell r="G29">
            <v>57</v>
          </cell>
          <cell r="H29">
            <v>36</v>
          </cell>
          <cell r="I29">
            <v>72</v>
          </cell>
          <cell r="J29">
            <v>51</v>
          </cell>
          <cell r="K29">
            <v>51.726027397260303</v>
          </cell>
          <cell r="O29" t="str">
            <v>28</v>
          </cell>
          <cell r="P29">
            <v>5</v>
          </cell>
          <cell r="Q29">
            <v>881</v>
          </cell>
          <cell r="R29">
            <v>37</v>
          </cell>
          <cell r="S29">
            <v>48</v>
          </cell>
          <cell r="T29">
            <v>28</v>
          </cell>
          <cell r="U29">
            <v>67</v>
          </cell>
          <cell r="V29">
            <v>41</v>
          </cell>
          <cell r="W29">
            <v>42.889897843359797</v>
          </cell>
        </row>
        <row r="30">
          <cell r="C30" t="str">
            <v>29</v>
          </cell>
          <cell r="D30">
            <v>5</v>
          </cell>
          <cell r="E30">
            <v>180</v>
          </cell>
          <cell r="F30">
            <v>47</v>
          </cell>
          <cell r="G30">
            <v>59</v>
          </cell>
          <cell r="H30">
            <v>38</v>
          </cell>
          <cell r="I30">
            <v>69</v>
          </cell>
          <cell r="J30">
            <v>52</v>
          </cell>
          <cell r="K30">
            <v>53.116666666666703</v>
          </cell>
          <cell r="O30" t="str">
            <v>29</v>
          </cell>
          <cell r="P30">
            <v>5</v>
          </cell>
          <cell r="Q30">
            <v>231</v>
          </cell>
          <cell r="R30">
            <v>37</v>
          </cell>
          <cell r="S30">
            <v>46</v>
          </cell>
          <cell r="T30">
            <v>29</v>
          </cell>
          <cell r="U30">
            <v>65</v>
          </cell>
          <cell r="V30">
            <v>41</v>
          </cell>
          <cell r="W30">
            <v>42.095238095238102</v>
          </cell>
        </row>
        <row r="31">
          <cell r="C31" t="str">
            <v>30</v>
          </cell>
          <cell r="D31">
            <v>5</v>
          </cell>
          <cell r="E31">
            <v>238</v>
          </cell>
          <cell r="F31">
            <v>46</v>
          </cell>
          <cell r="G31">
            <v>56</v>
          </cell>
          <cell r="H31">
            <v>36</v>
          </cell>
          <cell r="I31">
            <v>69</v>
          </cell>
          <cell r="J31">
            <v>50</v>
          </cell>
          <cell r="K31">
            <v>51.382352941176499</v>
          </cell>
          <cell r="O31" t="str">
            <v>30</v>
          </cell>
          <cell r="P31">
            <v>5</v>
          </cell>
          <cell r="Q31">
            <v>388</v>
          </cell>
          <cell r="R31">
            <v>37</v>
          </cell>
          <cell r="S31">
            <v>46</v>
          </cell>
          <cell r="T31">
            <v>28</v>
          </cell>
          <cell r="U31">
            <v>65</v>
          </cell>
          <cell r="V31">
            <v>41</v>
          </cell>
          <cell r="W31">
            <v>41.878865979381402</v>
          </cell>
        </row>
        <row r="32">
          <cell r="C32" t="str">
            <v>31</v>
          </cell>
          <cell r="D32">
            <v>5</v>
          </cell>
          <cell r="E32">
            <v>338</v>
          </cell>
          <cell r="F32">
            <v>45</v>
          </cell>
          <cell r="G32">
            <v>56</v>
          </cell>
          <cell r="H32">
            <v>35</v>
          </cell>
          <cell r="I32">
            <v>70</v>
          </cell>
          <cell r="J32">
            <v>49</v>
          </cell>
          <cell r="K32">
            <v>50.7988165680473</v>
          </cell>
          <cell r="O32" t="str">
            <v>31</v>
          </cell>
          <cell r="P32">
            <v>5</v>
          </cell>
          <cell r="Q32">
            <v>686</v>
          </cell>
          <cell r="R32">
            <v>36</v>
          </cell>
          <cell r="S32">
            <v>46</v>
          </cell>
          <cell r="T32">
            <v>27</v>
          </cell>
          <cell r="U32">
            <v>66</v>
          </cell>
          <cell r="V32">
            <v>40</v>
          </cell>
          <cell r="W32">
            <v>41.495626822157398</v>
          </cell>
        </row>
        <row r="33">
          <cell r="C33" t="str">
            <v>32</v>
          </cell>
          <cell r="D33">
            <v>5</v>
          </cell>
          <cell r="E33">
            <v>406</v>
          </cell>
          <cell r="F33">
            <v>46</v>
          </cell>
          <cell r="G33">
            <v>55</v>
          </cell>
          <cell r="H33">
            <v>37</v>
          </cell>
          <cell r="I33">
            <v>69</v>
          </cell>
          <cell r="J33">
            <v>50</v>
          </cell>
          <cell r="K33">
            <v>51.339901477832498</v>
          </cell>
          <cell r="O33" t="str">
            <v>32</v>
          </cell>
          <cell r="P33">
            <v>5</v>
          </cell>
          <cell r="Q33">
            <v>894</v>
          </cell>
          <cell r="R33">
            <v>37</v>
          </cell>
          <cell r="S33">
            <v>48</v>
          </cell>
          <cell r="T33">
            <v>28</v>
          </cell>
          <cell r="U33">
            <v>68</v>
          </cell>
          <cell r="V33">
            <v>42</v>
          </cell>
          <cell r="W33">
            <v>42.970917225950799</v>
          </cell>
        </row>
        <row r="34">
          <cell r="C34" t="str">
            <v>33</v>
          </cell>
          <cell r="D34">
            <v>5</v>
          </cell>
          <cell r="E34">
            <v>317</v>
          </cell>
          <cell r="F34">
            <v>46</v>
          </cell>
          <cell r="G34">
            <v>55</v>
          </cell>
          <cell r="H34">
            <v>34</v>
          </cell>
          <cell r="I34">
            <v>70</v>
          </cell>
          <cell r="J34">
            <v>49</v>
          </cell>
          <cell r="K34">
            <v>51.009463722397498</v>
          </cell>
          <cell r="O34" t="str">
            <v>33</v>
          </cell>
          <cell r="P34">
            <v>5</v>
          </cell>
          <cell r="Q34">
            <v>594</v>
          </cell>
          <cell r="R34">
            <v>36</v>
          </cell>
          <cell r="S34">
            <v>46</v>
          </cell>
          <cell r="T34">
            <v>27</v>
          </cell>
          <cell r="U34">
            <v>66</v>
          </cell>
          <cell r="V34">
            <v>40</v>
          </cell>
          <cell r="W34">
            <v>41.343434343434303</v>
          </cell>
        </row>
        <row r="35">
          <cell r="C35" t="str">
            <v>34</v>
          </cell>
          <cell r="D35">
            <v>5</v>
          </cell>
          <cell r="E35">
            <v>70</v>
          </cell>
          <cell r="F35">
            <v>47</v>
          </cell>
          <cell r="G35">
            <v>55</v>
          </cell>
          <cell r="H35">
            <v>38</v>
          </cell>
          <cell r="I35">
            <v>68</v>
          </cell>
          <cell r="J35">
            <v>51</v>
          </cell>
          <cell r="K35">
            <v>51.128571428571398</v>
          </cell>
          <cell r="O35" t="str">
            <v>34</v>
          </cell>
          <cell r="P35">
            <v>5</v>
          </cell>
          <cell r="Q35">
            <v>125</v>
          </cell>
          <cell r="R35">
            <v>36</v>
          </cell>
          <cell r="S35">
            <v>44</v>
          </cell>
          <cell r="T35">
            <v>29</v>
          </cell>
          <cell r="U35">
            <v>61</v>
          </cell>
          <cell r="V35">
            <v>39</v>
          </cell>
          <cell r="W35">
            <v>40.4</v>
          </cell>
        </row>
        <row r="36">
          <cell r="C36" t="str">
            <v>35</v>
          </cell>
          <cell r="D36">
            <v>5</v>
          </cell>
          <cell r="E36">
            <v>193</v>
          </cell>
          <cell r="F36">
            <v>47</v>
          </cell>
          <cell r="G36">
            <v>60</v>
          </cell>
          <cell r="H36">
            <v>36</v>
          </cell>
          <cell r="I36">
            <v>69</v>
          </cell>
          <cell r="J36">
            <v>53</v>
          </cell>
          <cell r="K36">
            <v>53.155440414507801</v>
          </cell>
          <cell r="O36" t="str">
            <v>35</v>
          </cell>
          <cell r="P36">
            <v>5</v>
          </cell>
          <cell r="Q36">
            <v>351</v>
          </cell>
          <cell r="R36">
            <v>36</v>
          </cell>
          <cell r="S36">
            <v>48</v>
          </cell>
          <cell r="T36">
            <v>29</v>
          </cell>
          <cell r="U36">
            <v>67</v>
          </cell>
          <cell r="V36">
            <v>41</v>
          </cell>
          <cell r="W36">
            <v>42.341880341880298</v>
          </cell>
        </row>
        <row r="37">
          <cell r="C37" t="str">
            <v>36</v>
          </cell>
          <cell r="D37">
            <v>5</v>
          </cell>
          <cell r="E37">
            <v>122</v>
          </cell>
          <cell r="F37">
            <v>48</v>
          </cell>
          <cell r="G37">
            <v>58</v>
          </cell>
          <cell r="H37">
            <v>37</v>
          </cell>
          <cell r="I37">
            <v>68</v>
          </cell>
          <cell r="J37">
            <v>52</v>
          </cell>
          <cell r="K37">
            <v>52.6967213114754</v>
          </cell>
          <cell r="O37" t="str">
            <v>36</v>
          </cell>
          <cell r="P37">
            <v>5</v>
          </cell>
          <cell r="Q37">
            <v>271</v>
          </cell>
          <cell r="R37">
            <v>37</v>
          </cell>
          <cell r="S37">
            <v>48</v>
          </cell>
          <cell r="T37">
            <v>28</v>
          </cell>
          <cell r="U37">
            <v>67</v>
          </cell>
          <cell r="V37">
            <v>42</v>
          </cell>
          <cell r="W37">
            <v>43.173431734317298</v>
          </cell>
        </row>
        <row r="38">
          <cell r="C38" t="str">
            <v>37</v>
          </cell>
          <cell r="D38">
            <v>5</v>
          </cell>
          <cell r="E38">
            <v>59</v>
          </cell>
          <cell r="F38">
            <v>48</v>
          </cell>
          <cell r="G38">
            <v>58</v>
          </cell>
          <cell r="H38">
            <v>39</v>
          </cell>
          <cell r="I38">
            <v>70</v>
          </cell>
          <cell r="J38">
            <v>51</v>
          </cell>
          <cell r="K38">
            <v>53.084745762711897</v>
          </cell>
          <cell r="O38" t="str">
            <v>37</v>
          </cell>
          <cell r="P38">
            <v>5</v>
          </cell>
          <cell r="Q38">
            <v>128</v>
          </cell>
          <cell r="R38">
            <v>37</v>
          </cell>
          <cell r="S38">
            <v>47.5</v>
          </cell>
          <cell r="T38">
            <v>30</v>
          </cell>
          <cell r="U38">
            <v>67</v>
          </cell>
          <cell r="V38">
            <v>41</v>
          </cell>
          <cell r="W38">
            <v>42.6015625</v>
          </cell>
        </row>
        <row r="39">
          <cell r="C39" t="str">
            <v>60</v>
          </cell>
          <cell r="D39">
            <v>5</v>
          </cell>
          <cell r="E39">
            <v>767</v>
          </cell>
          <cell r="F39">
            <v>46</v>
          </cell>
          <cell r="G39">
            <v>57</v>
          </cell>
          <cell r="H39">
            <v>36</v>
          </cell>
          <cell r="I39">
            <v>69</v>
          </cell>
          <cell r="J39">
            <v>51</v>
          </cell>
          <cell r="K39">
            <v>52.003911342894398</v>
          </cell>
          <cell r="O39" t="str">
            <v>60</v>
          </cell>
          <cell r="P39">
            <v>5</v>
          </cell>
          <cell r="Q39">
            <v>1609</v>
          </cell>
          <cell r="R39">
            <v>36</v>
          </cell>
          <cell r="S39">
            <v>49</v>
          </cell>
          <cell r="T39">
            <v>27</v>
          </cell>
          <cell r="U39">
            <v>68</v>
          </cell>
          <cell r="V39">
            <v>41</v>
          </cell>
          <cell r="W39">
            <v>42.834679925419501</v>
          </cell>
        </row>
        <row r="40">
          <cell r="C40" t="str">
            <v>61</v>
          </cell>
          <cell r="D40">
            <v>5</v>
          </cell>
          <cell r="E40">
            <v>536</v>
          </cell>
          <cell r="F40">
            <v>47</v>
          </cell>
          <cell r="G40">
            <v>56</v>
          </cell>
          <cell r="H40">
            <v>35</v>
          </cell>
          <cell r="I40">
            <v>71</v>
          </cell>
          <cell r="J40">
            <v>51</v>
          </cell>
          <cell r="K40">
            <v>51.544776119402997</v>
          </cell>
          <cell r="O40" t="str">
            <v>61</v>
          </cell>
          <cell r="P40">
            <v>5</v>
          </cell>
          <cell r="Q40">
            <v>1226</v>
          </cell>
          <cell r="R40">
            <v>37</v>
          </cell>
          <cell r="S40">
            <v>50</v>
          </cell>
          <cell r="T40">
            <v>27</v>
          </cell>
          <cell r="U40">
            <v>67</v>
          </cell>
          <cell r="V40">
            <v>43</v>
          </cell>
          <cell r="W40">
            <v>43.586460032626398</v>
          </cell>
        </row>
        <row r="41">
          <cell r="C41" t="str">
            <v>62</v>
          </cell>
          <cell r="D41">
            <v>5</v>
          </cell>
          <cell r="E41">
            <v>389</v>
          </cell>
          <cell r="F41">
            <v>47</v>
          </cell>
          <cell r="G41">
            <v>58</v>
          </cell>
          <cell r="H41">
            <v>34</v>
          </cell>
          <cell r="I41">
            <v>69</v>
          </cell>
          <cell r="J41">
            <v>51</v>
          </cell>
          <cell r="K41">
            <v>52.246786632390702</v>
          </cell>
          <cell r="O41" t="str">
            <v>62</v>
          </cell>
          <cell r="P41">
            <v>5</v>
          </cell>
          <cell r="Q41">
            <v>710</v>
          </cell>
          <cell r="R41">
            <v>36</v>
          </cell>
          <cell r="S41">
            <v>48</v>
          </cell>
          <cell r="T41">
            <v>28</v>
          </cell>
          <cell r="U41">
            <v>67</v>
          </cell>
          <cell r="V41">
            <v>41</v>
          </cell>
          <cell r="W41">
            <v>42.457746478873197</v>
          </cell>
        </row>
        <row r="42">
          <cell r="C42" t="str">
            <v>63</v>
          </cell>
          <cell r="D42">
            <v>5</v>
          </cell>
          <cell r="E42">
            <v>562</v>
          </cell>
          <cell r="F42">
            <v>46</v>
          </cell>
          <cell r="G42">
            <v>56</v>
          </cell>
          <cell r="H42">
            <v>36</v>
          </cell>
          <cell r="I42">
            <v>70</v>
          </cell>
          <cell r="J42">
            <v>50</v>
          </cell>
          <cell r="K42">
            <v>51.330960854092503</v>
          </cell>
          <cell r="O42" t="str">
            <v>63</v>
          </cell>
          <cell r="P42">
            <v>5</v>
          </cell>
          <cell r="Q42">
            <v>1166</v>
          </cell>
          <cell r="R42">
            <v>37</v>
          </cell>
          <cell r="S42">
            <v>49</v>
          </cell>
          <cell r="T42">
            <v>27</v>
          </cell>
          <cell r="U42">
            <v>67</v>
          </cell>
          <cell r="V42">
            <v>42</v>
          </cell>
          <cell r="W42">
            <v>43.3756432246998</v>
          </cell>
        </row>
        <row r="43">
          <cell r="C43" t="str">
            <v>64</v>
          </cell>
          <cell r="D43">
            <v>5</v>
          </cell>
          <cell r="E43">
            <v>299</v>
          </cell>
          <cell r="F43">
            <v>49</v>
          </cell>
          <cell r="G43">
            <v>59</v>
          </cell>
          <cell r="H43">
            <v>38</v>
          </cell>
          <cell r="I43">
            <v>69</v>
          </cell>
          <cell r="J43">
            <v>54</v>
          </cell>
          <cell r="K43">
            <v>54.020066889632098</v>
          </cell>
          <cell r="O43" t="str">
            <v>64</v>
          </cell>
          <cell r="P43">
            <v>5</v>
          </cell>
          <cell r="Q43">
            <v>797</v>
          </cell>
          <cell r="R43">
            <v>38</v>
          </cell>
          <cell r="S43">
            <v>50</v>
          </cell>
          <cell r="T43">
            <v>28</v>
          </cell>
          <cell r="U43">
            <v>68</v>
          </cell>
          <cell r="V43">
            <v>43</v>
          </cell>
          <cell r="W43">
            <v>45.069008782936002</v>
          </cell>
        </row>
        <row r="44">
          <cell r="C44" t="str">
            <v>65</v>
          </cell>
          <cell r="D44">
            <v>5</v>
          </cell>
          <cell r="E44">
            <v>264</v>
          </cell>
          <cell r="F44">
            <v>48</v>
          </cell>
          <cell r="G44">
            <v>57</v>
          </cell>
          <cell r="H44">
            <v>39</v>
          </cell>
          <cell r="I44">
            <v>69</v>
          </cell>
          <cell r="J44">
            <v>53</v>
          </cell>
          <cell r="K44">
            <v>53.185606060606098</v>
          </cell>
          <cell r="O44" t="str">
            <v>65</v>
          </cell>
          <cell r="P44">
            <v>5</v>
          </cell>
          <cell r="Q44">
            <v>740</v>
          </cell>
          <cell r="R44">
            <v>39</v>
          </cell>
          <cell r="S44">
            <v>49</v>
          </cell>
          <cell r="T44">
            <v>30</v>
          </cell>
          <cell r="U44">
            <v>68</v>
          </cell>
          <cell r="V44">
            <v>43</v>
          </cell>
          <cell r="W44">
            <v>44.613513513513503</v>
          </cell>
        </row>
        <row r="45">
          <cell r="C45" t="str">
            <v>66</v>
          </cell>
          <cell r="D45">
            <v>5</v>
          </cell>
          <cell r="E45">
            <v>210</v>
          </cell>
          <cell r="F45">
            <v>49</v>
          </cell>
          <cell r="G45">
            <v>57</v>
          </cell>
          <cell r="H45">
            <v>36</v>
          </cell>
          <cell r="I45">
            <v>68</v>
          </cell>
          <cell r="J45">
            <v>52</v>
          </cell>
          <cell r="K45">
            <v>52.8</v>
          </cell>
          <cell r="O45" t="str">
            <v>66</v>
          </cell>
          <cell r="P45">
            <v>5</v>
          </cell>
          <cell r="Q45">
            <v>540</v>
          </cell>
          <cell r="R45">
            <v>39</v>
          </cell>
          <cell r="S45">
            <v>49</v>
          </cell>
          <cell r="T45">
            <v>29</v>
          </cell>
          <cell r="U45">
            <v>67</v>
          </cell>
          <cell r="V45">
            <v>44</v>
          </cell>
          <cell r="W45">
            <v>44.881481481481501</v>
          </cell>
        </row>
        <row r="46">
          <cell r="C46" t="str">
            <v>67</v>
          </cell>
          <cell r="D46">
            <v>5</v>
          </cell>
          <cell r="E46">
            <v>186</v>
          </cell>
          <cell r="F46">
            <v>46</v>
          </cell>
          <cell r="G46">
            <v>56</v>
          </cell>
          <cell r="H46">
            <v>37</v>
          </cell>
          <cell r="I46">
            <v>68</v>
          </cell>
          <cell r="J46">
            <v>51</v>
          </cell>
          <cell r="K46">
            <v>51.1505376344086</v>
          </cell>
          <cell r="O46" t="str">
            <v>67</v>
          </cell>
          <cell r="P46">
            <v>5</v>
          </cell>
          <cell r="Q46">
            <v>519</v>
          </cell>
          <cell r="R46">
            <v>37</v>
          </cell>
          <cell r="S46">
            <v>47</v>
          </cell>
          <cell r="T46">
            <v>27</v>
          </cell>
          <cell r="U46">
            <v>68</v>
          </cell>
          <cell r="V46">
            <v>42</v>
          </cell>
          <cell r="W46">
            <v>42.840077071290899</v>
          </cell>
        </row>
        <row r="47">
          <cell r="C47" t="str">
            <v>68</v>
          </cell>
          <cell r="D47">
            <v>5</v>
          </cell>
          <cell r="E47">
            <v>147</v>
          </cell>
          <cell r="F47">
            <v>47</v>
          </cell>
          <cell r="G47">
            <v>57</v>
          </cell>
          <cell r="H47">
            <v>36</v>
          </cell>
          <cell r="I47">
            <v>69</v>
          </cell>
          <cell r="J47">
            <v>51</v>
          </cell>
          <cell r="K47">
            <v>52</v>
          </cell>
          <cell r="O47" t="str">
            <v>68</v>
          </cell>
          <cell r="P47">
            <v>5</v>
          </cell>
          <cell r="Q47">
            <v>355</v>
          </cell>
          <cell r="R47">
            <v>38</v>
          </cell>
          <cell r="S47">
            <v>49</v>
          </cell>
          <cell r="T47">
            <v>29</v>
          </cell>
          <cell r="U47">
            <v>67</v>
          </cell>
          <cell r="V47">
            <v>44</v>
          </cell>
          <cell r="W47">
            <v>44.425352112676102</v>
          </cell>
        </row>
        <row r="48">
          <cell r="C48" t="str">
            <v>69</v>
          </cell>
          <cell r="D48">
            <v>5</v>
          </cell>
          <cell r="E48">
            <v>116</v>
          </cell>
          <cell r="F48">
            <v>47</v>
          </cell>
          <cell r="G48">
            <v>58</v>
          </cell>
          <cell r="H48">
            <v>36</v>
          </cell>
          <cell r="I48">
            <v>69</v>
          </cell>
          <cell r="J48">
            <v>52</v>
          </cell>
          <cell r="K48">
            <v>52.784482758620697</v>
          </cell>
          <cell r="O48" t="str">
            <v>69</v>
          </cell>
          <cell r="P48">
            <v>5</v>
          </cell>
          <cell r="Q48">
            <v>286</v>
          </cell>
          <cell r="R48">
            <v>39</v>
          </cell>
          <cell r="S48">
            <v>49</v>
          </cell>
          <cell r="T48">
            <v>29</v>
          </cell>
          <cell r="U48">
            <v>68</v>
          </cell>
          <cell r="V48">
            <v>43</v>
          </cell>
          <cell r="W48">
            <v>44.8041958041958</v>
          </cell>
        </row>
        <row r="49">
          <cell r="C49" t="str">
            <v>70</v>
          </cell>
          <cell r="D49">
            <v>5</v>
          </cell>
          <cell r="E49">
            <v>172</v>
          </cell>
          <cell r="F49">
            <v>54</v>
          </cell>
          <cell r="G49">
            <v>63</v>
          </cell>
          <cell r="H49">
            <v>41</v>
          </cell>
          <cell r="I49">
            <v>68</v>
          </cell>
          <cell r="J49">
            <v>58</v>
          </cell>
          <cell r="K49">
            <v>58.075581395348799</v>
          </cell>
          <cell r="O49" t="str">
            <v>70</v>
          </cell>
          <cell r="P49">
            <v>5</v>
          </cell>
          <cell r="Q49">
            <v>488</v>
          </cell>
          <cell r="R49">
            <v>42</v>
          </cell>
          <cell r="S49">
            <v>57</v>
          </cell>
          <cell r="T49">
            <v>30</v>
          </cell>
          <cell r="U49">
            <v>68</v>
          </cell>
          <cell r="V49">
            <v>50</v>
          </cell>
          <cell r="W49">
            <v>49.528688524590201</v>
          </cell>
        </row>
        <row r="50">
          <cell r="C50" t="str">
            <v>71</v>
          </cell>
          <cell r="D50">
            <v>5</v>
          </cell>
          <cell r="E50">
            <v>172</v>
          </cell>
          <cell r="F50">
            <v>50</v>
          </cell>
          <cell r="G50">
            <v>63</v>
          </cell>
          <cell r="H50">
            <v>37</v>
          </cell>
          <cell r="I50">
            <v>69</v>
          </cell>
          <cell r="J50">
            <v>58</v>
          </cell>
          <cell r="K50">
            <v>56.488372093023301</v>
          </cell>
          <cell r="O50" t="str">
            <v>71</v>
          </cell>
          <cell r="P50">
            <v>5</v>
          </cell>
          <cell r="Q50">
            <v>631</v>
          </cell>
          <cell r="R50">
            <v>40</v>
          </cell>
          <cell r="S50">
            <v>54</v>
          </cell>
          <cell r="T50">
            <v>29</v>
          </cell>
          <cell r="U50">
            <v>68</v>
          </cell>
          <cell r="V50">
            <v>46</v>
          </cell>
          <cell r="W50">
            <v>46.961965134706801</v>
          </cell>
        </row>
        <row r="51">
          <cell r="C51" t="str">
            <v>72</v>
          </cell>
          <cell r="D51">
            <v>5</v>
          </cell>
          <cell r="E51">
            <v>24</v>
          </cell>
          <cell r="F51">
            <v>51</v>
          </cell>
          <cell r="G51">
            <v>64</v>
          </cell>
          <cell r="H51">
            <v>45</v>
          </cell>
          <cell r="I51">
            <v>70</v>
          </cell>
          <cell r="J51">
            <v>56.5</v>
          </cell>
          <cell r="K51">
            <v>57.0416666666667</v>
          </cell>
          <cell r="O51" t="str">
            <v>72</v>
          </cell>
          <cell r="P51">
            <v>5</v>
          </cell>
          <cell r="Q51">
            <v>64</v>
          </cell>
          <cell r="R51">
            <v>41</v>
          </cell>
          <cell r="S51">
            <v>51</v>
          </cell>
          <cell r="T51">
            <v>32</v>
          </cell>
          <cell r="U51">
            <v>68</v>
          </cell>
          <cell r="V51">
            <v>46</v>
          </cell>
          <cell r="W51">
            <v>46.875</v>
          </cell>
        </row>
        <row r="52">
          <cell r="C52" t="str">
            <v>73</v>
          </cell>
          <cell r="D52">
            <v>5</v>
          </cell>
          <cell r="E52">
            <v>27</v>
          </cell>
          <cell r="F52">
            <v>53</v>
          </cell>
          <cell r="G52">
            <v>63</v>
          </cell>
          <cell r="H52">
            <v>43</v>
          </cell>
          <cell r="I52">
            <v>67</v>
          </cell>
          <cell r="J52">
            <v>61</v>
          </cell>
          <cell r="K52">
            <v>58.407407407407398</v>
          </cell>
          <cell r="O52" t="str">
            <v>73</v>
          </cell>
          <cell r="P52">
            <v>5</v>
          </cell>
          <cell r="Q52">
            <v>29</v>
          </cell>
          <cell r="R52">
            <v>39</v>
          </cell>
          <cell r="S52">
            <v>53</v>
          </cell>
          <cell r="T52">
            <v>30</v>
          </cell>
          <cell r="U52">
            <v>66</v>
          </cell>
          <cell r="V52">
            <v>47</v>
          </cell>
          <cell r="W52">
            <v>47.379310344827601</v>
          </cell>
        </row>
        <row r="53">
          <cell r="C53" t="str">
            <v>74</v>
          </cell>
          <cell r="D53">
            <v>5</v>
          </cell>
          <cell r="E53">
            <v>166</v>
          </cell>
          <cell r="F53">
            <v>47</v>
          </cell>
          <cell r="G53">
            <v>58</v>
          </cell>
          <cell r="H53">
            <v>37</v>
          </cell>
          <cell r="I53">
            <v>71</v>
          </cell>
          <cell r="J53">
            <v>52</v>
          </cell>
          <cell r="K53">
            <v>52.783132530120497</v>
          </cell>
          <cell r="O53" t="str">
            <v>74</v>
          </cell>
          <cell r="P53">
            <v>5</v>
          </cell>
          <cell r="Q53">
            <v>637</v>
          </cell>
          <cell r="R53">
            <v>37</v>
          </cell>
          <cell r="S53">
            <v>50</v>
          </cell>
          <cell r="T53">
            <v>29</v>
          </cell>
          <cell r="U53">
            <v>66</v>
          </cell>
          <cell r="V53">
            <v>43</v>
          </cell>
          <cell r="W53">
            <v>44.036106750392499</v>
          </cell>
        </row>
        <row r="54">
          <cell r="C54" t="str">
            <v>76</v>
          </cell>
          <cell r="D54">
            <v>5</v>
          </cell>
          <cell r="E54">
            <v>17</v>
          </cell>
          <cell r="F54">
            <v>55</v>
          </cell>
          <cell r="G54">
            <v>64</v>
          </cell>
          <cell r="H54">
            <v>40</v>
          </cell>
          <cell r="I54">
            <v>68</v>
          </cell>
          <cell r="J54">
            <v>57</v>
          </cell>
          <cell r="K54">
            <v>57.176470588235297</v>
          </cell>
          <cell r="O54" t="str">
            <v>76</v>
          </cell>
          <cell r="P54">
            <v>5</v>
          </cell>
          <cell r="Q54">
            <v>13</v>
          </cell>
          <cell r="R54">
            <v>44</v>
          </cell>
          <cell r="S54">
            <v>51</v>
          </cell>
          <cell r="T54">
            <v>36</v>
          </cell>
          <cell r="U54">
            <v>59</v>
          </cell>
          <cell r="V54">
            <v>51</v>
          </cell>
          <cell r="W54">
            <v>48.923076923076898</v>
          </cell>
        </row>
        <row r="55">
          <cell r="C55" t="str">
            <v>77</v>
          </cell>
          <cell r="D55">
            <v>5</v>
          </cell>
          <cell r="E55">
            <v>16</v>
          </cell>
          <cell r="F55">
            <v>52</v>
          </cell>
          <cell r="G55">
            <v>60.5</v>
          </cell>
          <cell r="H55">
            <v>47</v>
          </cell>
          <cell r="I55">
            <v>68</v>
          </cell>
          <cell r="J55">
            <v>55.5</v>
          </cell>
          <cell r="K55">
            <v>56.5625</v>
          </cell>
          <cell r="O55" t="str">
            <v>77</v>
          </cell>
          <cell r="P55">
            <v>5</v>
          </cell>
          <cell r="Q55">
            <v>7</v>
          </cell>
          <cell r="R55">
            <v>38</v>
          </cell>
          <cell r="S55">
            <v>51</v>
          </cell>
          <cell r="T55">
            <v>37</v>
          </cell>
          <cell r="U55">
            <v>56</v>
          </cell>
          <cell r="V55">
            <v>42</v>
          </cell>
          <cell r="W55">
            <v>44.285714285714299</v>
          </cell>
        </row>
        <row r="56">
          <cell r="C56" t="str">
            <v>85</v>
          </cell>
          <cell r="D56">
            <v>5</v>
          </cell>
          <cell r="E56">
            <v>137</v>
          </cell>
          <cell r="F56">
            <v>48</v>
          </cell>
          <cell r="G56">
            <v>61</v>
          </cell>
          <cell r="H56">
            <v>37</v>
          </cell>
          <cell r="I56">
            <v>70</v>
          </cell>
          <cell r="J56">
            <v>55</v>
          </cell>
          <cell r="K56">
            <v>54.781021897810199</v>
          </cell>
          <cell r="O56" t="str">
            <v>85</v>
          </cell>
          <cell r="P56">
            <v>5</v>
          </cell>
          <cell r="Q56">
            <v>369</v>
          </cell>
          <cell r="R56">
            <v>37</v>
          </cell>
          <cell r="S56">
            <v>54</v>
          </cell>
          <cell r="T56">
            <v>24</v>
          </cell>
          <cell r="U56">
            <v>71</v>
          </cell>
          <cell r="V56">
            <v>43</v>
          </cell>
          <cell r="W56">
            <v>45.626016260162601</v>
          </cell>
        </row>
        <row r="57">
          <cell r="C57" t="str">
            <v>86</v>
          </cell>
          <cell r="D57">
            <v>5</v>
          </cell>
          <cell r="E57">
            <v>248</v>
          </cell>
          <cell r="F57">
            <v>48</v>
          </cell>
          <cell r="G57">
            <v>60</v>
          </cell>
          <cell r="H57">
            <v>35</v>
          </cell>
          <cell r="I57">
            <v>70</v>
          </cell>
          <cell r="J57">
            <v>54</v>
          </cell>
          <cell r="K57">
            <v>54.1411290322581</v>
          </cell>
          <cell r="O57" t="str">
            <v>86</v>
          </cell>
          <cell r="P57">
            <v>5</v>
          </cell>
          <cell r="Q57">
            <v>441</v>
          </cell>
          <cell r="R57">
            <v>38</v>
          </cell>
          <cell r="S57">
            <v>50</v>
          </cell>
          <cell r="T57">
            <v>30</v>
          </cell>
          <cell r="U57">
            <v>66</v>
          </cell>
          <cell r="V57">
            <v>42</v>
          </cell>
          <cell r="W57">
            <v>44.344671201814101</v>
          </cell>
        </row>
        <row r="58">
          <cell r="C58" t="str">
            <v>87</v>
          </cell>
          <cell r="D58">
            <v>5</v>
          </cell>
          <cell r="E58">
            <v>195</v>
          </cell>
          <cell r="F58">
            <v>49</v>
          </cell>
          <cell r="G58">
            <v>61</v>
          </cell>
          <cell r="H58">
            <v>36</v>
          </cell>
          <cell r="I58">
            <v>69</v>
          </cell>
          <cell r="J58">
            <v>54</v>
          </cell>
          <cell r="K58">
            <v>54.625641025641002</v>
          </cell>
          <cell r="O58" t="str">
            <v>87</v>
          </cell>
          <cell r="P58">
            <v>5</v>
          </cell>
          <cell r="Q58">
            <v>384</v>
          </cell>
          <cell r="R58">
            <v>38</v>
          </cell>
          <cell r="S58">
            <v>52</v>
          </cell>
          <cell r="T58">
            <v>31</v>
          </cell>
          <cell r="U58">
            <v>69</v>
          </cell>
          <cell r="V58">
            <v>44</v>
          </cell>
          <cell r="W58">
            <v>46.1276041666667</v>
          </cell>
        </row>
        <row r="68">
          <cell r="B68" t="str">
            <v>01</v>
          </cell>
          <cell r="C68">
            <v>3</v>
          </cell>
          <cell r="D68">
            <v>2430</v>
          </cell>
          <cell r="E68">
            <v>38</v>
          </cell>
          <cell r="F68">
            <v>51</v>
          </cell>
          <cell r="G68">
            <v>28</v>
          </cell>
          <cell r="H68">
            <v>69</v>
          </cell>
          <cell r="I68">
            <v>44</v>
          </cell>
          <cell r="J68">
            <v>45.3658436213992</v>
          </cell>
        </row>
        <row r="69">
          <cell r="B69" t="str">
            <v>02</v>
          </cell>
          <cell r="C69">
            <v>3</v>
          </cell>
          <cell r="D69">
            <v>2860</v>
          </cell>
          <cell r="E69">
            <v>37</v>
          </cell>
          <cell r="F69">
            <v>51</v>
          </cell>
          <cell r="G69">
            <v>28</v>
          </cell>
          <cell r="H69">
            <v>68</v>
          </cell>
          <cell r="I69">
            <v>44</v>
          </cell>
          <cell r="J69">
            <v>45.251748251748303</v>
          </cell>
        </row>
        <row r="70">
          <cell r="B70" t="str">
            <v>03</v>
          </cell>
          <cell r="C70">
            <v>3</v>
          </cell>
          <cell r="D70">
            <v>4379</v>
          </cell>
          <cell r="E70">
            <v>40</v>
          </cell>
          <cell r="F70">
            <v>55</v>
          </cell>
          <cell r="G70">
            <v>28</v>
          </cell>
          <cell r="H70">
            <v>69</v>
          </cell>
          <cell r="I70">
            <v>47</v>
          </cell>
          <cell r="J70">
            <v>47.912537108929001</v>
          </cell>
        </row>
        <row r="71">
          <cell r="B71" t="str">
            <v>04</v>
          </cell>
          <cell r="C71">
            <v>3</v>
          </cell>
          <cell r="D71">
            <v>4413</v>
          </cell>
          <cell r="E71">
            <v>39</v>
          </cell>
          <cell r="F71">
            <v>52</v>
          </cell>
          <cell r="G71">
            <v>28</v>
          </cell>
          <cell r="H71">
            <v>69</v>
          </cell>
          <cell r="I71">
            <v>45</v>
          </cell>
          <cell r="J71">
            <v>45.982098345796501</v>
          </cell>
        </row>
        <row r="72">
          <cell r="B72" t="str">
            <v>05</v>
          </cell>
          <cell r="C72">
            <v>3</v>
          </cell>
          <cell r="D72">
            <v>4497</v>
          </cell>
          <cell r="E72">
            <v>36</v>
          </cell>
          <cell r="F72">
            <v>50</v>
          </cell>
          <cell r="G72">
            <v>26</v>
          </cell>
          <cell r="H72">
            <v>69</v>
          </cell>
          <cell r="I72">
            <v>42</v>
          </cell>
          <cell r="J72">
            <v>43.4549699799867</v>
          </cell>
        </row>
        <row r="73">
          <cell r="B73" t="str">
            <v>06</v>
          </cell>
          <cell r="C73">
            <v>3</v>
          </cell>
          <cell r="D73">
            <v>1500</v>
          </cell>
          <cell r="E73">
            <v>37</v>
          </cell>
          <cell r="F73">
            <v>47</v>
          </cell>
          <cell r="G73">
            <v>28</v>
          </cell>
          <cell r="H73">
            <v>67</v>
          </cell>
          <cell r="I73">
            <v>41</v>
          </cell>
          <cell r="J73">
            <v>42.506</v>
          </cell>
        </row>
        <row r="74">
          <cell r="B74" t="str">
            <v>07</v>
          </cell>
          <cell r="C74">
            <v>3</v>
          </cell>
          <cell r="D74">
            <v>2174</v>
          </cell>
          <cell r="E74">
            <v>36</v>
          </cell>
          <cell r="F74">
            <v>47</v>
          </cell>
          <cell r="G74">
            <v>27</v>
          </cell>
          <cell r="H74">
            <v>68</v>
          </cell>
          <cell r="I74">
            <v>41</v>
          </cell>
          <cell r="J74">
            <v>42.060717571297097</v>
          </cell>
        </row>
        <row r="75">
          <cell r="B75" t="str">
            <v>08</v>
          </cell>
          <cell r="C75">
            <v>3</v>
          </cell>
          <cell r="D75">
            <v>875</v>
          </cell>
          <cell r="E75">
            <v>37</v>
          </cell>
          <cell r="F75">
            <v>47</v>
          </cell>
          <cell r="G75">
            <v>28</v>
          </cell>
          <cell r="H75">
            <v>67</v>
          </cell>
          <cell r="I75">
            <v>41</v>
          </cell>
          <cell r="J75">
            <v>42.36</v>
          </cell>
        </row>
        <row r="76">
          <cell r="B76" t="str">
            <v>09</v>
          </cell>
          <cell r="C76">
            <v>3</v>
          </cell>
          <cell r="D76">
            <v>4711</v>
          </cell>
          <cell r="E76">
            <v>36</v>
          </cell>
          <cell r="F76">
            <v>49</v>
          </cell>
          <cell r="G76">
            <v>27</v>
          </cell>
          <cell r="H76">
            <v>68</v>
          </cell>
          <cell r="I76">
            <v>42</v>
          </cell>
          <cell r="J76">
            <v>43.107408193589499</v>
          </cell>
        </row>
        <row r="77">
          <cell r="B77" t="str">
            <v>10</v>
          </cell>
          <cell r="C77">
            <v>3</v>
          </cell>
          <cell r="D77">
            <v>3237</v>
          </cell>
          <cell r="E77">
            <v>38</v>
          </cell>
          <cell r="F77">
            <v>49</v>
          </cell>
          <cell r="G77">
            <v>27</v>
          </cell>
          <cell r="H77">
            <v>68</v>
          </cell>
          <cell r="I77">
            <v>43</v>
          </cell>
          <cell r="J77">
            <v>44.4822366388631</v>
          </cell>
        </row>
        <row r="78">
          <cell r="B78" t="str">
            <v>11</v>
          </cell>
          <cell r="C78">
            <v>3</v>
          </cell>
          <cell r="D78">
            <v>1194</v>
          </cell>
          <cell r="E78">
            <v>38</v>
          </cell>
          <cell r="F78">
            <v>52</v>
          </cell>
          <cell r="G78">
            <v>24</v>
          </cell>
          <cell r="H78">
            <v>71</v>
          </cell>
          <cell r="I78">
            <v>43</v>
          </cell>
          <cell r="J78">
            <v>45.314070351758801</v>
          </cell>
        </row>
        <row r="79">
          <cell r="B79" t="str">
            <v>12</v>
          </cell>
          <cell r="C79">
            <v>3</v>
          </cell>
          <cell r="D79">
            <v>1849</v>
          </cell>
          <cell r="E79">
            <v>39</v>
          </cell>
          <cell r="F79">
            <v>53</v>
          </cell>
          <cell r="G79">
            <v>29</v>
          </cell>
          <cell r="H79">
            <v>68</v>
          </cell>
          <cell r="I79">
            <v>46</v>
          </cell>
          <cell r="J79">
            <v>46.634937804218502</v>
          </cell>
        </row>
        <row r="80">
          <cell r="B80" t="str">
            <v>Théologie</v>
          </cell>
          <cell r="C80">
            <v>3</v>
          </cell>
          <cell r="D80">
            <v>20</v>
          </cell>
          <cell r="E80">
            <v>42</v>
          </cell>
          <cell r="F80">
            <v>51</v>
          </cell>
          <cell r="G80">
            <v>36</v>
          </cell>
          <cell r="H80">
            <v>59</v>
          </cell>
          <cell r="I80">
            <v>49.5</v>
          </cell>
          <cell r="J80">
            <v>47.3</v>
          </cell>
        </row>
        <row r="81">
          <cell r="B81" t="str">
            <v>01</v>
          </cell>
          <cell r="C81">
            <v>3</v>
          </cell>
          <cell r="D81">
            <v>1348</v>
          </cell>
          <cell r="E81">
            <v>43</v>
          </cell>
          <cell r="F81">
            <v>60</v>
          </cell>
          <cell r="G81">
            <v>27</v>
          </cell>
          <cell r="H81">
            <v>70</v>
          </cell>
          <cell r="I81">
            <v>49</v>
          </cell>
          <cell r="J81">
            <v>50.830118694362</v>
          </cell>
        </row>
        <row r="82">
          <cell r="B82" t="str">
            <v>02</v>
          </cell>
          <cell r="C82">
            <v>3</v>
          </cell>
          <cell r="D82">
            <v>980</v>
          </cell>
          <cell r="E82">
            <v>45</v>
          </cell>
          <cell r="F82">
            <v>60</v>
          </cell>
          <cell r="G82">
            <v>32</v>
          </cell>
          <cell r="H82">
            <v>70</v>
          </cell>
          <cell r="I82">
            <v>50</v>
          </cell>
          <cell r="J82">
            <v>52.148979591836699</v>
          </cell>
        </row>
        <row r="83">
          <cell r="B83" t="str">
            <v>03</v>
          </cell>
          <cell r="C83">
            <v>3</v>
          </cell>
          <cell r="D83">
            <v>1723</v>
          </cell>
          <cell r="E83">
            <v>51</v>
          </cell>
          <cell r="F83">
            <v>62</v>
          </cell>
          <cell r="G83">
            <v>37</v>
          </cell>
          <cell r="H83">
            <v>70</v>
          </cell>
          <cell r="I83">
            <v>57</v>
          </cell>
          <cell r="J83">
            <v>56.2164828786999</v>
          </cell>
        </row>
        <row r="84">
          <cell r="B84" t="str">
            <v>04</v>
          </cell>
          <cell r="C84">
            <v>3</v>
          </cell>
          <cell r="D84">
            <v>2108</v>
          </cell>
          <cell r="E84">
            <v>50</v>
          </cell>
          <cell r="F84">
            <v>62</v>
          </cell>
          <cell r="G84">
            <v>37</v>
          </cell>
          <cell r="H84">
            <v>71</v>
          </cell>
          <cell r="I84">
            <v>56</v>
          </cell>
          <cell r="J84">
            <v>55.640891840607203</v>
          </cell>
        </row>
        <row r="85">
          <cell r="B85" t="str">
            <v>05</v>
          </cell>
          <cell r="C85">
            <v>3</v>
          </cell>
          <cell r="D85">
            <v>2152</v>
          </cell>
          <cell r="E85">
            <v>45</v>
          </cell>
          <cell r="F85">
            <v>58</v>
          </cell>
          <cell r="G85">
            <v>30</v>
          </cell>
          <cell r="H85">
            <v>71</v>
          </cell>
          <cell r="I85">
            <v>51</v>
          </cell>
          <cell r="J85">
            <v>51.250929368029702</v>
          </cell>
        </row>
        <row r="86">
          <cell r="B86" t="str">
            <v>06</v>
          </cell>
          <cell r="C86">
            <v>3</v>
          </cell>
          <cell r="D86">
            <v>929</v>
          </cell>
          <cell r="E86">
            <v>46</v>
          </cell>
          <cell r="F86">
            <v>57</v>
          </cell>
          <cell r="G86">
            <v>36</v>
          </cell>
          <cell r="H86">
            <v>72</v>
          </cell>
          <cell r="I86">
            <v>51</v>
          </cell>
          <cell r="J86">
            <v>51.907427341227098</v>
          </cell>
        </row>
        <row r="87">
          <cell r="B87" t="str">
            <v>07</v>
          </cell>
          <cell r="C87">
            <v>3</v>
          </cell>
          <cell r="D87">
            <v>1061</v>
          </cell>
          <cell r="E87">
            <v>46</v>
          </cell>
          <cell r="F87">
            <v>55</v>
          </cell>
          <cell r="G87">
            <v>34</v>
          </cell>
          <cell r="H87">
            <v>70</v>
          </cell>
          <cell r="I87">
            <v>50</v>
          </cell>
          <cell r="J87">
            <v>51.068803016022599</v>
          </cell>
        </row>
        <row r="88">
          <cell r="B88" t="str">
            <v>08</v>
          </cell>
          <cell r="C88">
            <v>3</v>
          </cell>
          <cell r="D88">
            <v>444</v>
          </cell>
          <cell r="E88">
            <v>47</v>
          </cell>
          <cell r="F88">
            <v>58</v>
          </cell>
          <cell r="G88">
            <v>36</v>
          </cell>
          <cell r="H88">
            <v>70</v>
          </cell>
          <cell r="I88">
            <v>52</v>
          </cell>
          <cell r="J88">
            <v>52.700450450450496</v>
          </cell>
        </row>
        <row r="89">
          <cell r="B89" t="str">
            <v>09</v>
          </cell>
          <cell r="C89">
            <v>3</v>
          </cell>
          <cell r="D89">
            <v>2254</v>
          </cell>
          <cell r="E89">
            <v>46</v>
          </cell>
          <cell r="F89">
            <v>57</v>
          </cell>
          <cell r="G89">
            <v>34</v>
          </cell>
          <cell r="H89">
            <v>71</v>
          </cell>
          <cell r="I89">
            <v>51</v>
          </cell>
          <cell r="J89">
            <v>51.768855368234199</v>
          </cell>
        </row>
        <row r="90">
          <cell r="B90" t="str">
            <v>10</v>
          </cell>
          <cell r="C90">
            <v>3</v>
          </cell>
          <cell r="D90">
            <v>1222</v>
          </cell>
          <cell r="E90">
            <v>48</v>
          </cell>
          <cell r="F90">
            <v>57</v>
          </cell>
          <cell r="G90">
            <v>36</v>
          </cell>
          <cell r="H90">
            <v>69</v>
          </cell>
          <cell r="I90">
            <v>52</v>
          </cell>
          <cell r="J90">
            <v>52.833060556464801</v>
          </cell>
        </row>
        <row r="91">
          <cell r="B91" t="str">
            <v>11</v>
          </cell>
          <cell r="C91">
            <v>3</v>
          </cell>
          <cell r="D91">
            <v>580</v>
          </cell>
          <cell r="E91">
            <v>49</v>
          </cell>
          <cell r="F91">
            <v>61</v>
          </cell>
          <cell r="G91">
            <v>35</v>
          </cell>
          <cell r="H91">
            <v>70</v>
          </cell>
          <cell r="I91">
            <v>54</v>
          </cell>
          <cell r="J91">
            <v>54.4551724137931</v>
          </cell>
        </row>
        <row r="92">
          <cell r="B92" t="str">
            <v>12</v>
          </cell>
          <cell r="C92">
            <v>3</v>
          </cell>
          <cell r="D92">
            <v>561</v>
          </cell>
          <cell r="E92">
            <v>50</v>
          </cell>
          <cell r="F92">
            <v>62</v>
          </cell>
          <cell r="G92">
            <v>37</v>
          </cell>
          <cell r="H92">
            <v>71</v>
          </cell>
          <cell r="I92">
            <v>57</v>
          </cell>
          <cell r="J92">
            <v>55.994652406417103</v>
          </cell>
        </row>
        <row r="93">
          <cell r="B93" t="str">
            <v>Théologie</v>
          </cell>
          <cell r="C93">
            <v>3</v>
          </cell>
          <cell r="D93">
            <v>33</v>
          </cell>
          <cell r="E93">
            <v>53</v>
          </cell>
          <cell r="F93">
            <v>61</v>
          </cell>
          <cell r="G93">
            <v>40</v>
          </cell>
          <cell r="H93">
            <v>68</v>
          </cell>
          <cell r="I93">
            <v>57</v>
          </cell>
          <cell r="J93">
            <v>56.878787878787897</v>
          </cell>
        </row>
        <row r="96">
          <cell r="B96" t="str">
            <v>Droit</v>
          </cell>
          <cell r="C96">
            <v>3</v>
          </cell>
          <cell r="D96">
            <v>5290</v>
          </cell>
          <cell r="E96">
            <v>38</v>
          </cell>
          <cell r="F96">
            <v>51</v>
          </cell>
          <cell r="G96">
            <v>28</v>
          </cell>
          <cell r="H96">
            <v>69</v>
          </cell>
          <cell r="I96">
            <v>44</v>
          </cell>
          <cell r="J96">
            <v>45.304158790170099</v>
          </cell>
        </row>
        <row r="97">
          <cell r="B97" t="str">
            <v>Lettres</v>
          </cell>
          <cell r="C97">
            <v>3</v>
          </cell>
          <cell r="D97">
            <v>10661</v>
          </cell>
          <cell r="E97">
            <v>40</v>
          </cell>
          <cell r="F97">
            <v>54</v>
          </cell>
          <cell r="G97">
            <v>28</v>
          </cell>
          <cell r="H97">
            <v>69</v>
          </cell>
          <cell r="I97">
            <v>46</v>
          </cell>
          <cell r="J97">
            <v>46.890723196698197</v>
          </cell>
        </row>
        <row r="98">
          <cell r="B98" t="str">
            <v>Sciences</v>
          </cell>
          <cell r="C98">
            <v>3</v>
          </cell>
          <cell r="D98">
            <v>16994</v>
          </cell>
          <cell r="E98">
            <v>37</v>
          </cell>
          <cell r="F98">
            <v>49</v>
          </cell>
          <cell r="G98">
            <v>26</v>
          </cell>
          <cell r="H98">
            <v>69</v>
          </cell>
          <cell r="I98">
            <v>42</v>
          </cell>
          <cell r="J98">
            <v>43.235789102036001</v>
          </cell>
        </row>
        <row r="99">
          <cell r="B99" t="str">
            <v>Pharmacie</v>
          </cell>
          <cell r="C99">
            <v>3</v>
          </cell>
          <cell r="D99">
            <v>1194</v>
          </cell>
          <cell r="E99">
            <v>38</v>
          </cell>
          <cell r="F99">
            <v>52</v>
          </cell>
          <cell r="G99">
            <v>24</v>
          </cell>
          <cell r="H99">
            <v>71</v>
          </cell>
          <cell r="I99">
            <v>43</v>
          </cell>
          <cell r="J99">
            <v>45.314070351758801</v>
          </cell>
        </row>
        <row r="100">
          <cell r="B100" t="str">
            <v>Droit</v>
          </cell>
          <cell r="C100">
            <v>3</v>
          </cell>
          <cell r="D100">
            <v>2328</v>
          </cell>
          <cell r="E100">
            <v>44</v>
          </cell>
          <cell r="F100">
            <v>60</v>
          </cell>
          <cell r="G100">
            <v>27</v>
          </cell>
          <cell r="H100">
            <v>70</v>
          </cell>
          <cell r="I100">
            <v>50</v>
          </cell>
          <cell r="J100">
            <v>51.385309278350498</v>
          </cell>
        </row>
        <row r="101">
          <cell r="B101" t="str">
            <v>Lettres</v>
          </cell>
          <cell r="C101">
            <v>3</v>
          </cell>
          <cell r="D101">
            <v>4425</v>
          </cell>
          <cell r="E101">
            <v>50</v>
          </cell>
          <cell r="F101">
            <v>62</v>
          </cell>
          <cell r="G101">
            <v>37</v>
          </cell>
          <cell r="H101">
            <v>71</v>
          </cell>
          <cell r="I101">
            <v>56</v>
          </cell>
          <cell r="J101">
            <v>55.919096045197698</v>
          </cell>
        </row>
        <row r="102">
          <cell r="B102" t="str">
            <v>Sciences</v>
          </cell>
          <cell r="C102">
            <v>3</v>
          </cell>
          <cell r="D102">
            <v>8062</v>
          </cell>
          <cell r="E102">
            <v>46</v>
          </cell>
          <cell r="F102">
            <v>57</v>
          </cell>
          <cell r="G102">
            <v>30</v>
          </cell>
          <cell r="H102">
            <v>72</v>
          </cell>
          <cell r="I102">
            <v>51</v>
          </cell>
          <cell r="J102">
            <v>51.767055321260202</v>
          </cell>
        </row>
        <row r="103">
          <cell r="B103" t="str">
            <v>Pharmacie</v>
          </cell>
          <cell r="C103">
            <v>3</v>
          </cell>
          <cell r="D103">
            <v>580</v>
          </cell>
          <cell r="E103">
            <v>49</v>
          </cell>
          <cell r="F103">
            <v>61</v>
          </cell>
          <cell r="G103">
            <v>35</v>
          </cell>
          <cell r="H103">
            <v>70</v>
          </cell>
          <cell r="I103">
            <v>54</v>
          </cell>
          <cell r="J103">
            <v>54.4551724137931</v>
          </cell>
        </row>
      </sheetData>
      <sheetData sheetId="14">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1</v>
          </cell>
          <cell r="B3" t="str">
            <v>6</v>
          </cell>
          <cell r="C3" t="str">
            <v>7</v>
          </cell>
          <cell r="D3" t="str">
            <v>8</v>
          </cell>
          <cell r="E3" t="str">
            <v>9</v>
          </cell>
          <cell r="F3" t="str">
            <v>10</v>
          </cell>
          <cell r="G3" t="str">
            <v>11</v>
          </cell>
          <cell r="H3" t="str">
            <v>12</v>
          </cell>
          <cell r="I3" t="str">
            <v>13</v>
          </cell>
          <cell r="J3" t="str">
            <v>14</v>
          </cell>
          <cell r="K3" t="str">
            <v>15</v>
          </cell>
          <cell r="L3" t="str">
            <v>16</v>
          </cell>
          <cell r="M3" t="str">
            <v>17</v>
          </cell>
          <cell r="N3" t="str">
            <v>18</v>
          </cell>
          <cell r="O3" t="str">
            <v>19</v>
          </cell>
          <cell r="P3" t="str">
            <v>20</v>
          </cell>
          <cell r="Q3" t="str">
            <v>21</v>
          </cell>
          <cell r="R3" t="str">
            <v>18</v>
          </cell>
          <cell r="S3" t="str">
            <v>19</v>
          </cell>
          <cell r="T3" t="str">
            <v>20</v>
          </cell>
          <cell r="U3" t="str">
            <v>21</v>
          </cell>
        </row>
        <row r="4">
          <cell r="A4" t="str">
            <v>01</v>
          </cell>
          <cell r="B4">
            <v>4</v>
          </cell>
          <cell r="C4">
            <v>7</v>
          </cell>
          <cell r="D4">
            <v>0.36363636363636365</v>
          </cell>
          <cell r="E4">
            <v>11</v>
          </cell>
          <cell r="F4">
            <v>3</v>
          </cell>
          <cell r="G4">
            <v>6</v>
          </cell>
          <cell r="H4">
            <v>0.33333333333333331</v>
          </cell>
          <cell r="I4">
            <v>9</v>
          </cell>
          <cell r="J4">
            <v>3</v>
          </cell>
          <cell r="K4">
            <v>9</v>
          </cell>
          <cell r="L4">
            <v>0.25</v>
          </cell>
          <cell r="M4">
            <v>12</v>
          </cell>
          <cell r="O4">
            <v>4</v>
          </cell>
          <cell r="P4">
            <v>0</v>
          </cell>
          <cell r="Q4">
            <v>4</v>
          </cell>
          <cell r="R4">
            <v>2</v>
          </cell>
          <cell r="S4">
            <v>2</v>
          </cell>
          <cell r="T4">
            <v>0.5</v>
          </cell>
          <cell r="U4">
            <v>4</v>
          </cell>
        </row>
        <row r="5">
          <cell r="A5" t="str">
            <v>02</v>
          </cell>
          <cell r="B5">
            <v>2</v>
          </cell>
          <cell r="C5">
            <v>2</v>
          </cell>
          <cell r="D5">
            <v>0.5</v>
          </cell>
          <cell r="E5">
            <v>4</v>
          </cell>
          <cell r="G5">
            <v>3</v>
          </cell>
          <cell r="H5">
            <v>0</v>
          </cell>
          <cell r="I5">
            <v>3</v>
          </cell>
          <cell r="K5">
            <v>3</v>
          </cell>
          <cell r="L5">
            <v>0</v>
          </cell>
          <cell r="M5">
            <v>3</v>
          </cell>
          <cell r="N5">
            <v>2</v>
          </cell>
          <cell r="O5">
            <v>3</v>
          </cell>
          <cell r="P5">
            <v>0.4</v>
          </cell>
          <cell r="Q5">
            <v>5</v>
          </cell>
          <cell r="R5">
            <v>1</v>
          </cell>
          <cell r="S5">
            <v>4</v>
          </cell>
          <cell r="T5">
            <v>0.2</v>
          </cell>
          <cell r="U5">
            <v>5</v>
          </cell>
        </row>
        <row r="6">
          <cell r="A6" t="str">
            <v>03</v>
          </cell>
          <cell r="C6">
            <v>1</v>
          </cell>
          <cell r="D6">
            <v>0</v>
          </cell>
          <cell r="E6">
            <v>1</v>
          </cell>
          <cell r="G6">
            <v>2</v>
          </cell>
          <cell r="H6">
            <v>0</v>
          </cell>
          <cell r="I6">
            <v>2</v>
          </cell>
          <cell r="K6">
            <v>1</v>
          </cell>
          <cell r="L6">
            <v>0</v>
          </cell>
          <cell r="M6">
            <v>1</v>
          </cell>
          <cell r="R6">
            <v>0</v>
          </cell>
          <cell r="S6">
            <v>2</v>
          </cell>
          <cell r="T6">
            <v>0</v>
          </cell>
          <cell r="U6">
            <v>2</v>
          </cell>
        </row>
        <row r="7">
          <cell r="A7" t="str">
            <v>04</v>
          </cell>
          <cell r="B7">
            <v>3</v>
          </cell>
          <cell r="C7">
            <v>17</v>
          </cell>
          <cell r="D7">
            <v>0.15</v>
          </cell>
          <cell r="E7">
            <v>20</v>
          </cell>
          <cell r="F7">
            <v>5</v>
          </cell>
          <cell r="G7">
            <v>15</v>
          </cell>
          <cell r="H7">
            <v>0.25</v>
          </cell>
          <cell r="I7">
            <v>20</v>
          </cell>
          <cell r="J7">
            <v>6</v>
          </cell>
          <cell r="K7">
            <v>17</v>
          </cell>
          <cell r="L7">
            <v>0.2608695652173913</v>
          </cell>
          <cell r="M7">
            <v>23</v>
          </cell>
          <cell r="N7">
            <v>3</v>
          </cell>
          <cell r="O7">
            <v>7</v>
          </cell>
          <cell r="P7">
            <v>0.3</v>
          </cell>
          <cell r="Q7">
            <v>10</v>
          </cell>
          <cell r="R7">
            <v>3</v>
          </cell>
          <cell r="S7">
            <v>9</v>
          </cell>
          <cell r="T7">
            <v>0.25</v>
          </cell>
          <cell r="U7">
            <v>12</v>
          </cell>
        </row>
        <row r="8">
          <cell r="A8" t="str">
            <v>05</v>
          </cell>
          <cell r="B8">
            <v>4</v>
          </cell>
          <cell r="C8">
            <v>13</v>
          </cell>
          <cell r="D8">
            <v>0.23529411764705882</v>
          </cell>
          <cell r="E8">
            <v>17</v>
          </cell>
          <cell r="F8">
            <v>9</v>
          </cell>
          <cell r="G8">
            <v>12</v>
          </cell>
          <cell r="H8">
            <v>0.42857142857142855</v>
          </cell>
          <cell r="I8">
            <v>21</v>
          </cell>
          <cell r="J8">
            <v>6</v>
          </cell>
          <cell r="K8">
            <v>21</v>
          </cell>
          <cell r="L8">
            <v>0.22222222222222221</v>
          </cell>
          <cell r="M8">
            <v>27</v>
          </cell>
          <cell r="N8">
            <v>7</v>
          </cell>
          <cell r="O8">
            <v>25</v>
          </cell>
          <cell r="P8">
            <v>0.21875</v>
          </cell>
          <cell r="Q8">
            <v>32</v>
          </cell>
          <cell r="R8">
            <v>10</v>
          </cell>
          <cell r="S8">
            <v>14</v>
          </cell>
          <cell r="T8">
            <v>0.41666666666666669</v>
          </cell>
          <cell r="U8">
            <v>24</v>
          </cell>
        </row>
        <row r="9">
          <cell r="A9" t="str">
            <v>06</v>
          </cell>
          <cell r="B9">
            <v>8</v>
          </cell>
          <cell r="C9">
            <v>22</v>
          </cell>
          <cell r="D9">
            <v>0.26666666666666666</v>
          </cell>
          <cell r="E9">
            <v>30</v>
          </cell>
          <cell r="F9">
            <v>5</v>
          </cell>
          <cell r="G9">
            <v>16</v>
          </cell>
          <cell r="H9">
            <v>0.23809523809523808</v>
          </cell>
          <cell r="I9">
            <v>21</v>
          </cell>
          <cell r="J9">
            <v>11</v>
          </cell>
          <cell r="K9">
            <v>22</v>
          </cell>
          <cell r="L9">
            <v>0.33333333333333331</v>
          </cell>
          <cell r="M9">
            <v>33</v>
          </cell>
          <cell r="N9">
            <v>10</v>
          </cell>
          <cell r="O9">
            <v>24</v>
          </cell>
          <cell r="P9">
            <v>0.29411764705882354</v>
          </cell>
          <cell r="Q9">
            <v>34</v>
          </cell>
          <cell r="R9">
            <v>11</v>
          </cell>
          <cell r="S9">
            <v>15</v>
          </cell>
          <cell r="T9">
            <v>0.42307692307692307</v>
          </cell>
          <cell r="U9">
            <v>26</v>
          </cell>
        </row>
        <row r="10">
          <cell r="A10" t="str">
            <v>07</v>
          </cell>
          <cell r="B10">
            <v>34</v>
          </cell>
          <cell r="C10">
            <v>28</v>
          </cell>
          <cell r="D10">
            <v>0.54838709677419351</v>
          </cell>
          <cell r="E10">
            <v>62</v>
          </cell>
          <cell r="F10">
            <v>24</v>
          </cell>
          <cell r="G10">
            <v>28</v>
          </cell>
          <cell r="H10">
            <v>0.46153846153846156</v>
          </cell>
          <cell r="I10">
            <v>52</v>
          </cell>
          <cell r="J10">
            <v>27</v>
          </cell>
          <cell r="K10">
            <v>36</v>
          </cell>
          <cell r="L10">
            <v>0.42857142857142855</v>
          </cell>
          <cell r="M10">
            <v>63</v>
          </cell>
          <cell r="N10">
            <v>29</v>
          </cell>
          <cell r="O10">
            <v>25</v>
          </cell>
          <cell r="P10">
            <v>0.53703703703703709</v>
          </cell>
          <cell r="Q10">
            <v>54</v>
          </cell>
          <cell r="R10">
            <v>46</v>
          </cell>
          <cell r="S10">
            <v>49</v>
          </cell>
          <cell r="T10">
            <v>0.48421052631578948</v>
          </cell>
          <cell r="U10">
            <v>95</v>
          </cell>
        </row>
        <row r="11">
          <cell r="A11" t="str">
            <v>08</v>
          </cell>
          <cell r="B11">
            <v>8</v>
          </cell>
          <cell r="C11">
            <v>3</v>
          </cell>
          <cell r="D11">
            <v>0.72727272727272729</v>
          </cell>
          <cell r="E11">
            <v>11</v>
          </cell>
          <cell r="F11">
            <v>4</v>
          </cell>
          <cell r="G11">
            <v>3</v>
          </cell>
          <cell r="H11">
            <v>0.5714285714285714</v>
          </cell>
          <cell r="I11">
            <v>7</v>
          </cell>
          <cell r="J11">
            <v>9</v>
          </cell>
          <cell r="K11">
            <v>4</v>
          </cell>
          <cell r="L11">
            <v>0.69230769230769229</v>
          </cell>
          <cell r="M11">
            <v>13</v>
          </cell>
          <cell r="N11">
            <v>11</v>
          </cell>
          <cell r="O11">
            <v>5</v>
          </cell>
          <cell r="P11">
            <v>0.6875</v>
          </cell>
          <cell r="Q11">
            <v>16</v>
          </cell>
          <cell r="R11">
            <v>15</v>
          </cell>
          <cell r="S11">
            <v>9</v>
          </cell>
          <cell r="T11">
            <v>0.625</v>
          </cell>
          <cell r="U11">
            <v>24</v>
          </cell>
        </row>
        <row r="12">
          <cell r="A12" t="str">
            <v>09</v>
          </cell>
          <cell r="B12">
            <v>23</v>
          </cell>
          <cell r="C12">
            <v>23</v>
          </cell>
          <cell r="D12">
            <v>0.5</v>
          </cell>
          <cell r="E12">
            <v>46</v>
          </cell>
          <cell r="F12">
            <v>28</v>
          </cell>
          <cell r="G12">
            <v>21</v>
          </cell>
          <cell r="H12">
            <v>0.5714285714285714</v>
          </cell>
          <cell r="I12">
            <v>49</v>
          </cell>
          <cell r="J12">
            <v>25</v>
          </cell>
          <cell r="K12">
            <v>30</v>
          </cell>
          <cell r="L12">
            <v>0.45454545454545453</v>
          </cell>
          <cell r="M12">
            <v>55</v>
          </cell>
          <cell r="N12">
            <v>27</v>
          </cell>
          <cell r="O12">
            <v>14</v>
          </cell>
          <cell r="P12">
            <v>0.65853658536585369</v>
          </cell>
          <cell r="Q12">
            <v>41</v>
          </cell>
          <cell r="R12">
            <v>32</v>
          </cell>
          <cell r="S12">
            <v>15</v>
          </cell>
          <cell r="T12">
            <v>0.68085106382978722</v>
          </cell>
          <cell r="U12">
            <v>47</v>
          </cell>
        </row>
        <row r="13">
          <cell r="A13" t="str">
            <v>10</v>
          </cell>
          <cell r="B13">
            <v>13</v>
          </cell>
          <cell r="C13">
            <v>10</v>
          </cell>
          <cell r="D13">
            <v>0.56521739130434778</v>
          </cell>
          <cell r="E13">
            <v>23</v>
          </cell>
          <cell r="F13">
            <v>12</v>
          </cell>
          <cell r="G13">
            <v>9</v>
          </cell>
          <cell r="H13">
            <v>0.5714285714285714</v>
          </cell>
          <cell r="I13">
            <v>21</v>
          </cell>
          <cell r="J13">
            <v>13</v>
          </cell>
          <cell r="K13">
            <v>14</v>
          </cell>
          <cell r="L13">
            <v>0.48148148148148145</v>
          </cell>
          <cell r="M13">
            <v>27</v>
          </cell>
          <cell r="N13">
            <v>12</v>
          </cell>
          <cell r="O13">
            <v>9</v>
          </cell>
          <cell r="P13">
            <v>0.5714285714285714</v>
          </cell>
          <cell r="Q13">
            <v>21</v>
          </cell>
          <cell r="R13">
            <v>16</v>
          </cell>
          <cell r="S13">
            <v>10</v>
          </cell>
          <cell r="T13">
            <v>0.61538461538461542</v>
          </cell>
          <cell r="U13">
            <v>26</v>
          </cell>
        </row>
        <row r="14">
          <cell r="A14" t="str">
            <v>11</v>
          </cell>
          <cell r="B14">
            <v>19</v>
          </cell>
          <cell r="C14">
            <v>15</v>
          </cell>
          <cell r="D14">
            <v>0.55882352941176472</v>
          </cell>
          <cell r="E14">
            <v>34</v>
          </cell>
          <cell r="F14">
            <v>22</v>
          </cell>
          <cell r="G14">
            <v>17</v>
          </cell>
          <cell r="H14">
            <v>0.5641025641025641</v>
          </cell>
          <cell r="I14">
            <v>39</v>
          </cell>
          <cell r="J14">
            <v>33</v>
          </cell>
          <cell r="K14">
            <v>30</v>
          </cell>
          <cell r="L14">
            <v>0.52380952380952384</v>
          </cell>
          <cell r="M14">
            <v>63</v>
          </cell>
          <cell r="N14">
            <v>19</v>
          </cell>
          <cell r="O14">
            <v>23</v>
          </cell>
          <cell r="P14">
            <v>0.45238095238095238</v>
          </cell>
          <cell r="Q14">
            <v>42</v>
          </cell>
          <cell r="R14">
            <v>25</v>
          </cell>
          <cell r="S14">
            <v>16</v>
          </cell>
          <cell r="T14">
            <v>0.6097560975609756</v>
          </cell>
          <cell r="U14">
            <v>41</v>
          </cell>
        </row>
        <row r="15">
          <cell r="A15" t="str">
            <v>12</v>
          </cell>
          <cell r="B15">
            <v>4</v>
          </cell>
          <cell r="C15">
            <v>10</v>
          </cell>
          <cell r="D15">
            <v>0.2857142857142857</v>
          </cell>
          <cell r="E15">
            <v>14</v>
          </cell>
          <cell r="F15">
            <v>7</v>
          </cell>
          <cell r="G15">
            <v>4</v>
          </cell>
          <cell r="H15">
            <v>0.63636363636363635</v>
          </cell>
          <cell r="I15">
            <v>11</v>
          </cell>
          <cell r="J15">
            <v>10</v>
          </cell>
          <cell r="K15">
            <v>10</v>
          </cell>
          <cell r="L15">
            <v>0.5</v>
          </cell>
          <cell r="M15">
            <v>20</v>
          </cell>
          <cell r="N15">
            <v>8</v>
          </cell>
          <cell r="O15">
            <v>7</v>
          </cell>
          <cell r="P15">
            <v>0.53333333333333333</v>
          </cell>
          <cell r="Q15">
            <v>15</v>
          </cell>
          <cell r="R15">
            <v>8</v>
          </cell>
          <cell r="S15">
            <v>9</v>
          </cell>
          <cell r="T15">
            <v>0.47058823529411764</v>
          </cell>
          <cell r="U15">
            <v>17</v>
          </cell>
        </row>
        <row r="16">
          <cell r="A16" t="str">
            <v>13</v>
          </cell>
          <cell r="B16">
            <v>5</v>
          </cell>
          <cell r="C16">
            <v>3</v>
          </cell>
          <cell r="D16">
            <v>0.625</v>
          </cell>
          <cell r="E16">
            <v>8</v>
          </cell>
          <cell r="F16">
            <v>6</v>
          </cell>
          <cell r="G16">
            <v>5</v>
          </cell>
          <cell r="H16">
            <v>0.54545454545454541</v>
          </cell>
          <cell r="I16">
            <v>11</v>
          </cell>
          <cell r="J16">
            <v>3</v>
          </cell>
          <cell r="K16">
            <v>4</v>
          </cell>
          <cell r="L16">
            <v>0.42857142857142855</v>
          </cell>
          <cell r="M16">
            <v>7</v>
          </cell>
          <cell r="N16">
            <v>11</v>
          </cell>
          <cell r="O16">
            <v>3</v>
          </cell>
          <cell r="P16">
            <v>0.7857142857142857</v>
          </cell>
          <cell r="Q16">
            <v>14</v>
          </cell>
          <cell r="R16">
            <v>5</v>
          </cell>
          <cell r="S16">
            <v>2</v>
          </cell>
          <cell r="T16">
            <v>0.7142857142857143</v>
          </cell>
          <cell r="U16">
            <v>7</v>
          </cell>
        </row>
        <row r="17">
          <cell r="A17" t="str">
            <v>14</v>
          </cell>
          <cell r="B17">
            <v>27</v>
          </cell>
          <cell r="C17">
            <v>23</v>
          </cell>
          <cell r="D17">
            <v>0.54</v>
          </cell>
          <cell r="E17">
            <v>50</v>
          </cell>
          <cell r="F17">
            <v>21</v>
          </cell>
          <cell r="G17">
            <v>17</v>
          </cell>
          <cell r="H17">
            <v>0.55263157894736847</v>
          </cell>
          <cell r="I17">
            <v>38</v>
          </cell>
          <cell r="J17">
            <v>24</v>
          </cell>
          <cell r="K17">
            <v>15</v>
          </cell>
          <cell r="L17">
            <v>0.61538461538461542</v>
          </cell>
          <cell r="M17">
            <v>39</v>
          </cell>
          <cell r="N17">
            <v>22</v>
          </cell>
          <cell r="O17">
            <v>12</v>
          </cell>
          <cell r="P17">
            <v>0.6470588235294118</v>
          </cell>
          <cell r="Q17">
            <v>34</v>
          </cell>
          <cell r="R17">
            <v>21</v>
          </cell>
          <cell r="S17">
            <v>17</v>
          </cell>
          <cell r="T17">
            <v>0.55263157894736847</v>
          </cell>
          <cell r="U17">
            <v>38</v>
          </cell>
        </row>
        <row r="18">
          <cell r="A18" t="str">
            <v>15</v>
          </cell>
          <cell r="B18">
            <v>10</v>
          </cell>
          <cell r="C18">
            <v>13</v>
          </cell>
          <cell r="D18">
            <v>0.43478260869565216</v>
          </cell>
          <cell r="E18">
            <v>23</v>
          </cell>
          <cell r="F18">
            <v>12</v>
          </cell>
          <cell r="G18">
            <v>18</v>
          </cell>
          <cell r="H18">
            <v>0.4</v>
          </cell>
          <cell r="I18">
            <v>30</v>
          </cell>
          <cell r="J18">
            <v>8</v>
          </cell>
          <cell r="K18">
            <v>21</v>
          </cell>
          <cell r="L18">
            <v>0.27586206896551724</v>
          </cell>
          <cell r="M18">
            <v>29</v>
          </cell>
          <cell r="N18">
            <v>8</v>
          </cell>
          <cell r="O18">
            <v>10</v>
          </cell>
          <cell r="P18">
            <v>0.44444444444444442</v>
          </cell>
          <cell r="Q18">
            <v>18</v>
          </cell>
          <cell r="R18">
            <v>11</v>
          </cell>
          <cell r="S18">
            <v>11</v>
          </cell>
          <cell r="T18">
            <v>0.5</v>
          </cell>
          <cell r="U18">
            <v>22</v>
          </cell>
        </row>
        <row r="19">
          <cell r="A19" t="str">
            <v>16</v>
          </cell>
          <cell r="B19">
            <v>28</v>
          </cell>
          <cell r="C19">
            <v>31</v>
          </cell>
          <cell r="D19">
            <v>0.47457627118644069</v>
          </cell>
          <cell r="E19">
            <v>59</v>
          </cell>
          <cell r="F19">
            <v>30</v>
          </cell>
          <cell r="G19">
            <v>42</v>
          </cell>
          <cell r="H19">
            <v>0.41666666666666669</v>
          </cell>
          <cell r="I19">
            <v>72</v>
          </cell>
          <cell r="J19">
            <v>30</v>
          </cell>
          <cell r="K19">
            <v>33</v>
          </cell>
          <cell r="L19">
            <v>0.47619047619047616</v>
          </cell>
          <cell r="M19">
            <v>63</v>
          </cell>
          <cell r="N19">
            <v>40</v>
          </cell>
          <cell r="O19">
            <v>36</v>
          </cell>
          <cell r="P19">
            <v>0.52631578947368418</v>
          </cell>
          <cell r="Q19">
            <v>76</v>
          </cell>
          <cell r="R19">
            <v>46</v>
          </cell>
          <cell r="S19">
            <v>42</v>
          </cell>
          <cell r="T19">
            <v>0.52272727272727271</v>
          </cell>
          <cell r="U19">
            <v>88</v>
          </cell>
        </row>
        <row r="20">
          <cell r="A20" t="str">
            <v>17</v>
          </cell>
          <cell r="B20">
            <v>12</v>
          </cell>
          <cell r="C20">
            <v>36</v>
          </cell>
          <cell r="D20">
            <v>0.25</v>
          </cell>
          <cell r="E20">
            <v>48</v>
          </cell>
          <cell r="F20">
            <v>20</v>
          </cell>
          <cell r="G20">
            <v>35</v>
          </cell>
          <cell r="H20">
            <v>0.36363636363636365</v>
          </cell>
          <cell r="I20">
            <v>55</v>
          </cell>
          <cell r="J20">
            <v>14</v>
          </cell>
          <cell r="K20">
            <v>26</v>
          </cell>
          <cell r="L20">
            <v>0.35</v>
          </cell>
          <cell r="M20">
            <v>40</v>
          </cell>
          <cell r="N20">
            <v>13</v>
          </cell>
          <cell r="O20">
            <v>31</v>
          </cell>
          <cell r="P20">
            <v>0.29545454545454547</v>
          </cell>
          <cell r="Q20">
            <v>44</v>
          </cell>
          <cell r="R20">
            <v>14</v>
          </cell>
          <cell r="S20">
            <v>31</v>
          </cell>
          <cell r="T20">
            <v>0.31111111111111112</v>
          </cell>
          <cell r="U20">
            <v>45</v>
          </cell>
        </row>
        <row r="21">
          <cell r="A21" t="str">
            <v>18</v>
          </cell>
          <cell r="B21">
            <v>23</v>
          </cell>
          <cell r="C21">
            <v>30</v>
          </cell>
          <cell r="D21">
            <v>0.43396226415094341</v>
          </cell>
          <cell r="E21">
            <v>53</v>
          </cell>
          <cell r="F21">
            <v>26</v>
          </cell>
          <cell r="G21">
            <v>34</v>
          </cell>
          <cell r="H21">
            <v>0.43333333333333335</v>
          </cell>
          <cell r="I21">
            <v>60</v>
          </cell>
          <cell r="J21">
            <v>30</v>
          </cell>
          <cell r="K21">
            <v>28</v>
          </cell>
          <cell r="L21">
            <v>0.51724137931034486</v>
          </cell>
          <cell r="M21">
            <v>58</v>
          </cell>
          <cell r="N21">
            <v>23</v>
          </cell>
          <cell r="O21">
            <v>39</v>
          </cell>
          <cell r="P21">
            <v>0.37096774193548387</v>
          </cell>
          <cell r="Q21">
            <v>62</v>
          </cell>
          <cell r="R21">
            <v>32</v>
          </cell>
          <cell r="S21">
            <v>26</v>
          </cell>
          <cell r="T21">
            <v>0.55172413793103448</v>
          </cell>
          <cell r="U21">
            <v>58</v>
          </cell>
        </row>
        <row r="22">
          <cell r="A22" t="str">
            <v>19</v>
          </cell>
          <cell r="B22">
            <v>22</v>
          </cell>
          <cell r="C22">
            <v>45</v>
          </cell>
          <cell r="D22">
            <v>0.32835820895522388</v>
          </cell>
          <cell r="E22">
            <v>67</v>
          </cell>
          <cell r="F22">
            <v>29</v>
          </cell>
          <cell r="G22">
            <v>52</v>
          </cell>
          <cell r="H22">
            <v>0.35802469135802467</v>
          </cell>
          <cell r="I22">
            <v>81</v>
          </cell>
          <cell r="J22">
            <v>23</v>
          </cell>
          <cell r="K22">
            <v>58</v>
          </cell>
          <cell r="L22">
            <v>0.2839506172839506</v>
          </cell>
          <cell r="M22">
            <v>81</v>
          </cell>
          <cell r="N22">
            <v>29</v>
          </cell>
          <cell r="O22">
            <v>47</v>
          </cell>
          <cell r="P22">
            <v>0.38157894736842107</v>
          </cell>
          <cell r="Q22">
            <v>76</v>
          </cell>
          <cell r="R22">
            <v>21</v>
          </cell>
          <cell r="S22">
            <v>35</v>
          </cell>
          <cell r="T22">
            <v>0.375</v>
          </cell>
          <cell r="U22">
            <v>56</v>
          </cell>
        </row>
        <row r="23">
          <cell r="A23" t="str">
            <v>20</v>
          </cell>
          <cell r="B23">
            <v>15</v>
          </cell>
          <cell r="C23">
            <v>23</v>
          </cell>
          <cell r="D23">
            <v>0.39473684210526316</v>
          </cell>
          <cell r="E23">
            <v>38</v>
          </cell>
          <cell r="F23">
            <v>10</v>
          </cell>
          <cell r="G23">
            <v>15</v>
          </cell>
          <cell r="H23">
            <v>0.4</v>
          </cell>
          <cell r="I23">
            <v>25</v>
          </cell>
          <cell r="J23">
            <v>9</v>
          </cell>
          <cell r="K23">
            <v>19</v>
          </cell>
          <cell r="L23">
            <v>0.32142857142857145</v>
          </cell>
          <cell r="M23">
            <v>28</v>
          </cell>
          <cell r="N23">
            <v>29</v>
          </cell>
          <cell r="O23">
            <v>18</v>
          </cell>
          <cell r="P23">
            <v>0.61702127659574468</v>
          </cell>
          <cell r="Q23">
            <v>47</v>
          </cell>
          <cell r="R23">
            <v>16</v>
          </cell>
          <cell r="S23">
            <v>15</v>
          </cell>
          <cell r="T23">
            <v>0.5161290322580645</v>
          </cell>
          <cell r="U23">
            <v>31</v>
          </cell>
        </row>
        <row r="24">
          <cell r="A24" t="str">
            <v>21</v>
          </cell>
          <cell r="B24">
            <v>15</v>
          </cell>
          <cell r="C24">
            <v>25</v>
          </cell>
          <cell r="D24">
            <v>0.375</v>
          </cell>
          <cell r="E24">
            <v>40</v>
          </cell>
          <cell r="F24">
            <v>13</v>
          </cell>
          <cell r="G24">
            <v>25</v>
          </cell>
          <cell r="H24">
            <v>0.34210526315789475</v>
          </cell>
          <cell r="I24">
            <v>38</v>
          </cell>
          <cell r="J24">
            <v>21</v>
          </cell>
          <cell r="K24">
            <v>25</v>
          </cell>
          <cell r="L24">
            <v>0.45652173913043476</v>
          </cell>
          <cell r="M24">
            <v>46</v>
          </cell>
          <cell r="N24">
            <v>21</v>
          </cell>
          <cell r="O24">
            <v>24</v>
          </cell>
          <cell r="P24">
            <v>0.46666666666666667</v>
          </cell>
          <cell r="Q24">
            <v>45</v>
          </cell>
          <cell r="R24">
            <v>22</v>
          </cell>
          <cell r="S24">
            <v>29</v>
          </cell>
          <cell r="T24">
            <v>0.43137254901960786</v>
          </cell>
          <cell r="U24">
            <v>51</v>
          </cell>
        </row>
        <row r="25">
          <cell r="A25" t="str">
            <v>22</v>
          </cell>
          <cell r="B25">
            <v>16</v>
          </cell>
          <cell r="C25">
            <v>51</v>
          </cell>
          <cell r="D25">
            <v>0.23880597014925373</v>
          </cell>
          <cell r="E25">
            <v>67</v>
          </cell>
          <cell r="F25">
            <v>31</v>
          </cell>
          <cell r="G25">
            <v>51</v>
          </cell>
          <cell r="H25">
            <v>0.37804878048780488</v>
          </cell>
          <cell r="I25">
            <v>82</v>
          </cell>
          <cell r="J25">
            <v>30</v>
          </cell>
          <cell r="K25">
            <v>46</v>
          </cell>
          <cell r="L25">
            <v>0.39473684210526316</v>
          </cell>
          <cell r="M25">
            <v>76</v>
          </cell>
          <cell r="N25">
            <v>28</v>
          </cell>
          <cell r="O25">
            <v>46</v>
          </cell>
          <cell r="P25">
            <v>0.3783783783783784</v>
          </cell>
          <cell r="Q25">
            <v>74</v>
          </cell>
          <cell r="R25">
            <v>22</v>
          </cell>
          <cell r="S25">
            <v>44</v>
          </cell>
          <cell r="T25">
            <v>0.33333333333333331</v>
          </cell>
          <cell r="U25">
            <v>66</v>
          </cell>
        </row>
        <row r="26">
          <cell r="A26" t="str">
            <v>23</v>
          </cell>
          <cell r="B26">
            <v>11</v>
          </cell>
          <cell r="C26">
            <v>23</v>
          </cell>
          <cell r="D26">
            <v>0.3235294117647059</v>
          </cell>
          <cell r="E26">
            <v>34</v>
          </cell>
          <cell r="F26">
            <v>8</v>
          </cell>
          <cell r="G26">
            <v>33</v>
          </cell>
          <cell r="H26">
            <v>0.1951219512195122</v>
          </cell>
          <cell r="I26">
            <v>41</v>
          </cell>
          <cell r="J26">
            <v>15</v>
          </cell>
          <cell r="K26">
            <v>21</v>
          </cell>
          <cell r="L26">
            <v>0.41666666666666669</v>
          </cell>
          <cell r="M26">
            <v>36</v>
          </cell>
          <cell r="N26">
            <v>18</v>
          </cell>
          <cell r="O26">
            <v>35</v>
          </cell>
          <cell r="P26">
            <v>0.33962264150943394</v>
          </cell>
          <cell r="Q26">
            <v>53</v>
          </cell>
          <cell r="R26">
            <v>19</v>
          </cell>
          <cell r="S26">
            <v>36</v>
          </cell>
          <cell r="T26">
            <v>0.34545454545454546</v>
          </cell>
          <cell r="U26">
            <v>55</v>
          </cell>
        </row>
        <row r="27">
          <cell r="A27" t="str">
            <v>24</v>
          </cell>
          <cell r="B27">
            <v>14</v>
          </cell>
          <cell r="C27">
            <v>28</v>
          </cell>
          <cell r="D27">
            <v>0.33333333333333331</v>
          </cell>
          <cell r="E27">
            <v>42</v>
          </cell>
          <cell r="F27">
            <v>13</v>
          </cell>
          <cell r="G27">
            <v>27</v>
          </cell>
          <cell r="H27">
            <v>0.32500000000000001</v>
          </cell>
          <cell r="I27">
            <v>40</v>
          </cell>
          <cell r="J27">
            <v>17</v>
          </cell>
          <cell r="K27">
            <v>23</v>
          </cell>
          <cell r="L27">
            <v>0.42499999999999999</v>
          </cell>
          <cell r="M27">
            <v>40</v>
          </cell>
          <cell r="N27">
            <v>12</v>
          </cell>
          <cell r="O27">
            <v>24</v>
          </cell>
          <cell r="P27">
            <v>0.33333333333333331</v>
          </cell>
          <cell r="Q27">
            <v>36</v>
          </cell>
          <cell r="R27">
            <v>18</v>
          </cell>
          <cell r="S27">
            <v>22</v>
          </cell>
          <cell r="T27">
            <v>0.45</v>
          </cell>
          <cell r="U27">
            <v>40</v>
          </cell>
        </row>
        <row r="28">
          <cell r="A28" t="str">
            <v>25</v>
          </cell>
          <cell r="B28">
            <v>13</v>
          </cell>
          <cell r="C28">
            <v>97</v>
          </cell>
          <cell r="D28">
            <v>0.11818181818181818</v>
          </cell>
          <cell r="E28">
            <v>110</v>
          </cell>
          <cell r="F28">
            <v>14</v>
          </cell>
          <cell r="G28">
            <v>95</v>
          </cell>
          <cell r="H28">
            <v>0.12844036697247707</v>
          </cell>
          <cell r="I28">
            <v>109</v>
          </cell>
          <cell r="J28">
            <v>17</v>
          </cell>
          <cell r="K28">
            <v>99</v>
          </cell>
          <cell r="L28">
            <v>0.14655172413793102</v>
          </cell>
          <cell r="M28">
            <v>116</v>
          </cell>
          <cell r="N28">
            <v>20</v>
          </cell>
          <cell r="O28">
            <v>108</v>
          </cell>
          <cell r="P28">
            <v>0.15625</v>
          </cell>
          <cell r="Q28">
            <v>128</v>
          </cell>
          <cell r="R28">
            <v>18</v>
          </cell>
          <cell r="S28">
            <v>97</v>
          </cell>
          <cell r="T28">
            <v>0.15652173913043479</v>
          </cell>
          <cell r="U28">
            <v>115</v>
          </cell>
        </row>
        <row r="29">
          <cell r="A29" t="str">
            <v>26</v>
          </cell>
          <cell r="B29">
            <v>30</v>
          </cell>
          <cell r="C29">
            <v>98</v>
          </cell>
          <cell r="D29">
            <v>0.234375</v>
          </cell>
          <cell r="E29">
            <v>128</v>
          </cell>
          <cell r="F29">
            <v>25</v>
          </cell>
          <cell r="G29">
            <v>125</v>
          </cell>
          <cell r="H29">
            <v>0.16666666666666666</v>
          </cell>
          <cell r="I29">
            <v>150</v>
          </cell>
          <cell r="J29">
            <v>33</v>
          </cell>
          <cell r="K29">
            <v>121</v>
          </cell>
          <cell r="L29">
            <v>0.21428571428571427</v>
          </cell>
          <cell r="M29">
            <v>154</v>
          </cell>
          <cell r="N29">
            <v>36</v>
          </cell>
          <cell r="O29">
            <v>119</v>
          </cell>
          <cell r="P29">
            <v>0.23225806451612904</v>
          </cell>
          <cell r="Q29">
            <v>155</v>
          </cell>
          <cell r="R29">
            <v>37</v>
          </cell>
          <cell r="S29">
            <v>119</v>
          </cell>
          <cell r="T29">
            <v>0.23717948717948717</v>
          </cell>
          <cell r="U29">
            <v>156</v>
          </cell>
        </row>
        <row r="30">
          <cell r="A30" t="str">
            <v>27</v>
          </cell>
          <cell r="B30">
            <v>40</v>
          </cell>
          <cell r="C30">
            <v>164</v>
          </cell>
          <cell r="D30">
            <v>0.19607843137254902</v>
          </cell>
          <cell r="E30">
            <v>204</v>
          </cell>
          <cell r="F30">
            <v>39</v>
          </cell>
          <cell r="G30">
            <v>185</v>
          </cell>
          <cell r="H30">
            <v>0.17410714285714285</v>
          </cell>
          <cell r="I30">
            <v>224</v>
          </cell>
          <cell r="J30">
            <v>45</v>
          </cell>
          <cell r="K30">
            <v>164</v>
          </cell>
          <cell r="L30">
            <v>0.21531100478468901</v>
          </cell>
          <cell r="M30">
            <v>209</v>
          </cell>
          <cell r="N30">
            <v>44</v>
          </cell>
          <cell r="O30">
            <v>156</v>
          </cell>
          <cell r="P30">
            <v>0.22</v>
          </cell>
          <cell r="Q30">
            <v>200</v>
          </cell>
          <cell r="R30">
            <v>27</v>
          </cell>
          <cell r="S30">
            <v>175</v>
          </cell>
          <cell r="T30">
            <v>0.13366336633663367</v>
          </cell>
          <cell r="U30">
            <v>202</v>
          </cell>
        </row>
        <row r="31">
          <cell r="A31" t="str">
            <v>28</v>
          </cell>
          <cell r="B31">
            <v>29</v>
          </cell>
          <cell r="C31">
            <v>113</v>
          </cell>
          <cell r="D31">
            <v>0.20422535211267606</v>
          </cell>
          <cell r="E31">
            <v>142</v>
          </cell>
          <cell r="F31">
            <v>25</v>
          </cell>
          <cell r="G31">
            <v>107</v>
          </cell>
          <cell r="H31">
            <v>0.18939393939393939</v>
          </cell>
          <cell r="I31">
            <v>132</v>
          </cell>
          <cell r="J31">
            <v>27</v>
          </cell>
          <cell r="K31">
            <v>120</v>
          </cell>
          <cell r="L31">
            <v>0.18367346938775511</v>
          </cell>
          <cell r="M31">
            <v>147</v>
          </cell>
          <cell r="N31">
            <v>39</v>
          </cell>
          <cell r="O31">
            <v>114</v>
          </cell>
          <cell r="P31">
            <v>0.25490196078431371</v>
          </cell>
          <cell r="Q31">
            <v>153</v>
          </cell>
          <cell r="R31">
            <v>37</v>
          </cell>
          <cell r="S31">
            <v>99</v>
          </cell>
          <cell r="T31">
            <v>0.27205882352941174</v>
          </cell>
          <cell r="U31">
            <v>136</v>
          </cell>
        </row>
        <row r="32">
          <cell r="A32" t="str">
            <v>29</v>
          </cell>
          <cell r="B32">
            <v>14</v>
          </cell>
          <cell r="C32">
            <v>86</v>
          </cell>
          <cell r="D32">
            <v>0.14000000000000001</v>
          </cell>
          <cell r="E32">
            <v>100</v>
          </cell>
          <cell r="F32">
            <v>7</v>
          </cell>
          <cell r="G32">
            <v>64</v>
          </cell>
          <cell r="H32">
            <v>9.8591549295774641E-2</v>
          </cell>
          <cell r="I32">
            <v>71</v>
          </cell>
          <cell r="J32">
            <v>11</v>
          </cell>
          <cell r="K32">
            <v>46</v>
          </cell>
          <cell r="L32">
            <v>0.19298245614035087</v>
          </cell>
          <cell r="M32">
            <v>57</v>
          </cell>
          <cell r="N32">
            <v>8</v>
          </cell>
          <cell r="O32">
            <v>31</v>
          </cell>
          <cell r="P32">
            <v>0.20512820512820512</v>
          </cell>
          <cell r="Q32">
            <v>39</v>
          </cell>
          <cell r="R32">
            <v>7</v>
          </cell>
          <cell r="S32">
            <v>43</v>
          </cell>
          <cell r="T32">
            <v>0.14000000000000001</v>
          </cell>
          <cell r="U32">
            <v>50</v>
          </cell>
        </row>
        <row r="33">
          <cell r="A33" t="str">
            <v>30</v>
          </cell>
          <cell r="B33">
            <v>13</v>
          </cell>
          <cell r="C33">
            <v>49</v>
          </cell>
          <cell r="D33">
            <v>0.20967741935483872</v>
          </cell>
          <cell r="E33">
            <v>62</v>
          </cell>
          <cell r="F33">
            <v>13</v>
          </cell>
          <cell r="G33">
            <v>44</v>
          </cell>
          <cell r="H33">
            <v>0.22807017543859648</v>
          </cell>
          <cell r="I33">
            <v>57</v>
          </cell>
          <cell r="J33">
            <v>14</v>
          </cell>
          <cell r="K33">
            <v>59</v>
          </cell>
          <cell r="L33">
            <v>0.19178082191780821</v>
          </cell>
          <cell r="M33">
            <v>73</v>
          </cell>
          <cell r="N33">
            <v>12</v>
          </cell>
          <cell r="O33">
            <v>46</v>
          </cell>
          <cell r="P33">
            <v>0.20689655172413793</v>
          </cell>
          <cell r="Q33">
            <v>58</v>
          </cell>
          <cell r="R33">
            <v>14</v>
          </cell>
          <cell r="S33">
            <v>45</v>
          </cell>
          <cell r="T33">
            <v>0.23728813559322035</v>
          </cell>
          <cell r="U33">
            <v>59</v>
          </cell>
        </row>
        <row r="34">
          <cell r="A34" t="str">
            <v>31</v>
          </cell>
          <cell r="B34">
            <v>47</v>
          </cell>
          <cell r="C34">
            <v>82</v>
          </cell>
          <cell r="D34">
            <v>0.36434108527131781</v>
          </cell>
          <cell r="E34">
            <v>129</v>
          </cell>
          <cell r="F34">
            <v>43</v>
          </cell>
          <cell r="G34">
            <v>79</v>
          </cell>
          <cell r="H34">
            <v>0.35245901639344263</v>
          </cell>
          <cell r="I34">
            <v>122</v>
          </cell>
          <cell r="J34">
            <v>50</v>
          </cell>
          <cell r="K34">
            <v>76</v>
          </cell>
          <cell r="L34">
            <v>0.3968253968253968</v>
          </cell>
          <cell r="M34">
            <v>126</v>
          </cell>
          <cell r="N34">
            <v>59</v>
          </cell>
          <cell r="O34">
            <v>85</v>
          </cell>
          <cell r="P34">
            <v>0.40972222222222221</v>
          </cell>
          <cell r="Q34">
            <v>144</v>
          </cell>
          <cell r="R34">
            <v>42</v>
          </cell>
          <cell r="S34">
            <v>81</v>
          </cell>
          <cell r="T34">
            <v>0.34146341463414637</v>
          </cell>
          <cell r="U34">
            <v>123</v>
          </cell>
        </row>
        <row r="35">
          <cell r="A35" t="str">
            <v>32</v>
          </cell>
          <cell r="B35">
            <v>35</v>
          </cell>
          <cell r="C35">
            <v>75</v>
          </cell>
          <cell r="D35">
            <v>0.31818181818181818</v>
          </cell>
          <cell r="E35">
            <v>110</v>
          </cell>
          <cell r="F35">
            <v>39</v>
          </cell>
          <cell r="G35">
            <v>72</v>
          </cell>
          <cell r="H35">
            <v>0.35135135135135137</v>
          </cell>
          <cell r="I35">
            <v>111</v>
          </cell>
          <cell r="J35">
            <v>33</v>
          </cell>
          <cell r="K35">
            <v>65</v>
          </cell>
          <cell r="L35">
            <v>0.33673469387755101</v>
          </cell>
          <cell r="M35">
            <v>98</v>
          </cell>
          <cell r="N35">
            <v>35</v>
          </cell>
          <cell r="O35">
            <v>57</v>
          </cell>
          <cell r="P35">
            <v>0.38043478260869568</v>
          </cell>
          <cell r="Q35">
            <v>92</v>
          </cell>
          <cell r="R35">
            <v>32</v>
          </cell>
          <cell r="S35">
            <v>68</v>
          </cell>
          <cell r="T35">
            <v>0.32</v>
          </cell>
          <cell r="U35">
            <v>100</v>
          </cell>
        </row>
        <row r="36">
          <cell r="A36" t="str">
            <v>33</v>
          </cell>
          <cell r="B36">
            <v>32</v>
          </cell>
          <cell r="C36">
            <v>75</v>
          </cell>
          <cell r="D36">
            <v>0.29906542056074764</v>
          </cell>
          <cell r="E36">
            <v>107</v>
          </cell>
          <cell r="F36">
            <v>31</v>
          </cell>
          <cell r="G36">
            <v>61</v>
          </cell>
          <cell r="H36">
            <v>0.33695652173913043</v>
          </cell>
          <cell r="I36">
            <v>92</v>
          </cell>
          <cell r="J36">
            <v>32</v>
          </cell>
          <cell r="K36">
            <v>67</v>
          </cell>
          <cell r="L36">
            <v>0.32323232323232326</v>
          </cell>
          <cell r="M36">
            <v>99</v>
          </cell>
          <cell r="N36">
            <v>50</v>
          </cell>
          <cell r="O36">
            <v>64</v>
          </cell>
          <cell r="P36">
            <v>0.43859649122807015</v>
          </cell>
          <cell r="Q36">
            <v>114</v>
          </cell>
          <cell r="R36">
            <v>26</v>
          </cell>
          <cell r="S36">
            <v>51</v>
          </cell>
          <cell r="T36">
            <v>0.33766233766233766</v>
          </cell>
          <cell r="U36">
            <v>77</v>
          </cell>
        </row>
        <row r="37">
          <cell r="A37" t="str">
            <v>34</v>
          </cell>
          <cell r="C37">
            <v>11</v>
          </cell>
          <cell r="D37">
            <v>0</v>
          </cell>
          <cell r="E37">
            <v>11</v>
          </cell>
          <cell r="F37">
            <v>1</v>
          </cell>
          <cell r="G37">
            <v>18</v>
          </cell>
          <cell r="H37">
            <v>5.2631578947368418E-2</v>
          </cell>
          <cell r="I37">
            <v>19</v>
          </cell>
          <cell r="K37">
            <v>10</v>
          </cell>
          <cell r="L37">
            <v>0</v>
          </cell>
          <cell r="M37">
            <v>10</v>
          </cell>
          <cell r="N37">
            <v>4</v>
          </cell>
          <cell r="O37">
            <v>25</v>
          </cell>
          <cell r="P37">
            <v>0.13793103448275862</v>
          </cell>
          <cell r="Q37">
            <v>29</v>
          </cell>
          <cell r="R37">
            <v>6</v>
          </cell>
          <cell r="S37">
            <v>17</v>
          </cell>
          <cell r="T37">
            <v>0.2608695652173913</v>
          </cell>
          <cell r="U37">
            <v>23</v>
          </cell>
        </row>
        <row r="38">
          <cell r="A38" t="str">
            <v>35</v>
          </cell>
          <cell r="B38">
            <v>10</v>
          </cell>
          <cell r="C38">
            <v>57</v>
          </cell>
          <cell r="D38">
            <v>0.14925373134328357</v>
          </cell>
          <cell r="E38">
            <v>67</v>
          </cell>
          <cell r="F38">
            <v>12</v>
          </cell>
          <cell r="G38">
            <v>29</v>
          </cell>
          <cell r="H38">
            <v>0.29268292682926828</v>
          </cell>
          <cell r="I38">
            <v>41</v>
          </cell>
          <cell r="J38">
            <v>9</v>
          </cell>
          <cell r="K38">
            <v>41</v>
          </cell>
          <cell r="L38">
            <v>0.18</v>
          </cell>
          <cell r="M38">
            <v>50</v>
          </cell>
          <cell r="N38">
            <v>19</v>
          </cell>
          <cell r="O38">
            <v>35</v>
          </cell>
          <cell r="P38">
            <v>0.35185185185185186</v>
          </cell>
          <cell r="Q38">
            <v>54</v>
          </cell>
          <cell r="R38">
            <v>17</v>
          </cell>
          <cell r="S38">
            <v>29</v>
          </cell>
          <cell r="T38">
            <v>0.36956521739130432</v>
          </cell>
          <cell r="U38">
            <v>46</v>
          </cell>
        </row>
        <row r="39">
          <cell r="A39" t="str">
            <v>36</v>
          </cell>
          <cell r="B39">
            <v>10</v>
          </cell>
          <cell r="C39">
            <v>48</v>
          </cell>
          <cell r="D39">
            <v>0.17241379310344829</v>
          </cell>
          <cell r="E39">
            <v>58</v>
          </cell>
          <cell r="F39">
            <v>12</v>
          </cell>
          <cell r="G39">
            <v>28</v>
          </cell>
          <cell r="H39">
            <v>0.3</v>
          </cell>
          <cell r="I39">
            <v>40</v>
          </cell>
          <cell r="J39">
            <v>10</v>
          </cell>
          <cell r="K39">
            <v>36</v>
          </cell>
          <cell r="L39">
            <v>0.21739130434782608</v>
          </cell>
          <cell r="M39">
            <v>46</v>
          </cell>
          <cell r="N39">
            <v>22</v>
          </cell>
          <cell r="O39">
            <v>36</v>
          </cell>
          <cell r="P39">
            <v>0.37931034482758619</v>
          </cell>
          <cell r="Q39">
            <v>58</v>
          </cell>
          <cell r="R39">
            <v>15</v>
          </cell>
          <cell r="S39">
            <v>36</v>
          </cell>
          <cell r="T39">
            <v>0.29411764705882354</v>
          </cell>
          <cell r="U39">
            <v>51</v>
          </cell>
        </row>
        <row r="40">
          <cell r="A40" t="str">
            <v>37</v>
          </cell>
          <cell r="B40">
            <v>8</v>
          </cell>
          <cell r="C40">
            <v>11</v>
          </cell>
          <cell r="D40">
            <v>0.42105263157894735</v>
          </cell>
          <cell r="E40">
            <v>19</v>
          </cell>
          <cell r="F40">
            <v>4</v>
          </cell>
          <cell r="G40">
            <v>18</v>
          </cell>
          <cell r="H40">
            <v>0.18181818181818182</v>
          </cell>
          <cell r="I40">
            <v>22</v>
          </cell>
          <cell r="J40">
            <v>5</v>
          </cell>
          <cell r="K40">
            <v>17</v>
          </cell>
          <cell r="L40">
            <v>0.22727272727272727</v>
          </cell>
          <cell r="M40">
            <v>22</v>
          </cell>
          <cell r="N40">
            <v>7</v>
          </cell>
          <cell r="O40">
            <v>17</v>
          </cell>
          <cell r="P40">
            <v>0.29166666666666669</v>
          </cell>
          <cell r="Q40">
            <v>24</v>
          </cell>
          <cell r="R40">
            <v>6</v>
          </cell>
          <cell r="S40">
            <v>22</v>
          </cell>
          <cell r="T40">
            <v>0.21428571428571427</v>
          </cell>
          <cell r="U40">
            <v>28</v>
          </cell>
        </row>
        <row r="41">
          <cell r="A41" t="str">
            <v>60</v>
          </cell>
          <cell r="B41">
            <v>28</v>
          </cell>
          <cell r="C41">
            <v>153</v>
          </cell>
          <cell r="D41">
            <v>0.15469613259668508</v>
          </cell>
          <cell r="E41">
            <v>181</v>
          </cell>
          <cell r="F41">
            <v>29</v>
          </cell>
          <cell r="G41">
            <v>159</v>
          </cell>
          <cell r="H41">
            <v>0.15425531914893617</v>
          </cell>
          <cell r="I41">
            <v>188</v>
          </cell>
          <cell r="J41">
            <v>21</v>
          </cell>
          <cell r="K41">
            <v>163</v>
          </cell>
          <cell r="L41">
            <v>0.11413043478260869</v>
          </cell>
          <cell r="M41">
            <v>184</v>
          </cell>
          <cell r="N41">
            <v>27</v>
          </cell>
          <cell r="O41">
            <v>163</v>
          </cell>
          <cell r="P41">
            <v>0.14210526315789473</v>
          </cell>
          <cell r="Q41">
            <v>190</v>
          </cell>
          <cell r="R41">
            <v>28</v>
          </cell>
          <cell r="S41">
            <v>171</v>
          </cell>
          <cell r="T41">
            <v>0.1407035175879397</v>
          </cell>
          <cell r="U41">
            <v>199</v>
          </cell>
        </row>
        <row r="42">
          <cell r="A42" t="str">
            <v>61</v>
          </cell>
          <cell r="B42">
            <v>13</v>
          </cell>
          <cell r="C42">
            <v>115</v>
          </cell>
          <cell r="D42">
            <v>0.1015625</v>
          </cell>
          <cell r="E42">
            <v>128</v>
          </cell>
          <cell r="F42">
            <v>25</v>
          </cell>
          <cell r="G42">
            <v>143</v>
          </cell>
          <cell r="H42">
            <v>0.14880952380952381</v>
          </cell>
          <cell r="I42">
            <v>168</v>
          </cell>
          <cell r="J42">
            <v>20</v>
          </cell>
          <cell r="K42">
            <v>132</v>
          </cell>
          <cell r="L42">
            <v>0.13157894736842105</v>
          </cell>
          <cell r="M42">
            <v>152</v>
          </cell>
          <cell r="N42">
            <v>28</v>
          </cell>
          <cell r="O42">
            <v>124</v>
          </cell>
          <cell r="P42">
            <v>0.18421052631578946</v>
          </cell>
          <cell r="Q42">
            <v>152</v>
          </cell>
          <cell r="R42">
            <v>13</v>
          </cell>
          <cell r="S42">
            <v>126</v>
          </cell>
          <cell r="T42">
            <v>9.3525179856115109E-2</v>
          </cell>
          <cell r="U42">
            <v>139</v>
          </cell>
        </row>
        <row r="43">
          <cell r="A43" t="str">
            <v>62</v>
          </cell>
          <cell r="B43">
            <v>30</v>
          </cell>
          <cell r="C43">
            <v>77</v>
          </cell>
          <cell r="D43">
            <v>0.28037383177570091</v>
          </cell>
          <cell r="E43">
            <v>107</v>
          </cell>
          <cell r="F43">
            <v>23</v>
          </cell>
          <cell r="G43">
            <v>91</v>
          </cell>
          <cell r="H43">
            <v>0.20175438596491227</v>
          </cell>
          <cell r="I43">
            <v>114</v>
          </cell>
          <cell r="J43">
            <v>30</v>
          </cell>
          <cell r="K43">
            <v>74</v>
          </cell>
          <cell r="L43">
            <v>0.28846153846153844</v>
          </cell>
          <cell r="M43">
            <v>104</v>
          </cell>
          <cell r="N43">
            <v>27</v>
          </cell>
          <cell r="O43">
            <v>77</v>
          </cell>
          <cell r="P43">
            <v>0.25961538461538464</v>
          </cell>
          <cell r="Q43">
            <v>104</v>
          </cell>
          <cell r="R43">
            <v>25</v>
          </cell>
          <cell r="S43">
            <v>75</v>
          </cell>
          <cell r="T43">
            <v>0.25</v>
          </cell>
          <cell r="U43">
            <v>100</v>
          </cell>
        </row>
        <row r="44">
          <cell r="A44" t="str">
            <v>63</v>
          </cell>
          <cell r="B44">
            <v>12</v>
          </cell>
          <cell r="C44">
            <v>99</v>
          </cell>
          <cell r="D44">
            <v>0.10810810810810811</v>
          </cell>
          <cell r="E44">
            <v>111</v>
          </cell>
          <cell r="F44">
            <v>20</v>
          </cell>
          <cell r="G44">
            <v>95</v>
          </cell>
          <cell r="H44">
            <v>0.17391304347826086</v>
          </cell>
          <cell r="I44">
            <v>115</v>
          </cell>
          <cell r="J44">
            <v>24</v>
          </cell>
          <cell r="K44">
            <v>97</v>
          </cell>
          <cell r="L44">
            <v>0.19834710743801653</v>
          </cell>
          <cell r="M44">
            <v>121</v>
          </cell>
          <cell r="N44">
            <v>22</v>
          </cell>
          <cell r="O44">
            <v>102</v>
          </cell>
          <cell r="P44">
            <v>0.17741935483870969</v>
          </cell>
          <cell r="Q44">
            <v>124</v>
          </cell>
          <cell r="R44">
            <v>20</v>
          </cell>
          <cell r="S44">
            <v>90</v>
          </cell>
          <cell r="T44">
            <v>0.18181818181818182</v>
          </cell>
          <cell r="U44">
            <v>110</v>
          </cell>
        </row>
        <row r="45">
          <cell r="A45" t="str">
            <v>64</v>
          </cell>
          <cell r="B45">
            <v>51</v>
          </cell>
          <cell r="C45">
            <v>100</v>
          </cell>
          <cell r="D45">
            <v>0.33774834437086093</v>
          </cell>
          <cell r="E45">
            <v>151</v>
          </cell>
          <cell r="F45">
            <v>48</v>
          </cell>
          <cell r="G45">
            <v>105</v>
          </cell>
          <cell r="H45">
            <v>0.31372549019607843</v>
          </cell>
          <cell r="I45">
            <v>153</v>
          </cell>
          <cell r="J45">
            <v>50</v>
          </cell>
          <cell r="K45">
            <v>79</v>
          </cell>
          <cell r="L45">
            <v>0.38759689922480622</v>
          </cell>
          <cell r="M45">
            <v>129</v>
          </cell>
          <cell r="N45">
            <v>62</v>
          </cell>
          <cell r="O45">
            <v>74</v>
          </cell>
          <cell r="P45">
            <v>0.45588235294117646</v>
          </cell>
          <cell r="Q45">
            <v>136</v>
          </cell>
          <cell r="R45">
            <v>58</v>
          </cell>
          <cell r="S45">
            <v>81</v>
          </cell>
          <cell r="T45">
            <v>0.41726618705035973</v>
          </cell>
          <cell r="U45">
            <v>139</v>
          </cell>
        </row>
        <row r="46">
          <cell r="A46" t="str">
            <v>65</v>
          </cell>
          <cell r="B46">
            <v>53</v>
          </cell>
          <cell r="C46">
            <v>81</v>
          </cell>
          <cell r="D46">
            <v>0.39552238805970147</v>
          </cell>
          <cell r="E46">
            <v>134</v>
          </cell>
          <cell r="F46">
            <v>47</v>
          </cell>
          <cell r="G46">
            <v>85</v>
          </cell>
          <cell r="H46">
            <v>0.35606060606060608</v>
          </cell>
          <cell r="I46">
            <v>132</v>
          </cell>
          <cell r="J46">
            <v>54</v>
          </cell>
          <cell r="K46">
            <v>73</v>
          </cell>
          <cell r="L46">
            <v>0.42519685039370081</v>
          </cell>
          <cell r="M46">
            <v>127</v>
          </cell>
          <cell r="N46">
            <v>59</v>
          </cell>
          <cell r="O46">
            <v>81</v>
          </cell>
          <cell r="P46">
            <v>0.42142857142857143</v>
          </cell>
          <cell r="Q46">
            <v>140</v>
          </cell>
          <cell r="R46">
            <v>56</v>
          </cell>
          <cell r="S46">
            <v>75</v>
          </cell>
          <cell r="T46">
            <v>0.42748091603053434</v>
          </cell>
          <cell r="U46">
            <v>131</v>
          </cell>
        </row>
        <row r="47">
          <cell r="A47" t="str">
            <v>66</v>
          </cell>
          <cell r="B47">
            <v>35</v>
          </cell>
          <cell r="C47">
            <v>48</v>
          </cell>
          <cell r="D47">
            <v>0.42168674698795183</v>
          </cell>
          <cell r="E47">
            <v>83</v>
          </cell>
          <cell r="F47">
            <v>33</v>
          </cell>
          <cell r="G47">
            <v>59</v>
          </cell>
          <cell r="H47">
            <v>0.35869565217391303</v>
          </cell>
          <cell r="I47">
            <v>92</v>
          </cell>
          <cell r="J47">
            <v>29</v>
          </cell>
          <cell r="K47">
            <v>54</v>
          </cell>
          <cell r="L47">
            <v>0.3493975903614458</v>
          </cell>
          <cell r="M47">
            <v>83</v>
          </cell>
          <cell r="N47">
            <v>31</v>
          </cell>
          <cell r="O47">
            <v>50</v>
          </cell>
          <cell r="P47">
            <v>0.38271604938271603</v>
          </cell>
          <cell r="Q47">
            <v>81</v>
          </cell>
          <cell r="R47">
            <v>33</v>
          </cell>
          <cell r="S47">
            <v>46</v>
          </cell>
          <cell r="T47">
            <v>0.41772151898734178</v>
          </cell>
          <cell r="U47">
            <v>79</v>
          </cell>
        </row>
        <row r="48">
          <cell r="A48" t="str">
            <v>67</v>
          </cell>
          <cell r="B48">
            <v>27</v>
          </cell>
          <cell r="C48">
            <v>44</v>
          </cell>
          <cell r="D48">
            <v>0.38028169014084506</v>
          </cell>
          <cell r="E48">
            <v>71</v>
          </cell>
          <cell r="F48">
            <v>19</v>
          </cell>
          <cell r="G48">
            <v>53</v>
          </cell>
          <cell r="H48">
            <v>0.2638888888888889</v>
          </cell>
          <cell r="I48">
            <v>72</v>
          </cell>
          <cell r="J48">
            <v>28</v>
          </cell>
          <cell r="K48">
            <v>42</v>
          </cell>
          <cell r="L48">
            <v>0.4</v>
          </cell>
          <cell r="M48">
            <v>70</v>
          </cell>
          <cell r="N48">
            <v>22</v>
          </cell>
          <cell r="O48">
            <v>45</v>
          </cell>
          <cell r="P48">
            <v>0.32835820895522388</v>
          </cell>
          <cell r="Q48">
            <v>67</v>
          </cell>
          <cell r="R48">
            <v>24</v>
          </cell>
          <cell r="S48">
            <v>44</v>
          </cell>
          <cell r="T48">
            <v>0.35294117647058826</v>
          </cell>
          <cell r="U48">
            <v>68</v>
          </cell>
        </row>
        <row r="49">
          <cell r="A49" t="str">
            <v>68</v>
          </cell>
          <cell r="B49">
            <v>29</v>
          </cell>
          <cell r="C49">
            <v>53</v>
          </cell>
          <cell r="D49">
            <v>0.35365853658536583</v>
          </cell>
          <cell r="E49">
            <v>82</v>
          </cell>
          <cell r="F49">
            <v>22</v>
          </cell>
          <cell r="G49">
            <v>54</v>
          </cell>
          <cell r="H49">
            <v>0.28947368421052633</v>
          </cell>
          <cell r="I49">
            <v>76</v>
          </cell>
          <cell r="J49">
            <v>26</v>
          </cell>
          <cell r="K49">
            <v>49</v>
          </cell>
          <cell r="L49">
            <v>0.34666666666666668</v>
          </cell>
          <cell r="M49">
            <v>75</v>
          </cell>
          <cell r="N49">
            <v>33</v>
          </cell>
          <cell r="O49">
            <v>50</v>
          </cell>
          <cell r="P49">
            <v>0.39759036144578314</v>
          </cell>
          <cell r="Q49">
            <v>83</v>
          </cell>
          <cell r="R49">
            <v>36</v>
          </cell>
          <cell r="S49">
            <v>48</v>
          </cell>
          <cell r="T49">
            <v>0.42857142857142855</v>
          </cell>
          <cell r="U49">
            <v>84</v>
          </cell>
        </row>
        <row r="50">
          <cell r="A50" t="str">
            <v>69</v>
          </cell>
          <cell r="B50">
            <v>23</v>
          </cell>
          <cell r="C50">
            <v>32</v>
          </cell>
          <cell r="D50">
            <v>0.41818181818181815</v>
          </cell>
          <cell r="E50">
            <v>55</v>
          </cell>
          <cell r="F50">
            <v>18</v>
          </cell>
          <cell r="G50">
            <v>27</v>
          </cell>
          <cell r="H50">
            <v>0.4</v>
          </cell>
          <cell r="I50">
            <v>45</v>
          </cell>
          <cell r="J50">
            <v>11</v>
          </cell>
          <cell r="K50">
            <v>30</v>
          </cell>
          <cell r="L50">
            <v>0.26829268292682928</v>
          </cell>
          <cell r="M50">
            <v>41</v>
          </cell>
          <cell r="N50">
            <v>15</v>
          </cell>
          <cell r="O50">
            <v>29</v>
          </cell>
          <cell r="P50">
            <v>0.34090909090909088</v>
          </cell>
          <cell r="Q50">
            <v>44</v>
          </cell>
          <cell r="R50">
            <v>29</v>
          </cell>
          <cell r="S50">
            <v>24</v>
          </cell>
          <cell r="T50">
            <v>0.54716981132075471</v>
          </cell>
          <cell r="U50">
            <v>53</v>
          </cell>
        </row>
        <row r="51">
          <cell r="A51" t="str">
            <v>70</v>
          </cell>
          <cell r="B51">
            <v>25</v>
          </cell>
          <cell r="C51">
            <v>37</v>
          </cell>
          <cell r="D51">
            <v>0.40322580645161288</v>
          </cell>
          <cell r="E51">
            <v>62</v>
          </cell>
          <cell r="F51">
            <v>18</v>
          </cell>
          <cell r="G51">
            <v>35</v>
          </cell>
          <cell r="H51">
            <v>0.33962264150943394</v>
          </cell>
          <cell r="I51">
            <v>53</v>
          </cell>
          <cell r="J51">
            <v>18</v>
          </cell>
          <cell r="K51">
            <v>42</v>
          </cell>
          <cell r="L51">
            <v>0.3</v>
          </cell>
          <cell r="M51">
            <v>60</v>
          </cell>
          <cell r="N51">
            <v>25</v>
          </cell>
          <cell r="O51">
            <v>28</v>
          </cell>
          <cell r="P51">
            <v>0.47169811320754718</v>
          </cell>
          <cell r="Q51">
            <v>53</v>
          </cell>
          <cell r="R51">
            <v>30</v>
          </cell>
          <cell r="S51">
            <v>30</v>
          </cell>
          <cell r="T51">
            <v>0.5</v>
          </cell>
          <cell r="U51">
            <v>60</v>
          </cell>
        </row>
        <row r="52">
          <cell r="A52" t="str">
            <v>71</v>
          </cell>
          <cell r="B52">
            <v>14</v>
          </cell>
          <cell r="C52">
            <v>28</v>
          </cell>
          <cell r="D52">
            <v>0.33333333333333331</v>
          </cell>
          <cell r="E52">
            <v>42</v>
          </cell>
          <cell r="F52">
            <v>18</v>
          </cell>
          <cell r="G52">
            <v>21</v>
          </cell>
          <cell r="H52">
            <v>0.46153846153846156</v>
          </cell>
          <cell r="I52">
            <v>39</v>
          </cell>
          <cell r="J52">
            <v>18</v>
          </cell>
          <cell r="K52">
            <v>31</v>
          </cell>
          <cell r="L52">
            <v>0.36734693877551022</v>
          </cell>
          <cell r="M52">
            <v>49</v>
          </cell>
          <cell r="N52">
            <v>23</v>
          </cell>
          <cell r="O52">
            <v>24</v>
          </cell>
          <cell r="P52">
            <v>0.48936170212765956</v>
          </cell>
          <cell r="Q52">
            <v>47</v>
          </cell>
          <cell r="R52">
            <v>19</v>
          </cell>
          <cell r="S52">
            <v>28</v>
          </cell>
          <cell r="T52">
            <v>0.40425531914893614</v>
          </cell>
          <cell r="U52">
            <v>47</v>
          </cell>
        </row>
        <row r="53">
          <cell r="A53" t="str">
            <v>72</v>
          </cell>
          <cell r="B53">
            <v>6</v>
          </cell>
          <cell r="C53">
            <v>15</v>
          </cell>
          <cell r="D53">
            <v>0.2857142857142857</v>
          </cell>
          <cell r="E53">
            <v>21</v>
          </cell>
          <cell r="F53">
            <v>9</v>
          </cell>
          <cell r="G53">
            <v>17</v>
          </cell>
          <cell r="H53">
            <v>0.34615384615384615</v>
          </cell>
          <cell r="I53">
            <v>26</v>
          </cell>
          <cell r="J53">
            <v>6</v>
          </cell>
          <cell r="K53">
            <v>17</v>
          </cell>
          <cell r="L53">
            <v>0.2608695652173913</v>
          </cell>
          <cell r="M53">
            <v>23</v>
          </cell>
          <cell r="N53">
            <v>7</v>
          </cell>
          <cell r="O53">
            <v>9</v>
          </cell>
          <cell r="P53">
            <v>0.4375</v>
          </cell>
          <cell r="Q53">
            <v>16</v>
          </cell>
          <cell r="R53">
            <v>2</v>
          </cell>
          <cell r="S53">
            <v>18</v>
          </cell>
          <cell r="T53">
            <v>0.1</v>
          </cell>
          <cell r="U53">
            <v>20</v>
          </cell>
        </row>
        <row r="54">
          <cell r="A54" t="str">
            <v>73</v>
          </cell>
          <cell r="C54">
            <v>2</v>
          </cell>
          <cell r="D54">
            <v>0</v>
          </cell>
          <cell r="E54">
            <v>2</v>
          </cell>
          <cell r="G54">
            <v>1</v>
          </cell>
          <cell r="H54">
            <v>0</v>
          </cell>
          <cell r="I54">
            <v>1</v>
          </cell>
          <cell r="K54">
            <v>3</v>
          </cell>
          <cell r="L54">
            <v>0</v>
          </cell>
          <cell r="M54">
            <v>3</v>
          </cell>
          <cell r="N54">
            <v>5</v>
          </cell>
          <cell r="O54">
            <v>2</v>
          </cell>
          <cell r="P54">
            <v>0.7142857142857143</v>
          </cell>
          <cell r="Q54">
            <v>7</v>
          </cell>
          <cell r="R54">
            <v>3</v>
          </cell>
          <cell r="S54">
            <v>4</v>
          </cell>
          <cell r="T54">
            <v>0.42857142857142855</v>
          </cell>
          <cell r="U54">
            <v>7</v>
          </cell>
        </row>
        <row r="55">
          <cell r="A55" t="str">
            <v>74</v>
          </cell>
          <cell r="B55">
            <v>15</v>
          </cell>
          <cell r="C55">
            <v>36</v>
          </cell>
          <cell r="D55">
            <v>0.29411764705882354</v>
          </cell>
          <cell r="E55">
            <v>51</v>
          </cell>
          <cell r="F55">
            <v>6</v>
          </cell>
          <cell r="G55">
            <v>42</v>
          </cell>
          <cell r="H55">
            <v>0.125</v>
          </cell>
          <cell r="I55">
            <v>48</v>
          </cell>
          <cell r="J55">
            <v>16</v>
          </cell>
          <cell r="K55">
            <v>44</v>
          </cell>
          <cell r="L55">
            <v>0.26666666666666666</v>
          </cell>
          <cell r="M55">
            <v>60</v>
          </cell>
          <cell r="N55">
            <v>12</v>
          </cell>
          <cell r="O55">
            <v>48</v>
          </cell>
          <cell r="P55">
            <v>0.2</v>
          </cell>
          <cell r="Q55">
            <v>60</v>
          </cell>
          <cell r="R55">
            <v>16</v>
          </cell>
          <cell r="S55">
            <v>35</v>
          </cell>
          <cell r="T55">
            <v>0.31372549019607843</v>
          </cell>
          <cell r="U55">
            <v>51</v>
          </cell>
        </row>
        <row r="56">
          <cell r="A56" t="str">
            <v>76</v>
          </cell>
          <cell r="B56">
            <v>2</v>
          </cell>
          <cell r="C56">
            <v>1</v>
          </cell>
          <cell r="D56">
            <v>0.66666666666666663</v>
          </cell>
          <cell r="E56">
            <v>3</v>
          </cell>
          <cell r="F56">
            <v>2</v>
          </cell>
          <cell r="G56">
            <v>4</v>
          </cell>
          <cell r="H56">
            <v>0.33333333333333331</v>
          </cell>
          <cell r="I56">
            <v>6</v>
          </cell>
          <cell r="J56">
            <v>3</v>
          </cell>
          <cell r="K56">
            <v>3</v>
          </cell>
          <cell r="L56">
            <v>0.5</v>
          </cell>
          <cell r="M56">
            <v>6</v>
          </cell>
          <cell r="N56">
            <v>1</v>
          </cell>
          <cell r="O56">
            <v>2</v>
          </cell>
          <cell r="P56">
            <v>0.33333333333333331</v>
          </cell>
          <cell r="Q56">
            <v>3</v>
          </cell>
          <cell r="R56">
            <v>2</v>
          </cell>
          <cell r="S56">
            <v>4</v>
          </cell>
          <cell r="T56">
            <v>0.33333333333333331</v>
          </cell>
          <cell r="U56">
            <v>6</v>
          </cell>
        </row>
        <row r="57">
          <cell r="A57" t="str">
            <v>77</v>
          </cell>
          <cell r="B57">
            <v>1</v>
          </cell>
          <cell r="D57">
            <v>1</v>
          </cell>
          <cell r="E57">
            <v>1</v>
          </cell>
          <cell r="G57">
            <v>2</v>
          </cell>
          <cell r="H57">
            <v>0</v>
          </cell>
          <cell r="I57">
            <v>2</v>
          </cell>
          <cell r="J57">
            <v>2</v>
          </cell>
          <cell r="K57">
            <v>2</v>
          </cell>
          <cell r="L57">
            <v>0.5</v>
          </cell>
          <cell r="M57">
            <v>4</v>
          </cell>
          <cell r="R57">
            <v>0</v>
          </cell>
          <cell r="S57">
            <v>1</v>
          </cell>
          <cell r="T57">
            <v>0</v>
          </cell>
          <cell r="U57">
            <v>1</v>
          </cell>
        </row>
        <row r="58">
          <cell r="A58" t="str">
            <v>85</v>
          </cell>
          <cell r="B58">
            <v>5</v>
          </cell>
          <cell r="C58">
            <v>9</v>
          </cell>
          <cell r="D58">
            <v>0.35714285714285715</v>
          </cell>
          <cell r="E58">
            <v>14</v>
          </cell>
          <cell r="F58">
            <v>5</v>
          </cell>
          <cell r="G58">
            <v>13</v>
          </cell>
          <cell r="H58">
            <v>0.27777777777777779</v>
          </cell>
          <cell r="I58">
            <v>18</v>
          </cell>
          <cell r="J58">
            <v>11</v>
          </cell>
          <cell r="K58">
            <v>11</v>
          </cell>
          <cell r="L58">
            <v>0.5</v>
          </cell>
          <cell r="M58">
            <v>22</v>
          </cell>
          <cell r="N58">
            <v>14</v>
          </cell>
          <cell r="O58">
            <v>14</v>
          </cell>
          <cell r="P58">
            <v>0.5</v>
          </cell>
          <cell r="Q58">
            <v>28</v>
          </cell>
          <cell r="R58">
            <v>8</v>
          </cell>
          <cell r="S58">
            <v>14</v>
          </cell>
          <cell r="T58">
            <v>0.36363636363636365</v>
          </cell>
          <cell r="U58">
            <v>22</v>
          </cell>
        </row>
        <row r="59">
          <cell r="A59" t="str">
            <v>86</v>
          </cell>
          <cell r="B59">
            <v>11</v>
          </cell>
          <cell r="C59">
            <v>11</v>
          </cell>
          <cell r="D59">
            <v>0.5</v>
          </cell>
          <cell r="E59">
            <v>22</v>
          </cell>
          <cell r="F59">
            <v>14</v>
          </cell>
          <cell r="G59">
            <v>13</v>
          </cell>
          <cell r="H59">
            <v>0.51851851851851849</v>
          </cell>
          <cell r="I59">
            <v>27</v>
          </cell>
          <cell r="J59">
            <v>14</v>
          </cell>
          <cell r="K59">
            <v>21</v>
          </cell>
          <cell r="L59">
            <v>0.4</v>
          </cell>
          <cell r="M59">
            <v>35</v>
          </cell>
          <cell r="N59">
            <v>5</v>
          </cell>
          <cell r="O59">
            <v>15</v>
          </cell>
          <cell r="P59">
            <v>0.25</v>
          </cell>
          <cell r="Q59">
            <v>20</v>
          </cell>
          <cell r="R59">
            <v>7</v>
          </cell>
          <cell r="S59">
            <v>12</v>
          </cell>
          <cell r="T59">
            <v>0.36842105263157893</v>
          </cell>
          <cell r="U59">
            <v>19</v>
          </cell>
        </row>
        <row r="60">
          <cell r="A60" t="str">
            <v>87</v>
          </cell>
          <cell r="B60">
            <v>14</v>
          </cell>
          <cell r="C60">
            <v>19</v>
          </cell>
          <cell r="D60">
            <v>0.42424242424242425</v>
          </cell>
          <cell r="E60">
            <v>33</v>
          </cell>
          <cell r="F60">
            <v>11</v>
          </cell>
          <cell r="G60">
            <v>15</v>
          </cell>
          <cell r="H60">
            <v>0.42307692307692307</v>
          </cell>
          <cell r="I60">
            <v>26</v>
          </cell>
          <cell r="J60">
            <v>13</v>
          </cell>
          <cell r="K60">
            <v>13</v>
          </cell>
          <cell r="L60">
            <v>0.5</v>
          </cell>
          <cell r="M60">
            <v>26</v>
          </cell>
          <cell r="N60">
            <v>9</v>
          </cell>
          <cell r="O60">
            <v>18</v>
          </cell>
          <cell r="P60">
            <v>0.33333333333333331</v>
          </cell>
          <cell r="Q60">
            <v>27</v>
          </cell>
          <cell r="R60">
            <v>13</v>
          </cell>
          <cell r="S60">
            <v>17</v>
          </cell>
          <cell r="T60">
            <v>0.43333333333333335</v>
          </cell>
          <cell r="U60">
            <v>30</v>
          </cell>
        </row>
        <row r="65">
          <cell r="B65">
            <v>2010</v>
          </cell>
          <cell r="E65" t="str">
            <v>Total 2010</v>
          </cell>
          <cell r="F65">
            <v>2011</v>
          </cell>
          <cell r="I65" t="str">
            <v>Total 2011</v>
          </cell>
          <cell r="J65">
            <v>2012</v>
          </cell>
          <cell r="M65" t="str">
            <v>Total 2012</v>
          </cell>
          <cell r="N65">
            <v>2013</v>
          </cell>
          <cell r="Q65" t="str">
            <v>Total 2013</v>
          </cell>
          <cell r="R65">
            <v>2014</v>
          </cell>
          <cell r="U65" t="str">
            <v>Total 2014</v>
          </cell>
        </row>
        <row r="66">
          <cell r="A66" t="str">
            <v>Étiquettes de lignes</v>
          </cell>
          <cell r="B66" t="str">
            <v>FEMME</v>
          </cell>
          <cell r="C66" t="str">
            <v>HOMME</v>
          </cell>
          <cell r="F66" t="str">
            <v>FEMME</v>
          </cell>
          <cell r="G66" t="str">
            <v>HOMME</v>
          </cell>
          <cell r="J66" t="str">
            <v>FEMME</v>
          </cell>
          <cell r="K66" t="str">
            <v>HOMME</v>
          </cell>
          <cell r="N66" t="str">
            <v>FEMME</v>
          </cell>
          <cell r="O66" t="str">
            <v>HOMME</v>
          </cell>
          <cell r="R66" t="str">
            <v>FEMME</v>
          </cell>
          <cell r="S66" t="str">
            <v>HOMME</v>
          </cell>
        </row>
        <row r="67">
          <cell r="A67">
            <v>1</v>
          </cell>
          <cell r="B67">
            <v>6</v>
          </cell>
          <cell r="C67">
            <v>7</v>
          </cell>
          <cell r="D67">
            <v>8</v>
          </cell>
          <cell r="E67">
            <v>9</v>
          </cell>
          <cell r="F67">
            <v>10</v>
          </cell>
          <cell r="G67">
            <v>11</v>
          </cell>
          <cell r="H67">
            <v>12</v>
          </cell>
          <cell r="I67">
            <v>13</v>
          </cell>
          <cell r="J67">
            <v>14</v>
          </cell>
          <cell r="K67">
            <v>15</v>
          </cell>
          <cell r="L67">
            <v>16</v>
          </cell>
          <cell r="M67">
            <v>17</v>
          </cell>
          <cell r="N67">
            <v>18</v>
          </cell>
          <cell r="O67">
            <v>19</v>
          </cell>
          <cell r="P67">
            <v>20</v>
          </cell>
          <cell r="Q67">
            <v>21</v>
          </cell>
          <cell r="R67">
            <v>18</v>
          </cell>
          <cell r="S67">
            <v>19</v>
          </cell>
          <cell r="T67">
            <v>20</v>
          </cell>
          <cell r="U67">
            <v>21</v>
          </cell>
        </row>
        <row r="68">
          <cell r="A68" t="str">
            <v>01</v>
          </cell>
          <cell r="B68">
            <v>9</v>
          </cell>
          <cell r="C68">
            <v>24</v>
          </cell>
          <cell r="D68">
            <v>0.27272727272727271</v>
          </cell>
          <cell r="E68">
            <v>33</v>
          </cell>
          <cell r="F68">
            <v>8</v>
          </cell>
          <cell r="G68">
            <v>24</v>
          </cell>
          <cell r="H68">
            <v>0.25</v>
          </cell>
          <cell r="I68">
            <v>32</v>
          </cell>
          <cell r="J68">
            <v>9</v>
          </cell>
          <cell r="K68">
            <v>28</v>
          </cell>
          <cell r="L68">
            <v>0.24324324324324326</v>
          </cell>
          <cell r="M68">
            <v>37</v>
          </cell>
          <cell r="N68">
            <v>5</v>
          </cell>
          <cell r="O68">
            <v>14</v>
          </cell>
          <cell r="P68">
            <v>0.26315789473684209</v>
          </cell>
          <cell r="Q68">
            <v>19</v>
          </cell>
          <cell r="R68">
            <v>6</v>
          </cell>
          <cell r="S68">
            <v>17</v>
          </cell>
          <cell r="T68">
            <v>0.2608695652173913</v>
          </cell>
          <cell r="U68">
            <v>23</v>
          </cell>
        </row>
        <row r="69">
          <cell r="A69" t="str">
            <v>02</v>
          </cell>
          <cell r="B69">
            <v>11</v>
          </cell>
          <cell r="C69">
            <v>30</v>
          </cell>
          <cell r="D69">
            <v>0.26829268292682928</v>
          </cell>
          <cell r="E69">
            <v>41</v>
          </cell>
          <cell r="F69">
            <v>12</v>
          </cell>
          <cell r="G69">
            <v>25</v>
          </cell>
          <cell r="H69">
            <v>0.32432432432432434</v>
          </cell>
          <cell r="I69">
            <v>37</v>
          </cell>
          <cell r="J69">
            <v>15</v>
          </cell>
          <cell r="K69">
            <v>39</v>
          </cell>
          <cell r="L69">
            <v>0.27777777777777779</v>
          </cell>
          <cell r="M69">
            <v>54</v>
          </cell>
          <cell r="N69">
            <v>16</v>
          </cell>
          <cell r="O69">
            <v>46</v>
          </cell>
          <cell r="P69">
            <v>0.25806451612903225</v>
          </cell>
          <cell r="Q69">
            <v>62</v>
          </cell>
          <cell r="R69">
            <v>18</v>
          </cell>
          <cell r="S69">
            <v>27</v>
          </cell>
          <cell r="T69">
            <v>0.4</v>
          </cell>
          <cell r="U69">
            <v>45</v>
          </cell>
        </row>
        <row r="70">
          <cell r="A70" t="str">
            <v>03</v>
          </cell>
          <cell r="B70">
            <v>122</v>
          </cell>
          <cell r="C70">
            <v>114</v>
          </cell>
          <cell r="D70">
            <v>0.51694915254237284</v>
          </cell>
          <cell r="E70">
            <v>236</v>
          </cell>
          <cell r="F70">
            <v>119</v>
          </cell>
          <cell r="G70">
            <v>107</v>
          </cell>
          <cell r="H70">
            <v>0.52654867256637172</v>
          </cell>
          <cell r="I70">
            <v>226</v>
          </cell>
          <cell r="J70">
            <v>138</v>
          </cell>
          <cell r="K70">
            <v>140</v>
          </cell>
          <cell r="L70">
            <v>0.49640287769784175</v>
          </cell>
          <cell r="M70">
            <v>278</v>
          </cell>
          <cell r="N70">
            <v>125</v>
          </cell>
          <cell r="O70">
            <v>93</v>
          </cell>
          <cell r="P70">
            <v>0.57339449541284404</v>
          </cell>
          <cell r="Q70">
            <v>218</v>
          </cell>
          <cell r="R70">
            <v>158</v>
          </cell>
          <cell r="S70">
            <v>114</v>
          </cell>
          <cell r="T70">
            <v>0.58088235294117652</v>
          </cell>
          <cell r="U70">
            <v>272</v>
          </cell>
        </row>
        <row r="71">
          <cell r="A71" t="str">
            <v>04</v>
          </cell>
          <cell r="B71">
            <v>131</v>
          </cell>
          <cell r="C71">
            <v>265</v>
          </cell>
          <cell r="D71">
            <v>0.33080808080808083</v>
          </cell>
          <cell r="E71">
            <v>396</v>
          </cell>
          <cell r="F71">
            <v>159</v>
          </cell>
          <cell r="G71">
            <v>277</v>
          </cell>
          <cell r="H71">
            <v>0.36467889908256879</v>
          </cell>
          <cell r="I71">
            <v>436</v>
          </cell>
          <cell r="J71">
            <v>165</v>
          </cell>
          <cell r="K71">
            <v>251</v>
          </cell>
          <cell r="L71">
            <v>0.39663461538461536</v>
          </cell>
          <cell r="M71">
            <v>416</v>
          </cell>
          <cell r="N71">
            <v>181</v>
          </cell>
          <cell r="O71">
            <v>259</v>
          </cell>
          <cell r="P71">
            <v>0.41136363636363638</v>
          </cell>
          <cell r="Q71">
            <v>440</v>
          </cell>
          <cell r="R71">
            <v>181</v>
          </cell>
          <cell r="S71">
            <v>247</v>
          </cell>
          <cell r="T71">
            <v>0.42289719626168226</v>
          </cell>
          <cell r="U71">
            <v>428</v>
          </cell>
        </row>
        <row r="72">
          <cell r="A72" t="str">
            <v>05</v>
          </cell>
          <cell r="B72">
            <v>74</v>
          </cell>
          <cell r="C72">
            <v>318</v>
          </cell>
          <cell r="D72">
            <v>0.18877551020408162</v>
          </cell>
          <cell r="E72">
            <v>392</v>
          </cell>
          <cell r="F72">
            <v>69</v>
          </cell>
          <cell r="G72">
            <v>348</v>
          </cell>
          <cell r="H72">
            <v>0.16546762589928057</v>
          </cell>
          <cell r="I72">
            <v>417</v>
          </cell>
          <cell r="J72">
            <v>85</v>
          </cell>
          <cell r="K72">
            <v>337</v>
          </cell>
          <cell r="L72">
            <v>0.2014218009478673</v>
          </cell>
          <cell r="M72">
            <v>422</v>
          </cell>
          <cell r="N72">
            <v>93</v>
          </cell>
          <cell r="O72">
            <v>335</v>
          </cell>
          <cell r="P72">
            <v>0.21728971962616822</v>
          </cell>
          <cell r="Q72">
            <v>428</v>
          </cell>
          <cell r="R72">
            <v>74</v>
          </cell>
          <cell r="S72">
            <v>345</v>
          </cell>
          <cell r="T72">
            <v>0.1766109785202864</v>
          </cell>
          <cell r="U72">
            <v>419</v>
          </cell>
        </row>
        <row r="73">
          <cell r="A73" t="str">
            <v>06</v>
          </cell>
          <cell r="B73">
            <v>49</v>
          </cell>
          <cell r="C73">
            <v>218</v>
          </cell>
          <cell r="D73">
            <v>0.18352059925093633</v>
          </cell>
          <cell r="E73">
            <v>267</v>
          </cell>
          <cell r="F73">
            <v>38</v>
          </cell>
          <cell r="G73">
            <v>190</v>
          </cell>
          <cell r="H73">
            <v>0.16666666666666666</v>
          </cell>
          <cell r="I73">
            <v>228</v>
          </cell>
          <cell r="J73">
            <v>47</v>
          </cell>
          <cell r="K73">
            <v>182</v>
          </cell>
          <cell r="L73">
            <v>0.20524017467248909</v>
          </cell>
          <cell r="M73">
            <v>229</v>
          </cell>
          <cell r="N73">
            <v>52</v>
          </cell>
          <cell r="O73">
            <v>160</v>
          </cell>
          <cell r="P73">
            <v>0.24528301886792453</v>
          </cell>
          <cell r="Q73">
            <v>212</v>
          </cell>
          <cell r="R73">
            <v>51</v>
          </cell>
          <cell r="S73">
            <v>155</v>
          </cell>
          <cell r="T73">
            <v>0.24757281553398058</v>
          </cell>
          <cell r="U73">
            <v>206</v>
          </cell>
        </row>
        <row r="74">
          <cell r="A74" t="str">
            <v>07</v>
          </cell>
          <cell r="B74">
            <v>88</v>
          </cell>
          <cell r="C74">
            <v>180</v>
          </cell>
          <cell r="D74">
            <v>0.32835820895522388</v>
          </cell>
          <cell r="E74">
            <v>268</v>
          </cell>
          <cell r="F74">
            <v>81</v>
          </cell>
          <cell r="G74">
            <v>165</v>
          </cell>
          <cell r="H74">
            <v>0.32926829268292684</v>
          </cell>
          <cell r="I74">
            <v>246</v>
          </cell>
          <cell r="J74">
            <v>86</v>
          </cell>
          <cell r="K74">
            <v>160</v>
          </cell>
          <cell r="L74">
            <v>0.34959349593495936</v>
          </cell>
          <cell r="M74">
            <v>246</v>
          </cell>
          <cell r="N74">
            <v>97</v>
          </cell>
          <cell r="O74">
            <v>171</v>
          </cell>
          <cell r="P74">
            <v>0.36194029850746268</v>
          </cell>
          <cell r="Q74">
            <v>268</v>
          </cell>
          <cell r="R74">
            <v>80</v>
          </cell>
          <cell r="S74">
            <v>159</v>
          </cell>
          <cell r="T74">
            <v>0.33472803347280333</v>
          </cell>
          <cell r="U74">
            <v>239</v>
          </cell>
        </row>
        <row r="75">
          <cell r="A75" t="str">
            <v>08</v>
          </cell>
          <cell r="B75">
            <v>20</v>
          </cell>
          <cell r="C75">
            <v>90</v>
          </cell>
          <cell r="D75">
            <v>0.18181818181818182</v>
          </cell>
          <cell r="E75">
            <v>110</v>
          </cell>
          <cell r="F75">
            <v>20</v>
          </cell>
          <cell r="G75">
            <v>77</v>
          </cell>
          <cell r="H75">
            <v>0.20618556701030927</v>
          </cell>
          <cell r="I75">
            <v>97</v>
          </cell>
          <cell r="J75">
            <v>18</v>
          </cell>
          <cell r="K75">
            <v>77</v>
          </cell>
          <cell r="L75">
            <v>0.18947368421052632</v>
          </cell>
          <cell r="M75">
            <v>95</v>
          </cell>
          <cell r="N75">
            <v>38</v>
          </cell>
          <cell r="O75">
            <v>90</v>
          </cell>
          <cell r="P75">
            <v>0.296875</v>
          </cell>
          <cell r="Q75">
            <v>128</v>
          </cell>
          <cell r="R75">
            <v>32</v>
          </cell>
          <cell r="S75">
            <v>83</v>
          </cell>
          <cell r="T75">
            <v>0.27826086956521739</v>
          </cell>
          <cell r="U75">
            <v>115</v>
          </cell>
        </row>
        <row r="76">
          <cell r="A76" t="str">
            <v>09</v>
          </cell>
          <cell r="B76">
            <v>69</v>
          </cell>
          <cell r="C76">
            <v>388</v>
          </cell>
          <cell r="D76">
            <v>0.15098468271334792</v>
          </cell>
          <cell r="E76">
            <v>457</v>
          </cell>
          <cell r="F76">
            <v>82</v>
          </cell>
          <cell r="G76">
            <v>414</v>
          </cell>
          <cell r="H76">
            <v>0.16532258064516128</v>
          </cell>
          <cell r="I76">
            <v>496</v>
          </cell>
          <cell r="J76">
            <v>87</v>
          </cell>
          <cell r="K76">
            <v>407</v>
          </cell>
          <cell r="L76">
            <v>0.17611336032388664</v>
          </cell>
          <cell r="M76">
            <v>494</v>
          </cell>
          <cell r="N76">
            <v>99</v>
          </cell>
          <cell r="O76">
            <v>400</v>
          </cell>
          <cell r="P76">
            <v>0.19839679358717435</v>
          </cell>
          <cell r="Q76">
            <v>499</v>
          </cell>
          <cell r="R76">
            <v>73</v>
          </cell>
          <cell r="S76">
            <v>398</v>
          </cell>
          <cell r="T76">
            <v>0.15498938428874734</v>
          </cell>
          <cell r="U76">
            <v>471</v>
          </cell>
        </row>
        <row r="77">
          <cell r="A77" t="str">
            <v>10</v>
          </cell>
          <cell r="B77">
            <v>131</v>
          </cell>
          <cell r="C77">
            <v>217</v>
          </cell>
          <cell r="D77">
            <v>0.37643678160919541</v>
          </cell>
          <cell r="E77">
            <v>348</v>
          </cell>
          <cell r="F77">
            <v>108</v>
          </cell>
          <cell r="G77">
            <v>221</v>
          </cell>
          <cell r="H77">
            <v>0.32826747720364741</v>
          </cell>
          <cell r="I77">
            <v>329</v>
          </cell>
          <cell r="J77">
            <v>122</v>
          </cell>
          <cell r="K77">
            <v>202</v>
          </cell>
          <cell r="L77">
            <v>0.37654320987654322</v>
          </cell>
          <cell r="M77">
            <v>324</v>
          </cell>
          <cell r="N77">
            <v>134</v>
          </cell>
          <cell r="O77">
            <v>201</v>
          </cell>
          <cell r="P77">
            <v>0.4</v>
          </cell>
          <cell r="Q77">
            <v>335</v>
          </cell>
          <cell r="R77">
            <v>136</v>
          </cell>
          <cell r="S77">
            <v>200</v>
          </cell>
          <cell r="T77">
            <v>0.40476190476190477</v>
          </cell>
          <cell r="U77">
            <v>336</v>
          </cell>
        </row>
        <row r="78">
          <cell r="A78" t="str">
            <v>12</v>
          </cell>
          <cell r="B78">
            <v>56</v>
          </cell>
          <cell r="C78">
            <v>109</v>
          </cell>
          <cell r="D78">
            <v>0.33939393939393941</v>
          </cell>
          <cell r="E78">
            <v>165</v>
          </cell>
          <cell r="F78">
            <v>48</v>
          </cell>
          <cell r="G78">
            <v>105</v>
          </cell>
          <cell r="H78">
            <v>0.31372549019607843</v>
          </cell>
          <cell r="I78">
            <v>153</v>
          </cell>
          <cell r="J78">
            <v>53</v>
          </cell>
          <cell r="K78">
            <v>120</v>
          </cell>
          <cell r="L78">
            <v>0.30635838150289019</v>
          </cell>
          <cell r="M78">
            <v>173</v>
          </cell>
          <cell r="N78">
            <v>65</v>
          </cell>
          <cell r="O78">
            <v>104</v>
          </cell>
          <cell r="P78">
            <v>0.38461538461538464</v>
          </cell>
          <cell r="Q78">
            <v>169</v>
          </cell>
          <cell r="R78">
            <v>26</v>
          </cell>
          <cell r="S78">
            <v>36</v>
          </cell>
          <cell r="T78">
            <v>0.41935483870967744</v>
          </cell>
          <cell r="U78">
            <v>62</v>
          </cell>
        </row>
        <row r="79">
          <cell r="A79" t="str">
            <v>11</v>
          </cell>
          <cell r="B79">
            <v>27</v>
          </cell>
          <cell r="C79">
            <v>33</v>
          </cell>
          <cell r="D79">
            <v>0.45</v>
          </cell>
          <cell r="E79">
            <v>60</v>
          </cell>
          <cell r="F79">
            <v>27</v>
          </cell>
          <cell r="G79">
            <v>31</v>
          </cell>
          <cell r="H79">
            <v>0.46551724137931033</v>
          </cell>
          <cell r="I79">
            <v>58</v>
          </cell>
          <cell r="J79">
            <v>32</v>
          </cell>
          <cell r="K79">
            <v>39</v>
          </cell>
          <cell r="L79">
            <v>0.45070422535211269</v>
          </cell>
          <cell r="M79">
            <v>71</v>
          </cell>
          <cell r="N79">
            <v>28</v>
          </cell>
          <cell r="O79">
            <v>43</v>
          </cell>
          <cell r="P79">
            <v>0.39436619718309857</v>
          </cell>
          <cell r="Q79">
            <v>71</v>
          </cell>
          <cell r="R79">
            <v>67</v>
          </cell>
          <cell r="S79">
            <v>104</v>
          </cell>
          <cell r="T79">
            <v>0.391812865497076</v>
          </cell>
          <cell r="U79">
            <v>171</v>
          </cell>
        </row>
        <row r="80">
          <cell r="A80" t="str">
            <v>Théologie</v>
          </cell>
          <cell r="B80">
            <v>2</v>
          </cell>
          <cell r="C80">
            <v>1</v>
          </cell>
          <cell r="D80">
            <v>0.66666666666666663</v>
          </cell>
          <cell r="E80">
            <v>3</v>
          </cell>
          <cell r="F80">
            <v>2</v>
          </cell>
          <cell r="G80">
            <v>6</v>
          </cell>
          <cell r="H80">
            <v>0.25</v>
          </cell>
          <cell r="I80">
            <v>8</v>
          </cell>
          <cell r="J80">
            <v>4</v>
          </cell>
          <cell r="K80">
            <v>5</v>
          </cell>
          <cell r="L80">
            <v>0.44444444444444442</v>
          </cell>
          <cell r="M80">
            <v>9</v>
          </cell>
          <cell r="N80">
            <v>1</v>
          </cell>
          <cell r="O80">
            <v>2</v>
          </cell>
          <cell r="P80">
            <v>0.33333333333333331</v>
          </cell>
          <cell r="Q80">
            <v>3</v>
          </cell>
          <cell r="R80">
            <v>2</v>
          </cell>
          <cell r="S80">
            <v>5</v>
          </cell>
          <cell r="T80">
            <v>0.2857142857142857</v>
          </cell>
          <cell r="U80">
            <v>7</v>
          </cell>
        </row>
        <row r="83">
          <cell r="B83">
            <v>2010</v>
          </cell>
          <cell r="E83" t="str">
            <v>Total 2010</v>
          </cell>
          <cell r="F83">
            <v>2011</v>
          </cell>
          <cell r="I83" t="str">
            <v>Total 2011</v>
          </cell>
          <cell r="J83">
            <v>2012</v>
          </cell>
          <cell r="M83" t="str">
            <v>Total 2012</v>
          </cell>
          <cell r="N83">
            <v>2013</v>
          </cell>
          <cell r="Q83" t="str">
            <v>Total 2013</v>
          </cell>
          <cell r="R83">
            <v>2014</v>
          </cell>
          <cell r="U83" t="str">
            <v>Total 2014</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18</v>
          </cell>
          <cell r="C85">
            <v>53</v>
          </cell>
          <cell r="D85">
            <v>0.25352112676056338</v>
          </cell>
          <cell r="E85">
            <v>71</v>
          </cell>
          <cell r="F85">
            <v>20</v>
          </cell>
          <cell r="G85">
            <v>47</v>
          </cell>
          <cell r="H85">
            <v>0.29850746268656714</v>
          </cell>
          <cell r="I85">
            <v>67</v>
          </cell>
          <cell r="J85">
            <v>24</v>
          </cell>
          <cell r="K85">
            <v>65</v>
          </cell>
          <cell r="L85">
            <v>0.2696629213483146</v>
          </cell>
          <cell r="M85">
            <v>89</v>
          </cell>
          <cell r="N85">
            <v>21</v>
          </cell>
          <cell r="O85">
            <v>60</v>
          </cell>
          <cell r="P85">
            <v>0.25925925925925924</v>
          </cell>
          <cell r="Q85">
            <v>81</v>
          </cell>
          <cell r="R85">
            <v>23</v>
          </cell>
          <cell r="S85">
            <v>42</v>
          </cell>
          <cell r="T85">
            <v>0.35384615384615387</v>
          </cell>
          <cell r="U85">
            <v>65</v>
          </cell>
        </row>
        <row r="86">
          <cell r="A86" t="str">
            <v>LETTRES</v>
          </cell>
          <cell r="B86">
            <v>282</v>
          </cell>
          <cell r="C86">
            <v>431</v>
          </cell>
          <cell r="D86">
            <v>0.39551192145862551</v>
          </cell>
          <cell r="E86">
            <v>713</v>
          </cell>
          <cell r="F86">
            <v>298</v>
          </cell>
          <cell r="G86">
            <v>443</v>
          </cell>
          <cell r="H86">
            <v>0.40215924426450744</v>
          </cell>
          <cell r="I86">
            <v>741</v>
          </cell>
          <cell r="J86">
            <v>322</v>
          </cell>
          <cell r="K86">
            <v>458</v>
          </cell>
          <cell r="L86">
            <v>0.4128205128205128</v>
          </cell>
          <cell r="M86">
            <v>780</v>
          </cell>
          <cell r="N86">
            <v>335</v>
          </cell>
          <cell r="O86">
            <v>412</v>
          </cell>
          <cell r="P86">
            <v>0.44846050870147258</v>
          </cell>
          <cell r="Q86">
            <v>747</v>
          </cell>
          <cell r="R86">
            <v>370</v>
          </cell>
          <cell r="S86">
            <v>420</v>
          </cell>
          <cell r="T86">
            <v>0.46835443037974683</v>
          </cell>
          <cell r="U86">
            <v>790</v>
          </cell>
        </row>
        <row r="87">
          <cell r="A87" t="str">
            <v>PHARMACIE</v>
          </cell>
          <cell r="B87">
            <v>27</v>
          </cell>
          <cell r="C87">
            <v>33</v>
          </cell>
          <cell r="D87">
            <v>0.45</v>
          </cell>
          <cell r="E87">
            <v>60</v>
          </cell>
          <cell r="F87">
            <v>27</v>
          </cell>
          <cell r="G87">
            <v>31</v>
          </cell>
          <cell r="H87">
            <v>0.46551724137931033</v>
          </cell>
          <cell r="I87">
            <v>58</v>
          </cell>
          <cell r="J87">
            <v>32</v>
          </cell>
          <cell r="K87">
            <v>39</v>
          </cell>
          <cell r="L87">
            <v>0.45070422535211269</v>
          </cell>
          <cell r="M87">
            <v>71</v>
          </cell>
          <cell r="N87">
            <v>28</v>
          </cell>
          <cell r="O87">
            <v>43</v>
          </cell>
          <cell r="P87">
            <v>0.39436619718309857</v>
          </cell>
          <cell r="Q87">
            <v>71</v>
          </cell>
          <cell r="R87">
            <v>26</v>
          </cell>
          <cell r="S87">
            <v>36</v>
          </cell>
          <cell r="T87">
            <v>0.41935483870967744</v>
          </cell>
          <cell r="U87">
            <v>62</v>
          </cell>
        </row>
        <row r="88">
          <cell r="A88" t="str">
            <v>SCIENCES</v>
          </cell>
          <cell r="B88">
            <v>376</v>
          </cell>
          <cell r="C88">
            <v>1222</v>
          </cell>
          <cell r="D88">
            <v>0.23529411764705882</v>
          </cell>
          <cell r="E88">
            <v>1598</v>
          </cell>
          <cell r="F88">
            <v>356</v>
          </cell>
          <cell r="G88">
            <v>1213</v>
          </cell>
          <cell r="H88">
            <v>0.22689611217335884</v>
          </cell>
          <cell r="I88">
            <v>1569</v>
          </cell>
          <cell r="J88">
            <v>389</v>
          </cell>
          <cell r="K88">
            <v>1172</v>
          </cell>
          <cell r="L88">
            <v>0.24919923126201154</v>
          </cell>
          <cell r="M88">
            <v>1561</v>
          </cell>
          <cell r="N88">
            <v>436</v>
          </cell>
          <cell r="O88">
            <v>1173</v>
          </cell>
          <cell r="P88">
            <v>0.27097576134244872</v>
          </cell>
          <cell r="Q88">
            <v>1609</v>
          </cell>
          <cell r="R88">
            <v>393</v>
          </cell>
          <cell r="S88">
            <v>1153</v>
          </cell>
          <cell r="T88">
            <v>0.25420439844760673</v>
          </cell>
          <cell r="U88">
            <v>1546</v>
          </cell>
        </row>
        <row r="89">
          <cell r="A89" t="str">
            <v>Total général</v>
          </cell>
          <cell r="B89">
            <v>703</v>
          </cell>
          <cell r="C89">
            <v>1739</v>
          </cell>
          <cell r="D89">
            <v>0.2878787878787879</v>
          </cell>
          <cell r="E89">
            <v>2442</v>
          </cell>
          <cell r="F89">
            <v>701</v>
          </cell>
          <cell r="G89">
            <v>1734</v>
          </cell>
          <cell r="H89">
            <v>0.28788501026694047</v>
          </cell>
          <cell r="I89">
            <v>2435</v>
          </cell>
          <cell r="J89">
            <v>767</v>
          </cell>
          <cell r="K89">
            <v>1734</v>
          </cell>
          <cell r="L89">
            <v>0.30667732906837264</v>
          </cell>
          <cell r="M89">
            <v>2501</v>
          </cell>
          <cell r="N89">
            <v>820</v>
          </cell>
          <cell r="O89">
            <v>1688</v>
          </cell>
          <cell r="P89">
            <v>0.32695374800637961</v>
          </cell>
          <cell r="Q89">
            <v>2508</v>
          </cell>
        </row>
      </sheetData>
      <sheetData sheetId="15">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C3">
            <v>2</v>
          </cell>
          <cell r="D3">
            <v>0</v>
          </cell>
          <cell r="E3">
            <v>2</v>
          </cell>
          <cell r="U3">
            <v>0</v>
          </cell>
        </row>
        <row r="4">
          <cell r="A4" t="str">
            <v>04</v>
          </cell>
          <cell r="R4">
            <v>0</v>
          </cell>
          <cell r="S4">
            <v>1</v>
          </cell>
          <cell r="T4">
            <v>0</v>
          </cell>
          <cell r="U4">
            <v>1</v>
          </cell>
        </row>
        <row r="5">
          <cell r="A5" t="str">
            <v>05</v>
          </cell>
          <cell r="B5">
            <v>2</v>
          </cell>
          <cell r="C5">
            <v>6</v>
          </cell>
          <cell r="D5">
            <v>0.25</v>
          </cell>
          <cell r="E5">
            <v>8</v>
          </cell>
          <cell r="F5">
            <v>3</v>
          </cell>
          <cell r="G5">
            <v>4</v>
          </cell>
          <cell r="H5">
            <v>0.42857142857142855</v>
          </cell>
          <cell r="I5">
            <v>7</v>
          </cell>
          <cell r="J5">
            <v>1</v>
          </cell>
          <cell r="K5">
            <v>6</v>
          </cell>
          <cell r="L5">
            <v>0.14285714285714285</v>
          </cell>
          <cell r="M5">
            <v>7</v>
          </cell>
          <cell r="N5">
            <v>2</v>
          </cell>
          <cell r="O5">
            <v>3</v>
          </cell>
          <cell r="P5">
            <v>0.4</v>
          </cell>
          <cell r="Q5">
            <v>5</v>
          </cell>
          <cell r="R5">
            <v>0</v>
          </cell>
          <cell r="S5">
            <v>3</v>
          </cell>
          <cell r="T5">
            <v>0</v>
          </cell>
          <cell r="U5">
            <v>3</v>
          </cell>
        </row>
        <row r="6">
          <cell r="A6" t="str">
            <v>06</v>
          </cell>
          <cell r="B6">
            <v>1</v>
          </cell>
          <cell r="C6">
            <v>2</v>
          </cell>
          <cell r="D6">
            <v>0.33333333333333331</v>
          </cell>
          <cell r="E6">
            <v>3</v>
          </cell>
          <cell r="G6">
            <v>1</v>
          </cell>
          <cell r="H6">
            <v>0</v>
          </cell>
          <cell r="I6">
            <v>1</v>
          </cell>
          <cell r="K6">
            <v>1</v>
          </cell>
          <cell r="L6">
            <v>0</v>
          </cell>
          <cell r="M6">
            <v>1</v>
          </cell>
          <cell r="O6">
            <v>2</v>
          </cell>
          <cell r="P6">
            <v>0</v>
          </cell>
          <cell r="Q6">
            <v>2</v>
          </cell>
          <cell r="R6">
            <v>3</v>
          </cell>
          <cell r="S6">
            <v>2</v>
          </cell>
          <cell r="T6">
            <v>0.6</v>
          </cell>
          <cell r="U6">
            <v>5</v>
          </cell>
        </row>
        <row r="7">
          <cell r="A7" t="str">
            <v>07</v>
          </cell>
          <cell r="B7">
            <v>21</v>
          </cell>
          <cell r="C7">
            <v>14</v>
          </cell>
          <cell r="D7">
            <v>0.6</v>
          </cell>
          <cell r="E7">
            <v>35</v>
          </cell>
          <cell r="F7">
            <v>18</v>
          </cell>
          <cell r="G7">
            <v>20</v>
          </cell>
          <cell r="H7">
            <v>0.47368421052631576</v>
          </cell>
          <cell r="I7">
            <v>38</v>
          </cell>
          <cell r="J7">
            <v>16</v>
          </cell>
          <cell r="K7">
            <v>17</v>
          </cell>
          <cell r="L7">
            <v>0.48484848484848486</v>
          </cell>
          <cell r="M7">
            <v>33</v>
          </cell>
          <cell r="N7">
            <v>19</v>
          </cell>
          <cell r="O7">
            <v>11</v>
          </cell>
          <cell r="P7">
            <v>0.6333333333333333</v>
          </cell>
          <cell r="Q7">
            <v>30</v>
          </cell>
          <cell r="R7">
            <v>34</v>
          </cell>
          <cell r="S7">
            <v>28</v>
          </cell>
          <cell r="T7">
            <v>0.54838709677419351</v>
          </cell>
          <cell r="U7">
            <v>62</v>
          </cell>
        </row>
        <row r="8">
          <cell r="A8" t="str">
            <v>08</v>
          </cell>
          <cell r="B8">
            <v>5</v>
          </cell>
          <cell r="C8">
            <v>2</v>
          </cell>
          <cell r="D8">
            <v>0.7142857142857143</v>
          </cell>
          <cell r="E8">
            <v>7</v>
          </cell>
          <cell r="F8">
            <v>3</v>
          </cell>
          <cell r="G8">
            <v>3</v>
          </cell>
          <cell r="H8">
            <v>0.5</v>
          </cell>
          <cell r="I8">
            <v>6</v>
          </cell>
          <cell r="J8">
            <v>6</v>
          </cell>
          <cell r="K8">
            <v>4</v>
          </cell>
          <cell r="L8">
            <v>0.6</v>
          </cell>
          <cell r="M8">
            <v>10</v>
          </cell>
          <cell r="N8">
            <v>8</v>
          </cell>
          <cell r="O8">
            <v>4</v>
          </cell>
          <cell r="P8">
            <v>0.66666666666666663</v>
          </cell>
          <cell r="Q8">
            <v>12</v>
          </cell>
          <cell r="R8">
            <v>11</v>
          </cell>
          <cell r="S8">
            <v>7</v>
          </cell>
          <cell r="T8">
            <v>0.61111111111111116</v>
          </cell>
          <cell r="U8">
            <v>18</v>
          </cell>
        </row>
        <row r="9">
          <cell r="A9" t="str">
            <v>09</v>
          </cell>
          <cell r="B9">
            <v>10</v>
          </cell>
          <cell r="C9">
            <v>12</v>
          </cell>
          <cell r="D9">
            <v>0.45454545454545453</v>
          </cell>
          <cell r="E9">
            <v>22</v>
          </cell>
          <cell r="F9">
            <v>19</v>
          </cell>
          <cell r="G9">
            <v>10</v>
          </cell>
          <cell r="H9">
            <v>0.65517241379310343</v>
          </cell>
          <cell r="I9">
            <v>29</v>
          </cell>
          <cell r="J9">
            <v>17</v>
          </cell>
          <cell r="K9">
            <v>22</v>
          </cell>
          <cell r="L9">
            <v>0.4358974358974359</v>
          </cell>
          <cell r="M9">
            <v>39</v>
          </cell>
          <cell r="N9">
            <v>17</v>
          </cell>
          <cell r="O9">
            <v>9</v>
          </cell>
          <cell r="P9">
            <v>0.65384615384615385</v>
          </cell>
          <cell r="Q9">
            <v>26</v>
          </cell>
          <cell r="R9">
            <v>23</v>
          </cell>
          <cell r="S9">
            <v>11</v>
          </cell>
          <cell r="T9">
            <v>0.67647058823529416</v>
          </cell>
          <cell r="U9">
            <v>34</v>
          </cell>
        </row>
        <row r="10">
          <cell r="A10" t="str">
            <v>10</v>
          </cell>
          <cell r="B10">
            <v>4</v>
          </cell>
          <cell r="C10">
            <v>1</v>
          </cell>
          <cell r="D10">
            <v>0.8</v>
          </cell>
          <cell r="E10">
            <v>5</v>
          </cell>
          <cell r="F10">
            <v>7</v>
          </cell>
          <cell r="G10">
            <v>3</v>
          </cell>
          <cell r="H10">
            <v>0.7</v>
          </cell>
          <cell r="I10">
            <v>10</v>
          </cell>
          <cell r="J10">
            <v>5</v>
          </cell>
          <cell r="K10">
            <v>8</v>
          </cell>
          <cell r="L10">
            <v>0.38461538461538464</v>
          </cell>
          <cell r="M10">
            <v>13</v>
          </cell>
          <cell r="N10">
            <v>5</v>
          </cell>
          <cell r="O10">
            <v>3</v>
          </cell>
          <cell r="P10">
            <v>0.625</v>
          </cell>
          <cell r="Q10">
            <v>8</v>
          </cell>
          <cell r="R10">
            <v>11</v>
          </cell>
          <cell r="S10">
            <v>4</v>
          </cell>
          <cell r="T10">
            <v>0.73333333333333328</v>
          </cell>
          <cell r="U10">
            <v>15</v>
          </cell>
        </row>
        <row r="11">
          <cell r="A11" t="str">
            <v>11</v>
          </cell>
          <cell r="B11">
            <v>11</v>
          </cell>
          <cell r="C11">
            <v>9</v>
          </cell>
          <cell r="D11">
            <v>0.55000000000000004</v>
          </cell>
          <cell r="E11">
            <v>20</v>
          </cell>
          <cell r="F11">
            <v>16</v>
          </cell>
          <cell r="G11">
            <v>10</v>
          </cell>
          <cell r="H11">
            <v>0.61538461538461542</v>
          </cell>
          <cell r="I11">
            <v>26</v>
          </cell>
          <cell r="J11">
            <v>22</v>
          </cell>
          <cell r="K11">
            <v>20</v>
          </cell>
          <cell r="L11">
            <v>0.52380952380952384</v>
          </cell>
          <cell r="M11">
            <v>42</v>
          </cell>
          <cell r="N11">
            <v>15</v>
          </cell>
          <cell r="O11">
            <v>19</v>
          </cell>
          <cell r="P11">
            <v>0.44117647058823528</v>
          </cell>
          <cell r="Q11">
            <v>34</v>
          </cell>
          <cell r="R11">
            <v>17</v>
          </cell>
          <cell r="S11">
            <v>12</v>
          </cell>
          <cell r="T11">
            <v>0.58620689655172409</v>
          </cell>
          <cell r="U11">
            <v>29</v>
          </cell>
        </row>
        <row r="12">
          <cell r="A12" t="str">
            <v>12</v>
          </cell>
          <cell r="B12">
            <v>2</v>
          </cell>
          <cell r="C12">
            <v>6</v>
          </cell>
          <cell r="D12">
            <v>0.25</v>
          </cell>
          <cell r="E12">
            <v>8</v>
          </cell>
          <cell r="F12">
            <v>6</v>
          </cell>
          <cell r="G12">
            <v>1</v>
          </cell>
          <cell r="H12">
            <v>0.8571428571428571</v>
          </cell>
          <cell r="I12">
            <v>7</v>
          </cell>
          <cell r="J12">
            <v>7</v>
          </cell>
          <cell r="K12">
            <v>7</v>
          </cell>
          <cell r="L12">
            <v>0.5</v>
          </cell>
          <cell r="M12">
            <v>14</v>
          </cell>
          <cell r="N12">
            <v>5</v>
          </cell>
          <cell r="O12">
            <v>4</v>
          </cell>
          <cell r="P12">
            <v>0.55555555555555558</v>
          </cell>
          <cell r="Q12">
            <v>9</v>
          </cell>
          <cell r="R12">
            <v>3</v>
          </cell>
          <cell r="S12">
            <v>6</v>
          </cell>
          <cell r="T12">
            <v>0.33333333333333331</v>
          </cell>
          <cell r="U12">
            <v>9</v>
          </cell>
        </row>
        <row r="13">
          <cell r="A13" t="str">
            <v>13</v>
          </cell>
          <cell r="B13">
            <v>5</v>
          </cell>
          <cell r="C13">
            <v>2</v>
          </cell>
          <cell r="D13">
            <v>0.7142857142857143</v>
          </cell>
          <cell r="E13">
            <v>7</v>
          </cell>
          <cell r="F13">
            <v>4</v>
          </cell>
          <cell r="G13">
            <v>3</v>
          </cell>
          <cell r="H13">
            <v>0.5714285714285714</v>
          </cell>
          <cell r="I13">
            <v>7</v>
          </cell>
          <cell r="J13">
            <v>1</v>
          </cell>
          <cell r="K13">
            <v>4</v>
          </cell>
          <cell r="L13">
            <v>0.2</v>
          </cell>
          <cell r="M13">
            <v>5</v>
          </cell>
          <cell r="N13">
            <v>6</v>
          </cell>
          <cell r="P13">
            <v>1</v>
          </cell>
          <cell r="Q13">
            <v>6</v>
          </cell>
          <cell r="R13">
            <v>2</v>
          </cell>
          <cell r="S13">
            <v>0</v>
          </cell>
          <cell r="T13">
            <v>1</v>
          </cell>
          <cell r="U13">
            <v>2</v>
          </cell>
        </row>
        <row r="14">
          <cell r="A14" t="str">
            <v>14</v>
          </cell>
          <cell r="B14">
            <v>15</v>
          </cell>
          <cell r="C14">
            <v>10</v>
          </cell>
          <cell r="D14">
            <v>0.6</v>
          </cell>
          <cell r="E14">
            <v>25</v>
          </cell>
          <cell r="F14">
            <v>12</v>
          </cell>
          <cell r="G14">
            <v>10</v>
          </cell>
          <cell r="H14">
            <v>0.54545454545454541</v>
          </cell>
          <cell r="I14">
            <v>22</v>
          </cell>
          <cell r="J14">
            <v>18</v>
          </cell>
          <cell r="K14">
            <v>9</v>
          </cell>
          <cell r="L14">
            <v>0.66666666666666663</v>
          </cell>
          <cell r="M14">
            <v>27</v>
          </cell>
          <cell r="N14">
            <v>17</v>
          </cell>
          <cell r="O14">
            <v>5</v>
          </cell>
          <cell r="P14">
            <v>0.77272727272727271</v>
          </cell>
          <cell r="Q14">
            <v>22</v>
          </cell>
          <cell r="R14">
            <v>13</v>
          </cell>
          <cell r="S14">
            <v>7</v>
          </cell>
          <cell r="T14">
            <v>0.65</v>
          </cell>
          <cell r="U14">
            <v>20</v>
          </cell>
        </row>
        <row r="15">
          <cell r="A15" t="str">
            <v>15</v>
          </cell>
          <cell r="B15">
            <v>5</v>
          </cell>
          <cell r="C15">
            <v>7</v>
          </cell>
          <cell r="D15">
            <v>0.41666666666666669</v>
          </cell>
          <cell r="E15">
            <v>12</v>
          </cell>
          <cell r="F15">
            <v>7</v>
          </cell>
          <cell r="G15">
            <v>9</v>
          </cell>
          <cell r="H15">
            <v>0.4375</v>
          </cell>
          <cell r="I15">
            <v>16</v>
          </cell>
          <cell r="J15">
            <v>3</v>
          </cell>
          <cell r="K15">
            <v>10</v>
          </cell>
          <cell r="L15">
            <v>0.23076923076923078</v>
          </cell>
          <cell r="M15">
            <v>13</v>
          </cell>
          <cell r="N15">
            <v>4</v>
          </cell>
          <cell r="O15">
            <v>7</v>
          </cell>
          <cell r="P15">
            <v>0.36363636363636365</v>
          </cell>
          <cell r="Q15">
            <v>11</v>
          </cell>
          <cell r="R15">
            <v>9</v>
          </cell>
          <cell r="S15">
            <v>8</v>
          </cell>
          <cell r="T15">
            <v>0.52941176470588236</v>
          </cell>
          <cell r="U15">
            <v>17</v>
          </cell>
        </row>
        <row r="16">
          <cell r="A16" t="str">
            <v>16</v>
          </cell>
          <cell r="B16">
            <v>15</v>
          </cell>
          <cell r="C16">
            <v>17</v>
          </cell>
          <cell r="D16">
            <v>0.46875</v>
          </cell>
          <cell r="E16">
            <v>32</v>
          </cell>
          <cell r="F16">
            <v>23</v>
          </cell>
          <cell r="G16">
            <v>26</v>
          </cell>
          <cell r="H16">
            <v>0.46938775510204084</v>
          </cell>
          <cell r="I16">
            <v>49</v>
          </cell>
          <cell r="J16">
            <v>18</v>
          </cell>
          <cell r="K16">
            <v>16</v>
          </cell>
          <cell r="L16">
            <v>0.52941176470588236</v>
          </cell>
          <cell r="M16">
            <v>34</v>
          </cell>
          <cell r="N16">
            <v>24</v>
          </cell>
          <cell r="O16">
            <v>22</v>
          </cell>
          <cell r="P16">
            <v>0.52173913043478259</v>
          </cell>
          <cell r="Q16">
            <v>46</v>
          </cell>
          <cell r="R16">
            <v>25</v>
          </cell>
          <cell r="S16">
            <v>25</v>
          </cell>
          <cell r="T16">
            <v>0.5</v>
          </cell>
          <cell r="U16">
            <v>50</v>
          </cell>
        </row>
        <row r="17">
          <cell r="A17" t="str">
            <v>17</v>
          </cell>
          <cell r="B17">
            <v>4</v>
          </cell>
          <cell r="C17">
            <v>20</v>
          </cell>
          <cell r="D17">
            <v>0.16666666666666666</v>
          </cell>
          <cell r="E17">
            <v>24</v>
          </cell>
          <cell r="F17">
            <v>13</v>
          </cell>
          <cell r="G17">
            <v>21</v>
          </cell>
          <cell r="H17">
            <v>0.38235294117647056</v>
          </cell>
          <cell r="I17">
            <v>34</v>
          </cell>
          <cell r="J17">
            <v>7</v>
          </cell>
          <cell r="K17">
            <v>15</v>
          </cell>
          <cell r="L17">
            <v>0.31818181818181818</v>
          </cell>
          <cell r="M17">
            <v>22</v>
          </cell>
          <cell r="N17">
            <v>9</v>
          </cell>
          <cell r="O17">
            <v>15</v>
          </cell>
          <cell r="P17">
            <v>0.375</v>
          </cell>
          <cell r="Q17">
            <v>24</v>
          </cell>
          <cell r="R17">
            <v>12</v>
          </cell>
          <cell r="S17">
            <v>20</v>
          </cell>
          <cell r="T17">
            <v>0.375</v>
          </cell>
          <cell r="U17">
            <v>32</v>
          </cell>
        </row>
        <row r="18">
          <cell r="A18" t="str">
            <v>18</v>
          </cell>
          <cell r="B18">
            <v>13</v>
          </cell>
          <cell r="C18">
            <v>24</v>
          </cell>
          <cell r="D18">
            <v>0.35135135135135137</v>
          </cell>
          <cell r="E18">
            <v>37</v>
          </cell>
          <cell r="F18">
            <v>16</v>
          </cell>
          <cell r="G18">
            <v>19</v>
          </cell>
          <cell r="H18">
            <v>0.45714285714285713</v>
          </cell>
          <cell r="I18">
            <v>35</v>
          </cell>
          <cell r="J18">
            <v>17</v>
          </cell>
          <cell r="K18">
            <v>12</v>
          </cell>
          <cell r="L18">
            <v>0.58620689655172409</v>
          </cell>
          <cell r="M18">
            <v>29</v>
          </cell>
          <cell r="N18">
            <v>17</v>
          </cell>
          <cell r="O18">
            <v>22</v>
          </cell>
          <cell r="P18">
            <v>0.4358974358974359</v>
          </cell>
          <cell r="Q18">
            <v>39</v>
          </cell>
          <cell r="R18">
            <v>15</v>
          </cell>
          <cell r="S18">
            <v>10</v>
          </cell>
          <cell r="T18">
            <v>0.6</v>
          </cell>
          <cell r="U18">
            <v>25</v>
          </cell>
        </row>
        <row r="19">
          <cell r="A19" t="str">
            <v>19</v>
          </cell>
          <cell r="B19">
            <v>12</v>
          </cell>
          <cell r="C19">
            <v>9</v>
          </cell>
          <cell r="D19">
            <v>0.5714285714285714</v>
          </cell>
          <cell r="E19">
            <v>21</v>
          </cell>
          <cell r="F19">
            <v>14</v>
          </cell>
          <cell r="G19">
            <v>19</v>
          </cell>
          <cell r="H19">
            <v>0.42424242424242425</v>
          </cell>
          <cell r="I19">
            <v>33</v>
          </cell>
          <cell r="J19">
            <v>10</v>
          </cell>
          <cell r="K19">
            <v>30</v>
          </cell>
          <cell r="L19">
            <v>0.25</v>
          </cell>
          <cell r="M19">
            <v>40</v>
          </cell>
          <cell r="N19">
            <v>20</v>
          </cell>
          <cell r="O19">
            <v>26</v>
          </cell>
          <cell r="P19">
            <v>0.43478260869565216</v>
          </cell>
          <cell r="Q19">
            <v>46</v>
          </cell>
          <cell r="R19">
            <v>11</v>
          </cell>
          <cell r="S19">
            <v>16</v>
          </cell>
          <cell r="T19">
            <v>0.40740740740740738</v>
          </cell>
          <cell r="U19">
            <v>27</v>
          </cell>
        </row>
        <row r="20">
          <cell r="A20" t="str">
            <v>20</v>
          </cell>
          <cell r="B20">
            <v>10</v>
          </cell>
          <cell r="C20">
            <v>9</v>
          </cell>
          <cell r="D20">
            <v>0.52631578947368418</v>
          </cell>
          <cell r="E20">
            <v>19</v>
          </cell>
          <cell r="F20">
            <v>5</v>
          </cell>
          <cell r="G20">
            <v>7</v>
          </cell>
          <cell r="H20">
            <v>0.41666666666666669</v>
          </cell>
          <cell r="I20">
            <v>12</v>
          </cell>
          <cell r="J20">
            <v>4</v>
          </cell>
          <cell r="K20">
            <v>10</v>
          </cell>
          <cell r="L20">
            <v>0.2857142857142857</v>
          </cell>
          <cell r="M20">
            <v>14</v>
          </cell>
          <cell r="N20">
            <v>13</v>
          </cell>
          <cell r="O20">
            <v>4</v>
          </cell>
          <cell r="P20">
            <v>0.76470588235294112</v>
          </cell>
          <cell r="Q20">
            <v>17</v>
          </cell>
          <cell r="R20">
            <v>7</v>
          </cell>
          <cell r="S20">
            <v>8</v>
          </cell>
          <cell r="T20">
            <v>0.46666666666666667</v>
          </cell>
          <cell r="U20">
            <v>15</v>
          </cell>
        </row>
        <row r="21">
          <cell r="A21" t="str">
            <v>21</v>
          </cell>
          <cell r="B21">
            <v>10</v>
          </cell>
          <cell r="C21">
            <v>12</v>
          </cell>
          <cell r="D21">
            <v>0.45454545454545453</v>
          </cell>
          <cell r="E21">
            <v>22</v>
          </cell>
          <cell r="F21">
            <v>6</v>
          </cell>
          <cell r="G21">
            <v>20</v>
          </cell>
          <cell r="H21">
            <v>0.23076923076923078</v>
          </cell>
          <cell r="I21">
            <v>26</v>
          </cell>
          <cell r="J21">
            <v>11</v>
          </cell>
          <cell r="K21">
            <v>14</v>
          </cell>
          <cell r="L21">
            <v>0.44</v>
          </cell>
          <cell r="M21">
            <v>25</v>
          </cell>
          <cell r="N21">
            <v>11</v>
          </cell>
          <cell r="O21">
            <v>6</v>
          </cell>
          <cell r="P21">
            <v>0.6470588235294118</v>
          </cell>
          <cell r="Q21">
            <v>17</v>
          </cell>
          <cell r="R21">
            <v>10</v>
          </cell>
          <cell r="S21">
            <v>19</v>
          </cell>
          <cell r="T21">
            <v>0.34482758620689657</v>
          </cell>
          <cell r="U21">
            <v>29</v>
          </cell>
        </row>
        <row r="22">
          <cell r="A22" t="str">
            <v>22</v>
          </cell>
          <cell r="B22">
            <v>7</v>
          </cell>
          <cell r="C22">
            <v>31</v>
          </cell>
          <cell r="D22">
            <v>0.18421052631578946</v>
          </cell>
          <cell r="E22">
            <v>38</v>
          </cell>
          <cell r="F22">
            <v>21</v>
          </cell>
          <cell r="G22">
            <v>33</v>
          </cell>
          <cell r="H22">
            <v>0.3888888888888889</v>
          </cell>
          <cell r="I22">
            <v>54</v>
          </cell>
          <cell r="J22">
            <v>22</v>
          </cell>
          <cell r="K22">
            <v>35</v>
          </cell>
          <cell r="L22">
            <v>0.38596491228070173</v>
          </cell>
          <cell r="M22">
            <v>57</v>
          </cell>
          <cell r="N22">
            <v>18</v>
          </cell>
          <cell r="O22">
            <v>32</v>
          </cell>
          <cell r="P22">
            <v>0.36</v>
          </cell>
          <cell r="Q22">
            <v>50</v>
          </cell>
          <cell r="R22">
            <v>19</v>
          </cell>
          <cell r="S22">
            <v>26</v>
          </cell>
          <cell r="T22">
            <v>0.42222222222222222</v>
          </cell>
          <cell r="U22">
            <v>45</v>
          </cell>
        </row>
        <row r="23">
          <cell r="A23" t="str">
            <v>23</v>
          </cell>
          <cell r="B23">
            <v>5</v>
          </cell>
          <cell r="C23">
            <v>18</v>
          </cell>
          <cell r="D23">
            <v>0.21739130434782608</v>
          </cell>
          <cell r="E23">
            <v>23</v>
          </cell>
          <cell r="F23">
            <v>6</v>
          </cell>
          <cell r="G23">
            <v>27</v>
          </cell>
          <cell r="H23">
            <v>0.18181818181818182</v>
          </cell>
          <cell r="I23">
            <v>33</v>
          </cell>
          <cell r="J23">
            <v>9</v>
          </cell>
          <cell r="K23">
            <v>9</v>
          </cell>
          <cell r="L23">
            <v>0.5</v>
          </cell>
          <cell r="M23">
            <v>18</v>
          </cell>
          <cell r="N23">
            <v>12</v>
          </cell>
          <cell r="O23">
            <v>22</v>
          </cell>
          <cell r="P23">
            <v>0.35294117647058826</v>
          </cell>
          <cell r="Q23">
            <v>34</v>
          </cell>
          <cell r="R23">
            <v>14</v>
          </cell>
          <cell r="S23">
            <v>18</v>
          </cell>
          <cell r="T23">
            <v>0.4375</v>
          </cell>
          <cell r="U23">
            <v>32</v>
          </cell>
        </row>
        <row r="24">
          <cell r="A24" t="str">
            <v>24</v>
          </cell>
          <cell r="B24">
            <v>6</v>
          </cell>
          <cell r="C24">
            <v>11</v>
          </cell>
          <cell r="D24">
            <v>0.35294117647058826</v>
          </cell>
          <cell r="E24">
            <v>17</v>
          </cell>
          <cell r="F24">
            <v>6</v>
          </cell>
          <cell r="G24">
            <v>13</v>
          </cell>
          <cell r="H24">
            <v>0.31578947368421051</v>
          </cell>
          <cell r="I24">
            <v>19</v>
          </cell>
          <cell r="J24">
            <v>6</v>
          </cell>
          <cell r="K24">
            <v>1</v>
          </cell>
          <cell r="L24">
            <v>0.8571428571428571</v>
          </cell>
          <cell r="M24">
            <v>7</v>
          </cell>
          <cell r="N24">
            <v>3</v>
          </cell>
          <cell r="O24">
            <v>6</v>
          </cell>
          <cell r="P24">
            <v>0.33333333333333331</v>
          </cell>
          <cell r="Q24">
            <v>9</v>
          </cell>
          <cell r="R24">
            <v>5</v>
          </cell>
          <cell r="S24">
            <v>6</v>
          </cell>
          <cell r="T24">
            <v>0.45454545454545453</v>
          </cell>
          <cell r="U24">
            <v>11</v>
          </cell>
        </row>
        <row r="25">
          <cell r="A25" t="str">
            <v>25</v>
          </cell>
          <cell r="B25">
            <v>11</v>
          </cell>
          <cell r="C25">
            <v>78</v>
          </cell>
          <cell r="D25">
            <v>0.12359550561797752</v>
          </cell>
          <cell r="E25">
            <v>89</v>
          </cell>
          <cell r="F25">
            <v>11</v>
          </cell>
          <cell r="G25">
            <v>86</v>
          </cell>
          <cell r="H25">
            <v>0.1134020618556701</v>
          </cell>
          <cell r="I25">
            <v>97</v>
          </cell>
          <cell r="J25">
            <v>16</v>
          </cell>
          <cell r="K25">
            <v>88</v>
          </cell>
          <cell r="L25">
            <v>0.15384615384615385</v>
          </cell>
          <cell r="M25">
            <v>104</v>
          </cell>
          <cell r="N25">
            <v>18</v>
          </cell>
          <cell r="O25">
            <v>94</v>
          </cell>
          <cell r="P25">
            <v>0.16071428571428573</v>
          </cell>
          <cell r="Q25">
            <v>112</v>
          </cell>
          <cell r="R25">
            <v>15</v>
          </cell>
          <cell r="S25">
            <v>85</v>
          </cell>
          <cell r="T25">
            <v>0.15</v>
          </cell>
          <cell r="U25">
            <v>100</v>
          </cell>
        </row>
        <row r="26">
          <cell r="A26" t="str">
            <v>26</v>
          </cell>
          <cell r="B26">
            <v>21</v>
          </cell>
          <cell r="C26">
            <v>63</v>
          </cell>
          <cell r="D26">
            <v>0.25</v>
          </cell>
          <cell r="E26">
            <v>84</v>
          </cell>
          <cell r="F26">
            <v>16</v>
          </cell>
          <cell r="G26">
            <v>84</v>
          </cell>
          <cell r="H26">
            <v>0.16</v>
          </cell>
          <cell r="I26">
            <v>100</v>
          </cell>
          <cell r="J26">
            <v>25</v>
          </cell>
          <cell r="K26">
            <v>86</v>
          </cell>
          <cell r="L26">
            <v>0.22522522522522523</v>
          </cell>
          <cell r="M26">
            <v>111</v>
          </cell>
          <cell r="N26">
            <v>24</v>
          </cell>
          <cell r="O26">
            <v>73</v>
          </cell>
          <cell r="P26">
            <v>0.24742268041237114</v>
          </cell>
          <cell r="Q26">
            <v>97</v>
          </cell>
          <cell r="R26">
            <v>27</v>
          </cell>
          <cell r="S26">
            <v>83</v>
          </cell>
          <cell r="T26">
            <v>0.24545454545454545</v>
          </cell>
          <cell r="U26">
            <v>110</v>
          </cell>
        </row>
        <row r="27">
          <cell r="A27" t="str">
            <v>27</v>
          </cell>
          <cell r="B27">
            <v>25</v>
          </cell>
          <cell r="C27">
            <v>96</v>
          </cell>
          <cell r="D27">
            <v>0.20661157024793389</v>
          </cell>
          <cell r="E27">
            <v>121</v>
          </cell>
          <cell r="F27">
            <v>25</v>
          </cell>
          <cell r="G27">
            <v>111</v>
          </cell>
          <cell r="H27">
            <v>0.18382352941176472</v>
          </cell>
          <cell r="I27">
            <v>136</v>
          </cell>
          <cell r="J27">
            <v>33</v>
          </cell>
          <cell r="K27">
            <v>95</v>
          </cell>
          <cell r="L27">
            <v>0.2578125</v>
          </cell>
          <cell r="M27">
            <v>128</v>
          </cell>
          <cell r="N27">
            <v>32</v>
          </cell>
          <cell r="O27">
            <v>88</v>
          </cell>
          <cell r="P27">
            <v>0.26666666666666666</v>
          </cell>
          <cell r="Q27">
            <v>120</v>
          </cell>
          <cell r="R27">
            <v>16</v>
          </cell>
          <cell r="S27">
            <v>87</v>
          </cell>
          <cell r="T27">
            <v>0.1553398058252427</v>
          </cell>
          <cell r="U27">
            <v>103</v>
          </cell>
        </row>
        <row r="28">
          <cell r="A28" t="str">
            <v>28</v>
          </cell>
          <cell r="B28">
            <v>14</v>
          </cell>
          <cell r="C28">
            <v>61</v>
          </cell>
          <cell r="D28">
            <v>0.18666666666666668</v>
          </cell>
          <cell r="E28">
            <v>75</v>
          </cell>
          <cell r="F28">
            <v>13</v>
          </cell>
          <cell r="G28">
            <v>61</v>
          </cell>
          <cell r="H28">
            <v>0.17567567567567569</v>
          </cell>
          <cell r="I28">
            <v>74</v>
          </cell>
          <cell r="J28">
            <v>19</v>
          </cell>
          <cell r="K28">
            <v>84</v>
          </cell>
          <cell r="L28">
            <v>0.18446601941747573</v>
          </cell>
          <cell r="M28">
            <v>103</v>
          </cell>
          <cell r="N28">
            <v>25</v>
          </cell>
          <cell r="O28">
            <v>80</v>
          </cell>
          <cell r="P28">
            <v>0.23809523809523808</v>
          </cell>
          <cell r="Q28">
            <v>105</v>
          </cell>
          <cell r="R28">
            <v>23</v>
          </cell>
          <cell r="S28">
            <v>72</v>
          </cell>
          <cell r="T28">
            <v>0.24210526315789474</v>
          </cell>
          <cell r="U28">
            <v>95</v>
          </cell>
        </row>
        <row r="29">
          <cell r="A29" t="str">
            <v>29</v>
          </cell>
          <cell r="B29">
            <v>5</v>
          </cell>
          <cell r="C29">
            <v>41</v>
          </cell>
          <cell r="D29">
            <v>0.10869565217391304</v>
          </cell>
          <cell r="E29">
            <v>46</v>
          </cell>
          <cell r="F29">
            <v>3</v>
          </cell>
          <cell r="G29">
            <v>41</v>
          </cell>
          <cell r="H29">
            <v>6.8181818181818177E-2</v>
          </cell>
          <cell r="I29">
            <v>44</v>
          </cell>
          <cell r="J29">
            <v>7</v>
          </cell>
          <cell r="K29">
            <v>33</v>
          </cell>
          <cell r="L29">
            <v>0.17499999999999999</v>
          </cell>
          <cell r="M29">
            <v>40</v>
          </cell>
          <cell r="N29">
            <v>4</v>
          </cell>
          <cell r="O29">
            <v>18</v>
          </cell>
          <cell r="P29">
            <v>0.18181818181818182</v>
          </cell>
          <cell r="Q29">
            <v>22</v>
          </cell>
          <cell r="R29">
            <v>6</v>
          </cell>
          <cell r="S29">
            <v>27</v>
          </cell>
          <cell r="T29">
            <v>0.18181818181818182</v>
          </cell>
          <cell r="U29">
            <v>33</v>
          </cell>
        </row>
        <row r="30">
          <cell r="A30" t="str">
            <v>30</v>
          </cell>
          <cell r="B30">
            <v>9</v>
          </cell>
          <cell r="C30">
            <v>38</v>
          </cell>
          <cell r="D30">
            <v>0.19148936170212766</v>
          </cell>
          <cell r="E30">
            <v>47</v>
          </cell>
          <cell r="F30">
            <v>9</v>
          </cell>
          <cell r="G30">
            <v>32</v>
          </cell>
          <cell r="H30">
            <v>0.21951219512195122</v>
          </cell>
          <cell r="I30">
            <v>41</v>
          </cell>
          <cell r="J30">
            <v>12</v>
          </cell>
          <cell r="K30">
            <v>42</v>
          </cell>
          <cell r="L30">
            <v>0.22222222222222221</v>
          </cell>
          <cell r="M30">
            <v>54</v>
          </cell>
          <cell r="N30">
            <v>9</v>
          </cell>
          <cell r="O30">
            <v>39</v>
          </cell>
          <cell r="P30">
            <v>0.1875</v>
          </cell>
          <cell r="Q30">
            <v>48</v>
          </cell>
          <cell r="R30">
            <v>11</v>
          </cell>
          <cell r="S30">
            <v>31</v>
          </cell>
          <cell r="T30">
            <v>0.26190476190476192</v>
          </cell>
          <cell r="U30">
            <v>42</v>
          </cell>
        </row>
        <row r="31">
          <cell r="A31" t="str">
            <v>31</v>
          </cell>
          <cell r="B31">
            <v>25</v>
          </cell>
          <cell r="C31">
            <v>50</v>
          </cell>
          <cell r="D31">
            <v>0.33333333333333331</v>
          </cell>
          <cell r="E31">
            <v>75</v>
          </cell>
          <cell r="F31">
            <v>27</v>
          </cell>
          <cell r="G31">
            <v>53</v>
          </cell>
          <cell r="H31">
            <v>0.33750000000000002</v>
          </cell>
          <cell r="I31">
            <v>80</v>
          </cell>
          <cell r="J31">
            <v>35</v>
          </cell>
          <cell r="K31">
            <v>48</v>
          </cell>
          <cell r="L31">
            <v>0.42168674698795183</v>
          </cell>
          <cell r="M31">
            <v>83</v>
          </cell>
          <cell r="N31">
            <v>27</v>
          </cell>
          <cell r="O31">
            <v>48</v>
          </cell>
          <cell r="P31">
            <v>0.36</v>
          </cell>
          <cell r="Q31">
            <v>75</v>
          </cell>
          <cell r="R31">
            <v>29</v>
          </cell>
          <cell r="S31">
            <v>49</v>
          </cell>
          <cell r="T31">
            <v>0.37179487179487181</v>
          </cell>
          <cell r="U31">
            <v>78</v>
          </cell>
        </row>
        <row r="32">
          <cell r="A32" t="str">
            <v>32</v>
          </cell>
          <cell r="B32">
            <v>14</v>
          </cell>
          <cell r="C32">
            <v>33</v>
          </cell>
          <cell r="D32">
            <v>0.2978723404255319</v>
          </cell>
          <cell r="E32">
            <v>47</v>
          </cell>
          <cell r="F32">
            <v>19</v>
          </cell>
          <cell r="G32">
            <v>43</v>
          </cell>
          <cell r="H32">
            <v>0.30645161290322581</v>
          </cell>
          <cell r="I32">
            <v>62</v>
          </cell>
          <cell r="J32">
            <v>16</v>
          </cell>
          <cell r="K32">
            <v>43</v>
          </cell>
          <cell r="L32">
            <v>0.2711864406779661</v>
          </cell>
          <cell r="M32">
            <v>59</v>
          </cell>
          <cell r="N32">
            <v>19</v>
          </cell>
          <cell r="O32">
            <v>40</v>
          </cell>
          <cell r="P32">
            <v>0.32203389830508472</v>
          </cell>
          <cell r="Q32">
            <v>59</v>
          </cell>
          <cell r="R32">
            <v>14</v>
          </cell>
          <cell r="S32">
            <v>44</v>
          </cell>
          <cell r="T32">
            <v>0.2413793103448276</v>
          </cell>
          <cell r="U32">
            <v>58</v>
          </cell>
        </row>
        <row r="33">
          <cell r="A33" t="str">
            <v>33</v>
          </cell>
          <cell r="B33">
            <v>18</v>
          </cell>
          <cell r="C33">
            <v>38</v>
          </cell>
          <cell r="D33">
            <v>0.32142857142857145</v>
          </cell>
          <cell r="E33">
            <v>56</v>
          </cell>
          <cell r="F33">
            <v>18</v>
          </cell>
          <cell r="G33">
            <v>34</v>
          </cell>
          <cell r="H33">
            <v>0.34615384615384615</v>
          </cell>
          <cell r="I33">
            <v>52</v>
          </cell>
          <cell r="J33">
            <v>19</v>
          </cell>
          <cell r="K33">
            <v>38</v>
          </cell>
          <cell r="L33">
            <v>0.33333333333333331</v>
          </cell>
          <cell r="M33">
            <v>57</v>
          </cell>
          <cell r="N33">
            <v>27</v>
          </cell>
          <cell r="O33">
            <v>44</v>
          </cell>
          <cell r="P33">
            <v>0.38028169014084506</v>
          </cell>
          <cell r="Q33">
            <v>71</v>
          </cell>
          <cell r="R33">
            <v>14</v>
          </cell>
          <cell r="S33">
            <v>27</v>
          </cell>
          <cell r="T33">
            <v>0.34146341463414637</v>
          </cell>
          <cell r="U33">
            <v>41</v>
          </cell>
        </row>
        <row r="34">
          <cell r="A34" t="str">
            <v>34</v>
          </cell>
          <cell r="C34">
            <v>8</v>
          </cell>
          <cell r="D34">
            <v>0</v>
          </cell>
          <cell r="E34">
            <v>8</v>
          </cell>
          <cell r="G34">
            <v>13</v>
          </cell>
          <cell r="H34">
            <v>0</v>
          </cell>
          <cell r="I34">
            <v>13</v>
          </cell>
          <cell r="K34">
            <v>5</v>
          </cell>
          <cell r="L34">
            <v>0</v>
          </cell>
          <cell r="M34">
            <v>5</v>
          </cell>
          <cell r="N34">
            <v>3</v>
          </cell>
          <cell r="O34">
            <v>12</v>
          </cell>
          <cell r="P34">
            <v>0.2</v>
          </cell>
          <cell r="Q34">
            <v>15</v>
          </cell>
          <cell r="R34">
            <v>4</v>
          </cell>
          <cell r="S34">
            <v>12</v>
          </cell>
          <cell r="T34">
            <v>0.25</v>
          </cell>
          <cell r="U34">
            <v>16</v>
          </cell>
        </row>
        <row r="35">
          <cell r="A35" t="str">
            <v>35</v>
          </cell>
          <cell r="B35">
            <v>8</v>
          </cell>
          <cell r="C35">
            <v>45</v>
          </cell>
          <cell r="D35">
            <v>0.15094339622641509</v>
          </cell>
          <cell r="E35">
            <v>53</v>
          </cell>
          <cell r="F35">
            <v>8</v>
          </cell>
          <cell r="G35">
            <v>24</v>
          </cell>
          <cell r="H35">
            <v>0.25</v>
          </cell>
          <cell r="I35">
            <v>32</v>
          </cell>
          <cell r="J35">
            <v>6</v>
          </cell>
          <cell r="K35">
            <v>31</v>
          </cell>
          <cell r="L35">
            <v>0.16216216216216217</v>
          </cell>
          <cell r="M35">
            <v>37</v>
          </cell>
          <cell r="N35">
            <v>19</v>
          </cell>
          <cell r="O35">
            <v>29</v>
          </cell>
          <cell r="P35">
            <v>0.39583333333333331</v>
          </cell>
          <cell r="Q35">
            <v>48</v>
          </cell>
          <cell r="R35">
            <v>15</v>
          </cell>
          <cell r="S35">
            <v>25</v>
          </cell>
          <cell r="T35">
            <v>0.375</v>
          </cell>
          <cell r="U35">
            <v>40</v>
          </cell>
        </row>
        <row r="36">
          <cell r="A36" t="str">
            <v>36</v>
          </cell>
          <cell r="B36">
            <v>4</v>
          </cell>
          <cell r="C36">
            <v>31</v>
          </cell>
          <cell r="D36">
            <v>0.11428571428571428</v>
          </cell>
          <cell r="E36">
            <v>35</v>
          </cell>
          <cell r="F36">
            <v>10</v>
          </cell>
          <cell r="G36">
            <v>19</v>
          </cell>
          <cell r="H36">
            <v>0.34482758620689657</v>
          </cell>
          <cell r="I36">
            <v>29</v>
          </cell>
          <cell r="J36">
            <v>6</v>
          </cell>
          <cell r="K36">
            <v>23</v>
          </cell>
          <cell r="L36">
            <v>0.20689655172413793</v>
          </cell>
          <cell r="M36">
            <v>29</v>
          </cell>
          <cell r="N36">
            <v>16</v>
          </cell>
          <cell r="O36">
            <v>26</v>
          </cell>
          <cell r="P36">
            <v>0.38095238095238093</v>
          </cell>
          <cell r="Q36">
            <v>42</v>
          </cell>
          <cell r="R36">
            <v>13</v>
          </cell>
          <cell r="S36">
            <v>29</v>
          </cell>
          <cell r="T36">
            <v>0.30952380952380953</v>
          </cell>
          <cell r="U36">
            <v>42</v>
          </cell>
        </row>
        <row r="37">
          <cell r="A37" t="str">
            <v>37</v>
          </cell>
          <cell r="B37">
            <v>4</v>
          </cell>
          <cell r="C37">
            <v>8</v>
          </cell>
          <cell r="D37">
            <v>0.33333333333333331</v>
          </cell>
          <cell r="E37">
            <v>12</v>
          </cell>
          <cell r="F37">
            <v>2</v>
          </cell>
          <cell r="G37">
            <v>11</v>
          </cell>
          <cell r="H37">
            <v>0.15384615384615385</v>
          </cell>
          <cell r="I37">
            <v>13</v>
          </cell>
          <cell r="J37">
            <v>2</v>
          </cell>
          <cell r="K37">
            <v>8</v>
          </cell>
          <cell r="L37">
            <v>0.2</v>
          </cell>
          <cell r="M37">
            <v>10</v>
          </cell>
          <cell r="N37">
            <v>6</v>
          </cell>
          <cell r="O37">
            <v>6</v>
          </cell>
          <cell r="P37">
            <v>0.5</v>
          </cell>
          <cell r="Q37">
            <v>12</v>
          </cell>
          <cell r="R37">
            <v>6</v>
          </cell>
          <cell r="S37">
            <v>12</v>
          </cell>
          <cell r="T37">
            <v>0.33333333333333331</v>
          </cell>
          <cell r="U37">
            <v>18</v>
          </cell>
        </row>
        <row r="38">
          <cell r="A38" t="str">
            <v>60</v>
          </cell>
          <cell r="B38">
            <v>11</v>
          </cell>
          <cell r="C38">
            <v>87</v>
          </cell>
          <cell r="D38">
            <v>0.11224489795918367</v>
          </cell>
          <cell r="E38">
            <v>98</v>
          </cell>
          <cell r="F38">
            <v>23</v>
          </cell>
          <cell r="G38">
            <v>94</v>
          </cell>
          <cell r="H38">
            <v>0.19658119658119658</v>
          </cell>
          <cell r="I38">
            <v>117</v>
          </cell>
          <cell r="J38">
            <v>15</v>
          </cell>
          <cell r="K38">
            <v>103</v>
          </cell>
          <cell r="L38">
            <v>0.1271186440677966</v>
          </cell>
          <cell r="M38">
            <v>118</v>
          </cell>
          <cell r="N38">
            <v>17</v>
          </cell>
          <cell r="O38">
            <v>99</v>
          </cell>
          <cell r="P38">
            <v>0.14655172413793102</v>
          </cell>
          <cell r="Q38">
            <v>116</v>
          </cell>
          <cell r="R38">
            <v>12</v>
          </cell>
          <cell r="S38">
            <v>96</v>
          </cell>
          <cell r="T38">
            <v>0.1111111111111111</v>
          </cell>
          <cell r="U38">
            <v>108</v>
          </cell>
        </row>
        <row r="39">
          <cell r="A39" t="str">
            <v>61</v>
          </cell>
          <cell r="B39">
            <v>3</v>
          </cell>
          <cell r="C39">
            <v>50</v>
          </cell>
          <cell r="D39">
            <v>5.6603773584905662E-2</v>
          </cell>
          <cell r="E39">
            <v>53</v>
          </cell>
          <cell r="F39">
            <v>15</v>
          </cell>
          <cell r="G39">
            <v>64</v>
          </cell>
          <cell r="H39">
            <v>0.189873417721519</v>
          </cell>
          <cell r="I39">
            <v>79</v>
          </cell>
          <cell r="J39">
            <v>9</v>
          </cell>
          <cell r="K39">
            <v>62</v>
          </cell>
          <cell r="L39">
            <v>0.12676056338028169</v>
          </cell>
          <cell r="M39">
            <v>71</v>
          </cell>
          <cell r="N39">
            <v>13</v>
          </cell>
          <cell r="O39">
            <v>68</v>
          </cell>
          <cell r="P39">
            <v>0.16049382716049382</v>
          </cell>
          <cell r="Q39">
            <v>81</v>
          </cell>
          <cell r="R39">
            <v>5</v>
          </cell>
          <cell r="S39">
            <v>58</v>
          </cell>
          <cell r="T39">
            <v>7.9365079365079361E-2</v>
          </cell>
          <cell r="U39">
            <v>63</v>
          </cell>
        </row>
        <row r="40">
          <cell r="A40" t="str">
            <v>62</v>
          </cell>
          <cell r="B40">
            <v>21</v>
          </cell>
          <cell r="C40">
            <v>44</v>
          </cell>
          <cell r="D40">
            <v>0.32307692307692309</v>
          </cell>
          <cell r="E40">
            <v>65</v>
          </cell>
          <cell r="F40">
            <v>11</v>
          </cell>
          <cell r="G40">
            <v>47</v>
          </cell>
          <cell r="H40">
            <v>0.18965517241379309</v>
          </cell>
          <cell r="I40">
            <v>58</v>
          </cell>
          <cell r="J40">
            <v>17</v>
          </cell>
          <cell r="K40">
            <v>45</v>
          </cell>
          <cell r="L40">
            <v>0.27419354838709675</v>
          </cell>
          <cell r="M40">
            <v>62</v>
          </cell>
          <cell r="N40">
            <v>16</v>
          </cell>
          <cell r="O40">
            <v>51</v>
          </cell>
          <cell r="P40">
            <v>0.23880597014925373</v>
          </cell>
          <cell r="Q40">
            <v>67</v>
          </cell>
          <cell r="R40">
            <v>13</v>
          </cell>
          <cell r="S40">
            <v>35</v>
          </cell>
          <cell r="T40">
            <v>0.27083333333333331</v>
          </cell>
          <cell r="U40">
            <v>48</v>
          </cell>
        </row>
        <row r="41">
          <cell r="A41" t="str">
            <v>63</v>
          </cell>
          <cell r="B41">
            <v>4</v>
          </cell>
          <cell r="C41">
            <v>55</v>
          </cell>
          <cell r="D41">
            <v>6.7796610169491525E-2</v>
          </cell>
          <cell r="E41">
            <v>59</v>
          </cell>
          <cell r="F41">
            <v>10</v>
          </cell>
          <cell r="G41">
            <v>49</v>
          </cell>
          <cell r="H41">
            <v>0.16949152542372881</v>
          </cell>
          <cell r="I41">
            <v>59</v>
          </cell>
          <cell r="J41">
            <v>13</v>
          </cell>
          <cell r="K41">
            <v>62</v>
          </cell>
          <cell r="L41">
            <v>0.17333333333333334</v>
          </cell>
          <cell r="M41">
            <v>75</v>
          </cell>
          <cell r="N41">
            <v>14</v>
          </cell>
          <cell r="O41">
            <v>68</v>
          </cell>
          <cell r="P41">
            <v>0.17073170731707318</v>
          </cell>
          <cell r="Q41">
            <v>82</v>
          </cell>
          <cell r="R41">
            <v>10</v>
          </cell>
          <cell r="S41">
            <v>46</v>
          </cell>
          <cell r="T41">
            <v>0.17857142857142858</v>
          </cell>
          <cell r="U41">
            <v>56</v>
          </cell>
        </row>
        <row r="42">
          <cell r="A42" t="str">
            <v>64</v>
          </cell>
          <cell r="B42">
            <v>19</v>
          </cell>
          <cell r="C42">
            <v>31</v>
          </cell>
          <cell r="D42">
            <v>0.38</v>
          </cell>
          <cell r="E42">
            <v>50</v>
          </cell>
          <cell r="F42">
            <v>19</v>
          </cell>
          <cell r="G42">
            <v>40</v>
          </cell>
          <cell r="H42">
            <v>0.32203389830508472</v>
          </cell>
          <cell r="I42">
            <v>59</v>
          </cell>
          <cell r="J42">
            <v>24</v>
          </cell>
          <cell r="K42">
            <v>30</v>
          </cell>
          <cell r="L42">
            <v>0.44444444444444442</v>
          </cell>
          <cell r="M42">
            <v>54</v>
          </cell>
          <cell r="N42">
            <v>21</v>
          </cell>
          <cell r="O42">
            <v>36</v>
          </cell>
          <cell r="P42">
            <v>0.36842105263157893</v>
          </cell>
          <cell r="Q42">
            <v>57</v>
          </cell>
          <cell r="R42">
            <v>29</v>
          </cell>
          <cell r="S42">
            <v>41</v>
          </cell>
          <cell r="T42">
            <v>0.41428571428571431</v>
          </cell>
          <cell r="U42">
            <v>70</v>
          </cell>
        </row>
        <row r="43">
          <cell r="A43" t="str">
            <v>65</v>
          </cell>
          <cell r="B43">
            <v>33</v>
          </cell>
          <cell r="C43">
            <v>54</v>
          </cell>
          <cell r="D43">
            <v>0.37931034482758619</v>
          </cell>
          <cell r="E43">
            <v>87</v>
          </cell>
          <cell r="F43">
            <v>37</v>
          </cell>
          <cell r="G43">
            <v>55</v>
          </cell>
          <cell r="H43">
            <v>0.40217391304347827</v>
          </cell>
          <cell r="I43">
            <v>92</v>
          </cell>
          <cell r="J43">
            <v>36</v>
          </cell>
          <cell r="K43">
            <v>38</v>
          </cell>
          <cell r="L43">
            <v>0.48648648648648651</v>
          </cell>
          <cell r="M43">
            <v>74</v>
          </cell>
          <cell r="N43">
            <v>39</v>
          </cell>
          <cell r="O43">
            <v>59</v>
          </cell>
          <cell r="P43">
            <v>0.39795918367346939</v>
          </cell>
          <cell r="Q43">
            <v>98</v>
          </cell>
          <cell r="R43">
            <v>38</v>
          </cell>
          <cell r="S43">
            <v>52</v>
          </cell>
          <cell r="T43">
            <v>0.42222222222222222</v>
          </cell>
          <cell r="U43">
            <v>90</v>
          </cell>
        </row>
        <row r="44">
          <cell r="A44" t="str">
            <v>66</v>
          </cell>
          <cell r="B44">
            <v>15</v>
          </cell>
          <cell r="C44">
            <v>22</v>
          </cell>
          <cell r="D44">
            <v>0.40540540540540543</v>
          </cell>
          <cell r="E44">
            <v>37</v>
          </cell>
          <cell r="F44">
            <v>12</v>
          </cell>
          <cell r="G44">
            <v>33</v>
          </cell>
          <cell r="H44">
            <v>0.26666666666666666</v>
          </cell>
          <cell r="I44">
            <v>45</v>
          </cell>
          <cell r="J44">
            <v>16</v>
          </cell>
          <cell r="K44">
            <v>24</v>
          </cell>
          <cell r="L44">
            <v>0.4</v>
          </cell>
          <cell r="M44">
            <v>40</v>
          </cell>
          <cell r="N44">
            <v>11</v>
          </cell>
          <cell r="O44">
            <v>33</v>
          </cell>
          <cell r="P44">
            <v>0.25</v>
          </cell>
          <cell r="Q44">
            <v>44</v>
          </cell>
          <cell r="R44">
            <v>17</v>
          </cell>
          <cell r="S44">
            <v>27</v>
          </cell>
          <cell r="T44">
            <v>0.38636363636363635</v>
          </cell>
          <cell r="U44">
            <v>44</v>
          </cell>
        </row>
        <row r="45">
          <cell r="A45" t="str">
            <v>67</v>
          </cell>
          <cell r="B45">
            <v>14</v>
          </cell>
          <cell r="C45">
            <v>25</v>
          </cell>
          <cell r="D45">
            <v>0.35897435897435898</v>
          </cell>
          <cell r="E45">
            <v>39</v>
          </cell>
          <cell r="F45">
            <v>14</v>
          </cell>
          <cell r="G45">
            <v>26</v>
          </cell>
          <cell r="H45">
            <v>0.35</v>
          </cell>
          <cell r="I45">
            <v>40</v>
          </cell>
          <cell r="J45">
            <v>18</v>
          </cell>
          <cell r="K45">
            <v>33</v>
          </cell>
          <cell r="L45">
            <v>0.35294117647058826</v>
          </cell>
          <cell r="M45">
            <v>51</v>
          </cell>
          <cell r="N45">
            <v>13</v>
          </cell>
          <cell r="O45">
            <v>30</v>
          </cell>
          <cell r="P45">
            <v>0.30232558139534882</v>
          </cell>
          <cell r="Q45">
            <v>43</v>
          </cell>
          <cell r="R45">
            <v>11</v>
          </cell>
          <cell r="S45">
            <v>27</v>
          </cell>
          <cell r="T45">
            <v>0.28947368421052633</v>
          </cell>
          <cell r="U45">
            <v>38</v>
          </cell>
        </row>
        <row r="46">
          <cell r="A46" t="str">
            <v>68</v>
          </cell>
          <cell r="B46">
            <v>18</v>
          </cell>
          <cell r="C46">
            <v>30</v>
          </cell>
          <cell r="D46">
            <v>0.375</v>
          </cell>
          <cell r="E46">
            <v>48</v>
          </cell>
          <cell r="F46">
            <v>16</v>
          </cell>
          <cell r="G46">
            <v>26</v>
          </cell>
          <cell r="H46">
            <v>0.38095238095238093</v>
          </cell>
          <cell r="I46">
            <v>42</v>
          </cell>
          <cell r="J46">
            <v>16</v>
          </cell>
          <cell r="K46">
            <v>31</v>
          </cell>
          <cell r="L46">
            <v>0.34042553191489361</v>
          </cell>
          <cell r="M46">
            <v>47</v>
          </cell>
          <cell r="N46">
            <v>22</v>
          </cell>
          <cell r="O46">
            <v>29</v>
          </cell>
          <cell r="P46">
            <v>0.43137254901960786</v>
          </cell>
          <cell r="Q46">
            <v>51</v>
          </cell>
          <cell r="R46">
            <v>20</v>
          </cell>
          <cell r="S46">
            <v>24</v>
          </cell>
          <cell r="T46">
            <v>0.45454545454545453</v>
          </cell>
          <cell r="U46">
            <v>44</v>
          </cell>
        </row>
        <row r="47">
          <cell r="A47" t="str">
            <v>69</v>
          </cell>
          <cell r="B47">
            <v>11</v>
          </cell>
          <cell r="C47">
            <v>11</v>
          </cell>
          <cell r="D47">
            <v>0.5</v>
          </cell>
          <cell r="E47">
            <v>22</v>
          </cell>
          <cell r="F47">
            <v>10</v>
          </cell>
          <cell r="G47">
            <v>10</v>
          </cell>
          <cell r="H47">
            <v>0.5</v>
          </cell>
          <cell r="I47">
            <v>20</v>
          </cell>
          <cell r="J47">
            <v>6</v>
          </cell>
          <cell r="K47">
            <v>19</v>
          </cell>
          <cell r="L47">
            <v>0.24</v>
          </cell>
          <cell r="M47">
            <v>25</v>
          </cell>
          <cell r="N47">
            <v>10</v>
          </cell>
          <cell r="O47">
            <v>23</v>
          </cell>
          <cell r="P47">
            <v>0.30303030303030304</v>
          </cell>
          <cell r="Q47">
            <v>33</v>
          </cell>
          <cell r="R47">
            <v>14</v>
          </cell>
          <cell r="S47">
            <v>17</v>
          </cell>
          <cell r="T47">
            <v>0.45161290322580644</v>
          </cell>
          <cell r="U47">
            <v>31</v>
          </cell>
        </row>
        <row r="48">
          <cell r="A48" t="str">
            <v>70</v>
          </cell>
          <cell r="B48">
            <v>10</v>
          </cell>
          <cell r="C48">
            <v>12</v>
          </cell>
          <cell r="D48">
            <v>0.45454545454545453</v>
          </cell>
          <cell r="E48">
            <v>22</v>
          </cell>
          <cell r="F48">
            <v>8</v>
          </cell>
          <cell r="G48">
            <v>10</v>
          </cell>
          <cell r="H48">
            <v>0.44444444444444442</v>
          </cell>
          <cell r="I48">
            <v>18</v>
          </cell>
          <cell r="J48">
            <v>8</v>
          </cell>
          <cell r="K48">
            <v>14</v>
          </cell>
          <cell r="L48">
            <v>0.36363636363636365</v>
          </cell>
          <cell r="M48">
            <v>22</v>
          </cell>
          <cell r="N48">
            <v>10</v>
          </cell>
          <cell r="O48">
            <v>12</v>
          </cell>
          <cell r="P48">
            <v>0.45454545454545453</v>
          </cell>
          <cell r="Q48">
            <v>22</v>
          </cell>
          <cell r="R48">
            <v>12</v>
          </cell>
          <cell r="S48">
            <v>11</v>
          </cell>
          <cell r="T48">
            <v>0.52173913043478259</v>
          </cell>
          <cell r="U48">
            <v>23</v>
          </cell>
        </row>
        <row r="49">
          <cell r="A49" t="str">
            <v>71</v>
          </cell>
          <cell r="B49">
            <v>5</v>
          </cell>
          <cell r="C49">
            <v>8</v>
          </cell>
          <cell r="D49">
            <v>0.38461538461538464</v>
          </cell>
          <cell r="E49">
            <v>13</v>
          </cell>
          <cell r="F49">
            <v>10</v>
          </cell>
          <cell r="G49">
            <v>8</v>
          </cell>
          <cell r="H49">
            <v>0.55555555555555558</v>
          </cell>
          <cell r="I49">
            <v>18</v>
          </cell>
          <cell r="J49">
            <v>6</v>
          </cell>
          <cell r="K49">
            <v>6</v>
          </cell>
          <cell r="L49">
            <v>0.5</v>
          </cell>
          <cell r="M49">
            <v>12</v>
          </cell>
          <cell r="N49">
            <v>10</v>
          </cell>
          <cell r="O49">
            <v>4</v>
          </cell>
          <cell r="P49">
            <v>0.7142857142857143</v>
          </cell>
          <cell r="Q49">
            <v>14</v>
          </cell>
          <cell r="R49">
            <v>10</v>
          </cell>
          <cell r="S49">
            <v>7</v>
          </cell>
          <cell r="T49">
            <v>0.58823529411764708</v>
          </cell>
          <cell r="U49">
            <v>17</v>
          </cell>
        </row>
        <row r="50">
          <cell r="A50" t="str">
            <v>72</v>
          </cell>
          <cell r="B50">
            <v>3</v>
          </cell>
          <cell r="C50">
            <v>9</v>
          </cell>
          <cell r="D50">
            <v>0.25</v>
          </cell>
          <cell r="E50">
            <v>12</v>
          </cell>
          <cell r="F50">
            <v>6</v>
          </cell>
          <cell r="G50">
            <v>8</v>
          </cell>
          <cell r="H50">
            <v>0.42857142857142855</v>
          </cell>
          <cell r="I50">
            <v>14</v>
          </cell>
          <cell r="J50">
            <v>2</v>
          </cell>
          <cell r="K50">
            <v>11</v>
          </cell>
          <cell r="L50">
            <v>0.15384615384615385</v>
          </cell>
          <cell r="M50">
            <v>13</v>
          </cell>
          <cell r="N50">
            <v>3</v>
          </cell>
          <cell r="O50">
            <v>6</v>
          </cell>
          <cell r="P50">
            <v>0.33333333333333331</v>
          </cell>
          <cell r="Q50">
            <v>9</v>
          </cell>
          <cell r="R50">
            <v>2</v>
          </cell>
          <cell r="S50">
            <v>13</v>
          </cell>
          <cell r="T50">
            <v>0.13333333333333333</v>
          </cell>
          <cell r="U50">
            <v>15</v>
          </cell>
        </row>
        <row r="51">
          <cell r="A51" t="str">
            <v>73</v>
          </cell>
          <cell r="C51">
            <v>2</v>
          </cell>
          <cell r="D51">
            <v>0</v>
          </cell>
          <cell r="E51">
            <v>2</v>
          </cell>
          <cell r="G51">
            <v>1</v>
          </cell>
          <cell r="H51">
            <v>0</v>
          </cell>
          <cell r="I51">
            <v>1</v>
          </cell>
          <cell r="K51">
            <v>3</v>
          </cell>
          <cell r="L51">
            <v>0</v>
          </cell>
          <cell r="M51">
            <v>3</v>
          </cell>
          <cell r="N51">
            <v>3</v>
          </cell>
          <cell r="O51">
            <v>1</v>
          </cell>
          <cell r="P51">
            <v>0.75</v>
          </cell>
          <cell r="Q51">
            <v>4</v>
          </cell>
          <cell r="R51">
            <v>2</v>
          </cell>
          <cell r="S51">
            <v>4</v>
          </cell>
          <cell r="T51">
            <v>0.33333333333333331</v>
          </cell>
          <cell r="U51">
            <v>6</v>
          </cell>
        </row>
        <row r="52">
          <cell r="A52" t="str">
            <v>74</v>
          </cell>
          <cell r="B52">
            <v>6</v>
          </cell>
          <cell r="C52">
            <v>15</v>
          </cell>
          <cell r="D52">
            <v>0.2857142857142857</v>
          </cell>
          <cell r="E52">
            <v>21</v>
          </cell>
          <cell r="F52">
            <v>2</v>
          </cell>
          <cell r="G52">
            <v>16</v>
          </cell>
          <cell r="H52">
            <v>0.1111111111111111</v>
          </cell>
          <cell r="I52">
            <v>18</v>
          </cell>
          <cell r="J52">
            <v>2</v>
          </cell>
          <cell r="K52">
            <v>16</v>
          </cell>
          <cell r="L52">
            <v>0.1111111111111111</v>
          </cell>
          <cell r="M52">
            <v>18</v>
          </cell>
          <cell r="N52">
            <v>4</v>
          </cell>
          <cell r="O52">
            <v>10</v>
          </cell>
          <cell r="P52">
            <v>0.2857142857142857</v>
          </cell>
          <cell r="Q52">
            <v>14</v>
          </cell>
          <cell r="R52">
            <v>6</v>
          </cell>
          <cell r="S52">
            <v>11</v>
          </cell>
          <cell r="T52">
            <v>0.35294117647058826</v>
          </cell>
          <cell r="U52">
            <v>17</v>
          </cell>
        </row>
        <row r="53">
          <cell r="A53" t="str">
            <v>76</v>
          </cell>
          <cell r="C53">
            <v>1</v>
          </cell>
          <cell r="D53">
            <v>0</v>
          </cell>
          <cell r="E53">
            <v>1</v>
          </cell>
          <cell r="F53">
            <v>1</v>
          </cell>
          <cell r="G53">
            <v>3</v>
          </cell>
          <cell r="H53">
            <v>0.25</v>
          </cell>
          <cell r="I53">
            <v>4</v>
          </cell>
          <cell r="J53">
            <v>2</v>
          </cell>
          <cell r="K53">
            <v>1</v>
          </cell>
          <cell r="L53">
            <v>0.66666666666666663</v>
          </cell>
          <cell r="M53">
            <v>3</v>
          </cell>
          <cell r="O53">
            <v>1</v>
          </cell>
          <cell r="P53">
            <v>0</v>
          </cell>
          <cell r="Q53">
            <v>1</v>
          </cell>
          <cell r="R53">
            <v>2</v>
          </cell>
          <cell r="S53">
            <v>1</v>
          </cell>
          <cell r="T53">
            <v>0.66666666666666663</v>
          </cell>
          <cell r="U53">
            <v>3</v>
          </cell>
        </row>
        <row r="54">
          <cell r="A54" t="str">
            <v>77</v>
          </cell>
          <cell r="G54">
            <v>1</v>
          </cell>
          <cell r="H54">
            <v>0</v>
          </cell>
          <cell r="I54">
            <v>1</v>
          </cell>
          <cell r="J54">
            <v>1</v>
          </cell>
          <cell r="K54">
            <v>2</v>
          </cell>
          <cell r="L54">
            <v>0.33333333333333331</v>
          </cell>
          <cell r="M54">
            <v>3</v>
          </cell>
          <cell r="R54">
            <v>0</v>
          </cell>
          <cell r="S54">
            <v>1</v>
          </cell>
          <cell r="T54">
            <v>0</v>
          </cell>
          <cell r="U54">
            <v>1</v>
          </cell>
        </row>
        <row r="55">
          <cell r="A55" t="str">
            <v>85</v>
          </cell>
          <cell r="B55">
            <v>1</v>
          </cell>
          <cell r="C55">
            <v>1</v>
          </cell>
          <cell r="D55">
            <v>0.5</v>
          </cell>
          <cell r="E55">
            <v>2</v>
          </cell>
          <cell r="F55">
            <v>1</v>
          </cell>
          <cell r="G55">
            <v>3</v>
          </cell>
          <cell r="H55">
            <v>0.25</v>
          </cell>
          <cell r="I55">
            <v>4</v>
          </cell>
          <cell r="J55">
            <v>3</v>
          </cell>
          <cell r="K55">
            <v>2</v>
          </cell>
          <cell r="L55">
            <v>0.6</v>
          </cell>
          <cell r="M55">
            <v>5</v>
          </cell>
          <cell r="N55">
            <v>5</v>
          </cell>
          <cell r="O55">
            <v>3</v>
          </cell>
          <cell r="P55">
            <v>0.625</v>
          </cell>
          <cell r="Q55">
            <v>8</v>
          </cell>
          <cell r="R55">
            <v>4</v>
          </cell>
          <cell r="S55">
            <v>2</v>
          </cell>
          <cell r="T55">
            <v>0.66666666666666663</v>
          </cell>
          <cell r="U55">
            <v>6</v>
          </cell>
        </row>
        <row r="56">
          <cell r="A56" t="str">
            <v>86</v>
          </cell>
          <cell r="B56">
            <v>3</v>
          </cell>
          <cell r="C56">
            <v>5</v>
          </cell>
          <cell r="D56">
            <v>0.375</v>
          </cell>
          <cell r="E56">
            <v>8</v>
          </cell>
          <cell r="F56">
            <v>5</v>
          </cell>
          <cell r="G56">
            <v>2</v>
          </cell>
          <cell r="H56">
            <v>0.7142857142857143</v>
          </cell>
          <cell r="I56">
            <v>7</v>
          </cell>
          <cell r="J56">
            <v>2</v>
          </cell>
          <cell r="K56">
            <v>5</v>
          </cell>
          <cell r="L56">
            <v>0.2857142857142857</v>
          </cell>
          <cell r="M56">
            <v>7</v>
          </cell>
          <cell r="N56">
            <v>2</v>
          </cell>
          <cell r="O56">
            <v>6</v>
          </cell>
          <cell r="P56">
            <v>0.25</v>
          </cell>
          <cell r="Q56">
            <v>8</v>
          </cell>
          <cell r="R56">
            <v>3</v>
          </cell>
          <cell r="S56">
            <v>1</v>
          </cell>
          <cell r="T56">
            <v>0.75</v>
          </cell>
          <cell r="U56">
            <v>4</v>
          </cell>
        </row>
        <row r="57">
          <cell r="A57" t="str">
            <v>87</v>
          </cell>
          <cell r="B57">
            <v>3</v>
          </cell>
          <cell r="C57">
            <v>2</v>
          </cell>
          <cell r="D57">
            <v>0.6</v>
          </cell>
          <cell r="E57">
            <v>5</v>
          </cell>
          <cell r="F57">
            <v>2</v>
          </cell>
          <cell r="G57">
            <v>5</v>
          </cell>
          <cell r="H57">
            <v>0.2857142857142857</v>
          </cell>
          <cell r="I57">
            <v>7</v>
          </cell>
          <cell r="J57">
            <v>3</v>
          </cell>
          <cell r="K57">
            <v>2</v>
          </cell>
          <cell r="L57">
            <v>0.6</v>
          </cell>
          <cell r="M57">
            <v>5</v>
          </cell>
          <cell r="N57">
            <v>2</v>
          </cell>
          <cell r="O57">
            <v>3</v>
          </cell>
          <cell r="P57">
            <v>0.4</v>
          </cell>
          <cell r="Q57">
            <v>5</v>
          </cell>
          <cell r="R57">
            <v>4</v>
          </cell>
          <cell r="S57">
            <v>4</v>
          </cell>
          <cell r="T57">
            <v>0.5</v>
          </cell>
          <cell r="U57">
            <v>8</v>
          </cell>
        </row>
        <row r="60">
          <cell r="B60">
            <v>2010</v>
          </cell>
          <cell r="E60" t="str">
            <v>Total 2010</v>
          </cell>
          <cell r="F60">
            <v>2011</v>
          </cell>
          <cell r="I60" t="str">
            <v>Total 2011</v>
          </cell>
          <cell r="J60">
            <v>2012</v>
          </cell>
          <cell r="M60" t="str">
            <v>Total 2012</v>
          </cell>
          <cell r="N60">
            <v>2013</v>
          </cell>
          <cell r="Q60" t="str">
            <v>Total 2013</v>
          </cell>
          <cell r="R60">
            <v>2014</v>
          </cell>
          <cell r="U60" t="str">
            <v>Total 2014</v>
          </cell>
        </row>
        <row r="61">
          <cell r="A61" t="str">
            <v>Étiquettes de lignes</v>
          </cell>
          <cell r="B61" t="str">
            <v>FEMME</v>
          </cell>
          <cell r="C61" t="str">
            <v>HOMME</v>
          </cell>
          <cell r="F61" t="str">
            <v>FEMME</v>
          </cell>
          <cell r="G61" t="str">
            <v>HOMME</v>
          </cell>
          <cell r="J61" t="str">
            <v>FEMME</v>
          </cell>
          <cell r="K61" t="str">
            <v>HOMME</v>
          </cell>
          <cell r="N61" t="str">
            <v>FEMME</v>
          </cell>
          <cell r="O61" t="str">
            <v>HOMME</v>
          </cell>
          <cell r="R61" t="str">
            <v>FEMME</v>
          </cell>
          <cell r="S61" t="str">
            <v>HOMME</v>
          </cell>
        </row>
        <row r="62">
          <cell r="A62" t="str">
            <v>01</v>
          </cell>
          <cell r="C62">
            <v>2</v>
          </cell>
          <cell r="D62">
            <v>0</v>
          </cell>
          <cell r="E62">
            <v>2</v>
          </cell>
          <cell r="H62" t="e">
            <v>#DIV/0!</v>
          </cell>
          <cell r="L62" t="e">
            <v>#DIV/0!</v>
          </cell>
          <cell r="P62" t="e">
            <v>#DIV/0!</v>
          </cell>
          <cell r="S62">
            <v>1</v>
          </cell>
          <cell r="T62">
            <v>0</v>
          </cell>
          <cell r="U62">
            <v>1</v>
          </cell>
        </row>
        <row r="63">
          <cell r="A63" t="str">
            <v>02</v>
          </cell>
          <cell r="B63">
            <v>3</v>
          </cell>
          <cell r="C63">
            <v>8</v>
          </cell>
          <cell r="D63">
            <v>0.27272727272727271</v>
          </cell>
          <cell r="E63">
            <v>11</v>
          </cell>
          <cell r="F63">
            <v>3</v>
          </cell>
          <cell r="G63">
            <v>5</v>
          </cell>
          <cell r="H63">
            <v>0.375</v>
          </cell>
          <cell r="I63">
            <v>8</v>
          </cell>
          <cell r="J63">
            <v>1</v>
          </cell>
          <cell r="K63">
            <v>7</v>
          </cell>
          <cell r="L63">
            <v>0.125</v>
          </cell>
          <cell r="M63">
            <v>8</v>
          </cell>
          <cell r="N63">
            <v>2</v>
          </cell>
          <cell r="O63">
            <v>5</v>
          </cell>
          <cell r="P63">
            <v>0.2857142857142857</v>
          </cell>
          <cell r="Q63">
            <v>7</v>
          </cell>
          <cell r="R63">
            <v>3</v>
          </cell>
          <cell r="S63">
            <v>5</v>
          </cell>
          <cell r="T63">
            <v>0.375</v>
          </cell>
          <cell r="U63">
            <v>8</v>
          </cell>
        </row>
        <row r="64">
          <cell r="A64" t="str">
            <v>03</v>
          </cell>
          <cell r="B64">
            <v>72</v>
          </cell>
          <cell r="C64">
            <v>61</v>
          </cell>
          <cell r="D64">
            <v>0.54135338345864659</v>
          </cell>
          <cell r="E64">
            <v>133</v>
          </cell>
          <cell r="F64">
            <v>85</v>
          </cell>
          <cell r="G64">
            <v>64</v>
          </cell>
          <cell r="H64">
            <v>0.57046979865771807</v>
          </cell>
          <cell r="I64">
            <v>149</v>
          </cell>
          <cell r="J64">
            <v>91</v>
          </cell>
          <cell r="K64">
            <v>92</v>
          </cell>
          <cell r="L64">
            <v>0.49726775956284153</v>
          </cell>
          <cell r="M64">
            <v>183</v>
          </cell>
          <cell r="N64">
            <v>87</v>
          </cell>
          <cell r="O64">
            <v>58</v>
          </cell>
          <cell r="P64">
            <v>0.6</v>
          </cell>
          <cell r="Q64">
            <v>145</v>
          </cell>
          <cell r="R64">
            <v>115</v>
          </cell>
          <cell r="S64">
            <v>74</v>
          </cell>
          <cell r="T64">
            <v>0.60846560846560849</v>
          </cell>
          <cell r="U64">
            <v>189</v>
          </cell>
        </row>
        <row r="65">
          <cell r="A65" t="str">
            <v>04</v>
          </cell>
          <cell r="B65">
            <v>74</v>
          </cell>
          <cell r="C65">
            <v>143</v>
          </cell>
          <cell r="D65">
            <v>0.34101382488479265</v>
          </cell>
          <cell r="E65">
            <v>217</v>
          </cell>
          <cell r="F65">
            <v>104</v>
          </cell>
          <cell r="G65">
            <v>174</v>
          </cell>
          <cell r="H65">
            <v>0.37410071942446044</v>
          </cell>
          <cell r="I65">
            <v>278</v>
          </cell>
          <cell r="J65">
            <v>97</v>
          </cell>
          <cell r="K65">
            <v>140</v>
          </cell>
          <cell r="L65">
            <v>0.40928270042194093</v>
          </cell>
          <cell r="M65">
            <v>237</v>
          </cell>
          <cell r="N65">
            <v>120</v>
          </cell>
          <cell r="O65">
            <v>149</v>
          </cell>
          <cell r="P65">
            <v>0.44609665427509293</v>
          </cell>
          <cell r="Q65">
            <v>269</v>
          </cell>
          <cell r="R65">
            <v>111</v>
          </cell>
          <cell r="S65">
            <v>143</v>
          </cell>
          <cell r="T65">
            <v>0.43700787401574803</v>
          </cell>
          <cell r="U65">
            <v>254</v>
          </cell>
        </row>
        <row r="66">
          <cell r="A66" t="str">
            <v>05</v>
          </cell>
          <cell r="B66">
            <v>52</v>
          </cell>
          <cell r="C66">
            <v>220</v>
          </cell>
          <cell r="D66">
            <v>0.19117647058823528</v>
          </cell>
          <cell r="E66">
            <v>272</v>
          </cell>
          <cell r="F66">
            <v>48</v>
          </cell>
          <cell r="G66">
            <v>246</v>
          </cell>
          <cell r="H66">
            <v>0.16326530612244897</v>
          </cell>
          <cell r="I66">
            <v>294</v>
          </cell>
          <cell r="J66">
            <v>68</v>
          </cell>
          <cell r="K66">
            <v>245</v>
          </cell>
          <cell r="L66">
            <v>0.21725239616613418</v>
          </cell>
          <cell r="M66">
            <v>313</v>
          </cell>
          <cell r="N66">
            <v>68</v>
          </cell>
          <cell r="O66">
            <v>227</v>
          </cell>
          <cell r="P66">
            <v>0.23050847457627119</v>
          </cell>
          <cell r="Q66">
            <v>295</v>
          </cell>
          <cell r="R66">
            <v>55</v>
          </cell>
          <cell r="S66">
            <v>225</v>
          </cell>
          <cell r="T66">
            <v>0.19642857142857142</v>
          </cell>
          <cell r="U66">
            <v>280</v>
          </cell>
        </row>
        <row r="67">
          <cell r="A67" t="str">
            <v>06</v>
          </cell>
          <cell r="B67">
            <v>26</v>
          </cell>
          <cell r="C67">
            <v>123</v>
          </cell>
          <cell r="D67">
            <v>0.17449664429530201</v>
          </cell>
          <cell r="E67">
            <v>149</v>
          </cell>
          <cell r="F67">
            <v>19</v>
          </cell>
          <cell r="G67">
            <v>120</v>
          </cell>
          <cell r="H67">
            <v>0.1366906474820144</v>
          </cell>
          <cell r="I67">
            <v>139</v>
          </cell>
          <cell r="J67">
            <v>36</v>
          </cell>
          <cell r="K67">
            <v>135</v>
          </cell>
          <cell r="L67">
            <v>0.21052631578947367</v>
          </cell>
          <cell r="M67">
            <v>171</v>
          </cell>
          <cell r="N67">
            <v>34</v>
          </cell>
          <cell r="O67">
            <v>118</v>
          </cell>
          <cell r="P67">
            <v>0.22368421052631579</v>
          </cell>
          <cell r="Q67">
            <v>152</v>
          </cell>
          <cell r="R67">
            <v>36</v>
          </cell>
          <cell r="S67">
            <v>113</v>
          </cell>
          <cell r="T67">
            <v>0.24161073825503357</v>
          </cell>
          <cell r="U67">
            <v>149</v>
          </cell>
        </row>
        <row r="68">
          <cell r="A68" t="str">
            <v>07</v>
          </cell>
          <cell r="B68">
            <v>50</v>
          </cell>
          <cell r="C68">
            <v>106</v>
          </cell>
          <cell r="D68">
            <v>0.32051282051282054</v>
          </cell>
          <cell r="E68">
            <v>156</v>
          </cell>
          <cell r="F68">
            <v>53</v>
          </cell>
          <cell r="G68">
            <v>117</v>
          </cell>
          <cell r="H68">
            <v>0.31176470588235294</v>
          </cell>
          <cell r="I68">
            <v>170</v>
          </cell>
          <cell r="J68">
            <v>63</v>
          </cell>
          <cell r="K68">
            <v>114</v>
          </cell>
          <cell r="L68">
            <v>0.3559322033898305</v>
          </cell>
          <cell r="M68">
            <v>177</v>
          </cell>
          <cell r="N68">
            <v>59</v>
          </cell>
          <cell r="O68">
            <v>118</v>
          </cell>
          <cell r="P68">
            <v>0.33333333333333331</v>
          </cell>
          <cell r="Q68">
            <v>177</v>
          </cell>
          <cell r="R68">
            <v>55</v>
          </cell>
          <cell r="S68">
            <v>106</v>
          </cell>
          <cell r="T68">
            <v>0.34161490683229812</v>
          </cell>
          <cell r="U68">
            <v>161</v>
          </cell>
        </row>
        <row r="69">
          <cell r="A69" t="str">
            <v>08</v>
          </cell>
          <cell r="B69">
            <v>13</v>
          </cell>
          <cell r="C69">
            <v>72</v>
          </cell>
          <cell r="D69">
            <v>0.15294117647058825</v>
          </cell>
          <cell r="E69">
            <v>85</v>
          </cell>
          <cell r="F69">
            <v>15</v>
          </cell>
          <cell r="G69">
            <v>58</v>
          </cell>
          <cell r="H69">
            <v>0.20547945205479451</v>
          </cell>
          <cell r="I69">
            <v>73</v>
          </cell>
          <cell r="J69">
            <v>12</v>
          </cell>
          <cell r="K69">
            <v>53</v>
          </cell>
          <cell r="L69">
            <v>0.18461538461538463</v>
          </cell>
          <cell r="M69">
            <v>65</v>
          </cell>
          <cell r="N69">
            <v>33</v>
          </cell>
          <cell r="O69">
            <v>59</v>
          </cell>
          <cell r="P69">
            <v>0.35869565217391303</v>
          </cell>
          <cell r="Q69">
            <v>92</v>
          </cell>
          <cell r="R69">
            <v>26</v>
          </cell>
          <cell r="S69">
            <v>63</v>
          </cell>
          <cell r="T69">
            <v>0.29213483146067415</v>
          </cell>
          <cell r="U69">
            <v>89</v>
          </cell>
        </row>
        <row r="70">
          <cell r="A70" t="str">
            <v>09</v>
          </cell>
          <cell r="B70">
            <v>36</v>
          </cell>
          <cell r="C70">
            <v>215</v>
          </cell>
          <cell r="D70">
            <v>0.14342629482071714</v>
          </cell>
          <cell r="E70">
            <v>251</v>
          </cell>
          <cell r="F70">
            <v>53</v>
          </cell>
          <cell r="G70">
            <v>236</v>
          </cell>
          <cell r="H70">
            <v>0.18339100346020762</v>
          </cell>
          <cell r="I70">
            <v>289</v>
          </cell>
          <cell r="J70">
            <v>54</v>
          </cell>
          <cell r="K70">
            <v>255</v>
          </cell>
          <cell r="L70">
            <v>0.17475728155339806</v>
          </cell>
          <cell r="M70">
            <v>309</v>
          </cell>
          <cell r="N70">
            <v>60</v>
          </cell>
          <cell r="O70">
            <v>259</v>
          </cell>
          <cell r="P70">
            <v>0.18808777429467086</v>
          </cell>
          <cell r="Q70">
            <v>319</v>
          </cell>
          <cell r="R70">
            <v>37</v>
          </cell>
          <cell r="S70">
            <v>223</v>
          </cell>
          <cell r="T70">
            <v>0.1423076923076923</v>
          </cell>
          <cell r="U70">
            <v>260</v>
          </cell>
        </row>
        <row r="71">
          <cell r="A71" t="str">
            <v>10</v>
          </cell>
          <cell r="B71">
            <v>80</v>
          </cell>
          <cell r="C71">
            <v>123</v>
          </cell>
          <cell r="D71">
            <v>0.39408866995073893</v>
          </cell>
          <cell r="E71">
            <v>203</v>
          </cell>
          <cell r="F71">
            <v>80</v>
          </cell>
          <cell r="G71">
            <v>130</v>
          </cell>
          <cell r="H71">
            <v>0.38095238095238093</v>
          </cell>
          <cell r="I71">
            <v>210</v>
          </cell>
          <cell r="J71">
            <v>82</v>
          </cell>
          <cell r="K71">
            <v>128</v>
          </cell>
          <cell r="L71">
            <v>0.39047619047619048</v>
          </cell>
          <cell r="M71">
            <v>210</v>
          </cell>
          <cell r="N71">
            <v>93</v>
          </cell>
          <cell r="O71">
            <v>156</v>
          </cell>
          <cell r="P71">
            <v>0.37349397590361444</v>
          </cell>
          <cell r="Q71">
            <v>249</v>
          </cell>
          <cell r="R71">
            <v>97</v>
          </cell>
          <cell r="S71">
            <v>138</v>
          </cell>
          <cell r="T71">
            <v>0.4127659574468085</v>
          </cell>
          <cell r="U71">
            <v>235</v>
          </cell>
        </row>
        <row r="72">
          <cell r="A72" t="str">
            <v>12</v>
          </cell>
          <cell r="B72">
            <v>24</v>
          </cell>
          <cell r="C72">
            <v>46</v>
          </cell>
          <cell r="D72">
            <v>0.34285714285714286</v>
          </cell>
          <cell r="E72">
            <v>70</v>
          </cell>
          <cell r="F72">
            <v>26</v>
          </cell>
          <cell r="G72">
            <v>41</v>
          </cell>
          <cell r="H72">
            <v>0.38805970149253732</v>
          </cell>
          <cell r="I72">
            <v>67</v>
          </cell>
          <cell r="J72">
            <v>18</v>
          </cell>
          <cell r="K72">
            <v>49</v>
          </cell>
          <cell r="L72">
            <v>0.26865671641791045</v>
          </cell>
          <cell r="M72">
            <v>67</v>
          </cell>
          <cell r="N72">
            <v>28</v>
          </cell>
          <cell r="O72">
            <v>31</v>
          </cell>
          <cell r="P72">
            <v>0.47457627118644069</v>
          </cell>
          <cell r="Q72">
            <v>59</v>
          </cell>
          <cell r="R72">
            <v>11</v>
          </cell>
          <cell r="S72">
            <v>7</v>
          </cell>
          <cell r="T72">
            <v>0.61111111111111116</v>
          </cell>
          <cell r="U72">
            <v>18</v>
          </cell>
        </row>
        <row r="73">
          <cell r="A73" t="str">
            <v>11</v>
          </cell>
          <cell r="B73">
            <v>7</v>
          </cell>
          <cell r="C73">
            <v>8</v>
          </cell>
          <cell r="D73">
            <v>0.46666666666666667</v>
          </cell>
          <cell r="E73">
            <v>15</v>
          </cell>
          <cell r="F73">
            <v>8</v>
          </cell>
          <cell r="G73">
            <v>10</v>
          </cell>
          <cell r="H73">
            <v>0.44444444444444442</v>
          </cell>
          <cell r="I73">
            <v>18</v>
          </cell>
          <cell r="J73">
            <v>8</v>
          </cell>
          <cell r="K73">
            <v>9</v>
          </cell>
          <cell r="L73">
            <v>0.47058823529411764</v>
          </cell>
          <cell r="M73">
            <v>17</v>
          </cell>
          <cell r="N73">
            <v>9</v>
          </cell>
          <cell r="O73">
            <v>12</v>
          </cell>
          <cell r="P73">
            <v>0.42857142857142855</v>
          </cell>
          <cell r="Q73">
            <v>21</v>
          </cell>
          <cell r="R73">
            <v>32</v>
          </cell>
          <cell r="S73">
            <v>46</v>
          </cell>
          <cell r="T73">
            <v>0.41025641025641024</v>
          </cell>
          <cell r="U73">
            <v>78</v>
          </cell>
        </row>
        <row r="74">
          <cell r="A74" t="str">
            <v>Théologie</v>
          </cell>
          <cell r="C74">
            <v>1</v>
          </cell>
          <cell r="D74">
            <v>0</v>
          </cell>
          <cell r="E74">
            <v>1</v>
          </cell>
          <cell r="F74">
            <v>1</v>
          </cell>
          <cell r="G74">
            <v>4</v>
          </cell>
          <cell r="H74">
            <v>0.2</v>
          </cell>
          <cell r="I74">
            <v>5</v>
          </cell>
          <cell r="J74">
            <v>3</v>
          </cell>
          <cell r="K74">
            <v>3</v>
          </cell>
          <cell r="L74">
            <v>0.5</v>
          </cell>
          <cell r="M74">
            <v>6</v>
          </cell>
          <cell r="O74">
            <v>1</v>
          </cell>
          <cell r="P74">
            <v>0</v>
          </cell>
          <cell r="Q74">
            <v>1</v>
          </cell>
          <cell r="R74">
            <v>2</v>
          </cell>
          <cell r="S74">
            <v>2</v>
          </cell>
          <cell r="T74">
            <v>0.5</v>
          </cell>
          <cell r="U74">
            <v>4</v>
          </cell>
        </row>
        <row r="78">
          <cell r="B78">
            <v>2010</v>
          </cell>
          <cell r="E78" t="str">
            <v>Total 2010</v>
          </cell>
          <cell r="F78">
            <v>2011</v>
          </cell>
          <cell r="I78" t="str">
            <v>Total 2011</v>
          </cell>
          <cell r="J78">
            <v>2012</v>
          </cell>
          <cell r="M78" t="str">
            <v>Total 2012</v>
          </cell>
          <cell r="N78">
            <v>2013</v>
          </cell>
          <cell r="Q78" t="str">
            <v>Total 2013</v>
          </cell>
          <cell r="R78">
            <v>2014</v>
          </cell>
          <cell r="U78" t="str">
            <v>Total 2014</v>
          </cell>
        </row>
        <row r="79">
          <cell r="A79" t="str">
            <v>Étiquettes de lignes</v>
          </cell>
          <cell r="B79" t="str">
            <v>FEMME</v>
          </cell>
          <cell r="C79" t="str">
            <v>HOMME</v>
          </cell>
          <cell r="F79" t="str">
            <v>FEMME</v>
          </cell>
          <cell r="G79" t="str">
            <v>HOMME</v>
          </cell>
          <cell r="J79" t="str">
            <v>FEMME</v>
          </cell>
          <cell r="K79" t="str">
            <v>HOMME</v>
          </cell>
          <cell r="N79" t="str">
            <v>FEMME</v>
          </cell>
          <cell r="O79" t="str">
            <v>HOMME</v>
          </cell>
          <cell r="R79" t="str">
            <v>FEMME</v>
          </cell>
          <cell r="S79" t="str">
            <v>HOMME</v>
          </cell>
        </row>
        <row r="80">
          <cell r="A80" t="str">
            <v>Droit</v>
          </cell>
          <cell r="B80">
            <v>3</v>
          </cell>
          <cell r="C80">
            <v>10</v>
          </cell>
          <cell r="D80">
            <v>0.23076923076923078</v>
          </cell>
          <cell r="E80">
            <v>13</v>
          </cell>
          <cell r="F80">
            <v>3</v>
          </cell>
          <cell r="G80">
            <v>5</v>
          </cell>
          <cell r="H80">
            <v>0.375</v>
          </cell>
          <cell r="I80">
            <v>8</v>
          </cell>
          <cell r="J80">
            <v>1</v>
          </cell>
          <cell r="K80">
            <v>7</v>
          </cell>
          <cell r="L80">
            <v>0.125</v>
          </cell>
          <cell r="M80">
            <v>8</v>
          </cell>
          <cell r="N80">
            <v>2</v>
          </cell>
          <cell r="O80">
            <v>5</v>
          </cell>
          <cell r="P80">
            <v>0.2857142857142857</v>
          </cell>
          <cell r="Q80">
            <v>7</v>
          </cell>
          <cell r="R80">
            <v>3</v>
          </cell>
          <cell r="S80">
            <v>6</v>
          </cell>
          <cell r="T80">
            <v>0.33333333333333331</v>
          </cell>
          <cell r="U80">
            <v>9</v>
          </cell>
        </row>
        <row r="81">
          <cell r="A81" t="str">
            <v>Lettres</v>
          </cell>
          <cell r="B81">
            <v>163</v>
          </cell>
          <cell r="C81">
            <v>237</v>
          </cell>
          <cell r="D81">
            <v>0.40749999999999997</v>
          </cell>
          <cell r="E81">
            <v>400</v>
          </cell>
          <cell r="F81">
            <v>205</v>
          </cell>
          <cell r="G81">
            <v>272</v>
          </cell>
          <cell r="H81">
            <v>0.42976939203354297</v>
          </cell>
          <cell r="I81">
            <v>477</v>
          </cell>
          <cell r="J81">
            <v>202</v>
          </cell>
          <cell r="K81">
            <v>271</v>
          </cell>
          <cell r="L81">
            <v>0.42706131078224102</v>
          </cell>
          <cell r="M81">
            <v>473</v>
          </cell>
          <cell r="N81">
            <v>226</v>
          </cell>
          <cell r="O81">
            <v>228</v>
          </cell>
          <cell r="P81">
            <v>0.49779735682819382</v>
          </cell>
          <cell r="Q81">
            <v>454</v>
          </cell>
          <cell r="R81">
            <v>249</v>
          </cell>
          <cell r="S81">
            <v>251</v>
          </cell>
          <cell r="T81">
            <v>0.498</v>
          </cell>
          <cell r="U81">
            <v>500</v>
          </cell>
        </row>
        <row r="82">
          <cell r="A82" t="str">
            <v>Pharmacie</v>
          </cell>
          <cell r="B82">
            <v>7</v>
          </cell>
          <cell r="C82">
            <v>8</v>
          </cell>
          <cell r="D82">
            <v>0.46666666666666667</v>
          </cell>
          <cell r="E82">
            <v>15</v>
          </cell>
          <cell r="F82">
            <v>8</v>
          </cell>
          <cell r="G82">
            <v>10</v>
          </cell>
          <cell r="H82">
            <v>0.44444444444444442</v>
          </cell>
          <cell r="I82">
            <v>18</v>
          </cell>
          <cell r="J82">
            <v>8</v>
          </cell>
          <cell r="K82">
            <v>9</v>
          </cell>
          <cell r="L82">
            <v>0.47058823529411764</v>
          </cell>
          <cell r="M82">
            <v>17</v>
          </cell>
          <cell r="N82">
            <v>9</v>
          </cell>
          <cell r="O82">
            <v>12</v>
          </cell>
          <cell r="P82">
            <v>0.42857142857142855</v>
          </cell>
          <cell r="Q82">
            <v>21</v>
          </cell>
          <cell r="R82">
            <v>11</v>
          </cell>
          <cell r="S82">
            <v>7</v>
          </cell>
          <cell r="T82">
            <v>0.61111111111111116</v>
          </cell>
          <cell r="U82">
            <v>18</v>
          </cell>
        </row>
        <row r="83">
          <cell r="A83" t="str">
            <v>Sciences</v>
          </cell>
          <cell r="B83">
            <v>239</v>
          </cell>
          <cell r="C83">
            <v>797</v>
          </cell>
          <cell r="D83">
            <v>0.23069498069498071</v>
          </cell>
          <cell r="E83">
            <v>1036</v>
          </cell>
          <cell r="F83">
            <v>260</v>
          </cell>
          <cell r="G83">
            <v>849</v>
          </cell>
          <cell r="H83">
            <v>0.2344454463480613</v>
          </cell>
          <cell r="I83">
            <v>1109</v>
          </cell>
          <cell r="J83">
            <v>290</v>
          </cell>
          <cell r="K83">
            <v>854</v>
          </cell>
          <cell r="L83">
            <v>0.25349650349650349</v>
          </cell>
          <cell r="M83">
            <v>1144</v>
          </cell>
          <cell r="N83">
            <v>324</v>
          </cell>
          <cell r="O83">
            <v>863</v>
          </cell>
          <cell r="P83">
            <v>0.27295703454085929</v>
          </cell>
          <cell r="Q83">
            <v>1187</v>
          </cell>
          <cell r="R83">
            <v>283</v>
          </cell>
          <cell r="S83">
            <v>800</v>
          </cell>
          <cell r="T83">
            <v>0.26131117266851339</v>
          </cell>
          <cell r="U83">
            <v>1083</v>
          </cell>
        </row>
        <row r="84">
          <cell r="A84" t="str">
            <v>Total général</v>
          </cell>
          <cell r="B84">
            <v>412</v>
          </cell>
          <cell r="C84">
            <v>1052</v>
          </cell>
          <cell r="D84">
            <v>0.28142076502732238</v>
          </cell>
          <cell r="E84">
            <v>1464</v>
          </cell>
          <cell r="F84">
            <v>476</v>
          </cell>
          <cell r="G84">
            <v>1136</v>
          </cell>
          <cell r="H84">
            <v>0.29528535980148884</v>
          </cell>
          <cell r="I84">
            <v>1612</v>
          </cell>
          <cell r="J84">
            <v>501</v>
          </cell>
          <cell r="K84">
            <v>1141</v>
          </cell>
          <cell r="L84">
            <v>0.30511571254567599</v>
          </cell>
          <cell r="M84">
            <v>1642</v>
          </cell>
          <cell r="N84">
            <v>561</v>
          </cell>
          <cell r="O84">
            <v>1108</v>
          </cell>
          <cell r="P84">
            <v>0.33612941881366087</v>
          </cell>
          <cell r="Q84">
            <v>1669</v>
          </cell>
        </row>
      </sheetData>
      <sheetData sheetId="16">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146</v>
          </cell>
          <cell r="C3">
            <v>119</v>
          </cell>
          <cell r="D3">
            <v>0.55094339622641508</v>
          </cell>
          <cell r="E3">
            <v>265</v>
          </cell>
          <cell r="F3">
            <v>153</v>
          </cell>
          <cell r="G3">
            <v>134</v>
          </cell>
          <cell r="H3">
            <v>0.5331010452961672</v>
          </cell>
          <cell r="I3">
            <v>287</v>
          </cell>
          <cell r="J3">
            <v>154</v>
          </cell>
          <cell r="K3">
            <v>139</v>
          </cell>
          <cell r="L3">
            <v>0.52559726962457343</v>
          </cell>
          <cell r="M3">
            <v>293</v>
          </cell>
          <cell r="N3">
            <v>142</v>
          </cell>
          <cell r="O3">
            <v>120</v>
          </cell>
          <cell r="P3">
            <v>0.5419847328244275</v>
          </cell>
          <cell r="Q3">
            <v>262</v>
          </cell>
          <cell r="R3">
            <v>140</v>
          </cell>
          <cell r="S3">
            <v>124</v>
          </cell>
          <cell r="T3">
            <v>0.53030303030303028</v>
          </cell>
          <cell r="U3">
            <v>264</v>
          </cell>
        </row>
        <row r="4">
          <cell r="A4" t="str">
            <v>02</v>
          </cell>
          <cell r="B4">
            <v>123</v>
          </cell>
          <cell r="C4">
            <v>139</v>
          </cell>
          <cell r="D4">
            <v>0.46946564885496184</v>
          </cell>
          <cell r="E4">
            <v>262</v>
          </cell>
          <cell r="F4">
            <v>116</v>
          </cell>
          <cell r="G4">
            <v>134</v>
          </cell>
          <cell r="H4">
            <v>0.46400000000000002</v>
          </cell>
          <cell r="I4">
            <v>250</v>
          </cell>
          <cell r="J4">
            <v>123</v>
          </cell>
          <cell r="K4">
            <v>144</v>
          </cell>
          <cell r="L4">
            <v>0.4606741573033708</v>
          </cell>
          <cell r="M4">
            <v>267</v>
          </cell>
          <cell r="N4">
            <v>121</v>
          </cell>
          <cell r="O4">
            <v>130</v>
          </cell>
          <cell r="P4">
            <v>0.48207171314741037</v>
          </cell>
          <cell r="Q4">
            <v>251</v>
          </cell>
          <cell r="R4">
            <v>127</v>
          </cell>
          <cell r="S4">
            <v>157</v>
          </cell>
          <cell r="T4">
            <v>0.44718309859154931</v>
          </cell>
          <cell r="U4">
            <v>284</v>
          </cell>
        </row>
        <row r="5">
          <cell r="A5" t="str">
            <v>03</v>
          </cell>
          <cell r="B5">
            <v>18</v>
          </cell>
          <cell r="C5">
            <v>24</v>
          </cell>
          <cell r="D5">
            <v>0.42857142857142855</v>
          </cell>
          <cell r="E5">
            <v>42</v>
          </cell>
          <cell r="F5">
            <v>20</v>
          </cell>
          <cell r="G5">
            <v>34</v>
          </cell>
          <cell r="H5">
            <v>0.37037037037037035</v>
          </cell>
          <cell r="I5">
            <v>54</v>
          </cell>
          <cell r="J5">
            <v>23</v>
          </cell>
          <cell r="K5">
            <v>37</v>
          </cell>
          <cell r="L5">
            <v>0.38333333333333336</v>
          </cell>
          <cell r="M5">
            <v>60</v>
          </cell>
          <cell r="N5">
            <v>22</v>
          </cell>
          <cell r="O5">
            <v>38</v>
          </cell>
          <cell r="P5">
            <v>0.36666666666666664</v>
          </cell>
          <cell r="Q5">
            <v>60</v>
          </cell>
          <cell r="R5">
            <v>21</v>
          </cell>
          <cell r="S5">
            <v>38</v>
          </cell>
          <cell r="T5">
            <v>0.3559322033898305</v>
          </cell>
          <cell r="U5">
            <v>59</v>
          </cell>
        </row>
        <row r="6">
          <cell r="A6" t="str">
            <v>04</v>
          </cell>
          <cell r="B6">
            <v>113</v>
          </cell>
          <cell r="C6">
            <v>138</v>
          </cell>
          <cell r="D6">
            <v>0.45019920318725098</v>
          </cell>
          <cell r="E6">
            <v>251</v>
          </cell>
          <cell r="F6">
            <v>137</v>
          </cell>
          <cell r="G6">
            <v>179</v>
          </cell>
          <cell r="H6">
            <v>0.43354430379746833</v>
          </cell>
          <cell r="I6">
            <v>316</v>
          </cell>
          <cell r="J6">
            <v>156</v>
          </cell>
          <cell r="K6">
            <v>189</v>
          </cell>
          <cell r="L6">
            <v>0.45217391304347826</v>
          </cell>
          <cell r="M6">
            <v>345</v>
          </cell>
          <cell r="N6">
            <v>157</v>
          </cell>
          <cell r="O6">
            <v>234</v>
          </cell>
          <cell r="P6">
            <v>0.40153452685421998</v>
          </cell>
          <cell r="Q6">
            <v>391</v>
          </cell>
          <cell r="R6">
            <v>151</v>
          </cell>
          <cell r="S6">
            <v>204</v>
          </cell>
          <cell r="T6">
            <v>0.42535211267605633</v>
          </cell>
          <cell r="U6">
            <v>355</v>
          </cell>
        </row>
        <row r="7">
          <cell r="A7" t="str">
            <v>05</v>
          </cell>
          <cell r="B7">
            <v>137</v>
          </cell>
          <cell r="C7">
            <v>197</v>
          </cell>
          <cell r="D7">
            <v>0.41017964071856289</v>
          </cell>
          <cell r="E7">
            <v>334</v>
          </cell>
          <cell r="F7">
            <v>151</v>
          </cell>
          <cell r="G7">
            <v>232</v>
          </cell>
          <cell r="H7">
            <v>0.39425587467362927</v>
          </cell>
          <cell r="I7">
            <v>383</v>
          </cell>
          <cell r="J7">
            <v>155</v>
          </cell>
          <cell r="K7">
            <v>220</v>
          </cell>
          <cell r="L7">
            <v>0.41333333333333333</v>
          </cell>
          <cell r="M7">
            <v>375</v>
          </cell>
          <cell r="N7">
            <v>145</v>
          </cell>
          <cell r="O7">
            <v>243</v>
          </cell>
          <cell r="P7">
            <v>0.37371134020618557</v>
          </cell>
          <cell r="Q7">
            <v>388</v>
          </cell>
          <cell r="R7">
            <v>143</v>
          </cell>
          <cell r="S7">
            <v>236</v>
          </cell>
          <cell r="T7">
            <v>0.37730870712401055</v>
          </cell>
          <cell r="U7">
            <v>379</v>
          </cell>
        </row>
        <row r="8">
          <cell r="A8" t="str">
            <v>06</v>
          </cell>
          <cell r="B8">
            <v>197</v>
          </cell>
          <cell r="C8">
            <v>212</v>
          </cell>
          <cell r="D8">
            <v>0.48166259168704156</v>
          </cell>
          <cell r="E8">
            <v>409</v>
          </cell>
          <cell r="F8">
            <v>162</v>
          </cell>
          <cell r="G8">
            <v>211</v>
          </cell>
          <cell r="H8">
            <v>0.43431635388739948</v>
          </cell>
          <cell r="I8">
            <v>373</v>
          </cell>
          <cell r="J8">
            <v>187</v>
          </cell>
          <cell r="K8">
            <v>218</v>
          </cell>
          <cell r="L8">
            <v>0.46172839506172841</v>
          </cell>
          <cell r="M8">
            <v>405</v>
          </cell>
          <cell r="N8">
            <v>218</v>
          </cell>
          <cell r="O8">
            <v>236</v>
          </cell>
          <cell r="P8">
            <v>0.48017621145374451</v>
          </cell>
          <cell r="Q8">
            <v>454</v>
          </cell>
          <cell r="R8">
            <v>224</v>
          </cell>
          <cell r="S8">
            <v>230</v>
          </cell>
          <cell r="T8">
            <v>0.4933920704845815</v>
          </cell>
          <cell r="U8">
            <v>454</v>
          </cell>
        </row>
        <row r="9">
          <cell r="A9" t="str">
            <v>07</v>
          </cell>
          <cell r="B9">
            <v>195</v>
          </cell>
          <cell r="C9">
            <v>98</v>
          </cell>
          <cell r="D9">
            <v>0.66552901023890787</v>
          </cell>
          <cell r="E9">
            <v>293</v>
          </cell>
          <cell r="F9">
            <v>189</v>
          </cell>
          <cell r="G9">
            <v>96</v>
          </cell>
          <cell r="H9">
            <v>0.66315789473684206</v>
          </cell>
          <cell r="I9">
            <v>285</v>
          </cell>
          <cell r="J9">
            <v>233</v>
          </cell>
          <cell r="K9">
            <v>101</v>
          </cell>
          <cell r="L9">
            <v>0.69760479041916168</v>
          </cell>
          <cell r="M9">
            <v>334</v>
          </cell>
          <cell r="N9">
            <v>254</v>
          </cell>
          <cell r="O9">
            <v>105</v>
          </cell>
          <cell r="P9">
            <v>0.70752089136490248</v>
          </cell>
          <cell r="Q9">
            <v>359</v>
          </cell>
          <cell r="R9">
            <v>217</v>
          </cell>
          <cell r="S9">
            <v>96</v>
          </cell>
          <cell r="T9">
            <v>0.69329073482428116</v>
          </cell>
          <cell r="U9">
            <v>313</v>
          </cell>
        </row>
        <row r="10">
          <cell r="A10" t="str">
            <v>08</v>
          </cell>
          <cell r="B10">
            <v>49</v>
          </cell>
          <cell r="C10">
            <v>30</v>
          </cell>
          <cell r="D10">
            <v>0.620253164556962</v>
          </cell>
          <cell r="E10">
            <v>79</v>
          </cell>
          <cell r="F10">
            <v>29</v>
          </cell>
          <cell r="G10">
            <v>23</v>
          </cell>
          <cell r="H10">
            <v>0.55769230769230771</v>
          </cell>
          <cell r="I10">
            <v>52</v>
          </cell>
          <cell r="J10">
            <v>40</v>
          </cell>
          <cell r="K10">
            <v>24</v>
          </cell>
          <cell r="L10">
            <v>0.625</v>
          </cell>
          <cell r="M10">
            <v>64</v>
          </cell>
          <cell r="N10">
            <v>44</v>
          </cell>
          <cell r="O10">
            <v>20</v>
          </cell>
          <cell r="P10">
            <v>0.6875</v>
          </cell>
          <cell r="Q10">
            <v>64</v>
          </cell>
          <cell r="R10">
            <v>39</v>
          </cell>
          <cell r="S10">
            <v>36</v>
          </cell>
          <cell r="T10">
            <v>0.52</v>
          </cell>
          <cell r="U10">
            <v>75</v>
          </cell>
        </row>
        <row r="11">
          <cell r="A11" t="str">
            <v>09</v>
          </cell>
          <cell r="B11">
            <v>211</v>
          </cell>
          <cell r="C11">
            <v>98</v>
          </cell>
          <cell r="D11">
            <v>0.68284789644012944</v>
          </cell>
          <cell r="E11">
            <v>309</v>
          </cell>
          <cell r="F11">
            <v>190</v>
          </cell>
          <cell r="G11">
            <v>91</v>
          </cell>
          <cell r="H11">
            <v>0.67615658362989328</v>
          </cell>
          <cell r="I11">
            <v>281</v>
          </cell>
          <cell r="J11">
            <v>208</v>
          </cell>
          <cell r="K11">
            <v>91</v>
          </cell>
          <cell r="L11">
            <v>0.69565217391304346</v>
          </cell>
          <cell r="M11">
            <v>299</v>
          </cell>
          <cell r="N11">
            <v>205</v>
          </cell>
          <cell r="O11">
            <v>103</v>
          </cell>
          <cell r="P11">
            <v>0.66558441558441561</v>
          </cell>
          <cell r="Q11">
            <v>308</v>
          </cell>
          <cell r="R11">
            <v>207</v>
          </cell>
          <cell r="S11">
            <v>104</v>
          </cell>
          <cell r="T11">
            <v>0.66559485530546625</v>
          </cell>
          <cell r="U11">
            <v>311</v>
          </cell>
        </row>
        <row r="12">
          <cell r="A12" t="str">
            <v>10</v>
          </cell>
          <cell r="B12">
            <v>126</v>
          </cell>
          <cell r="C12">
            <v>54</v>
          </cell>
          <cell r="D12">
            <v>0.7</v>
          </cell>
          <cell r="E12">
            <v>180</v>
          </cell>
          <cell r="F12">
            <v>104</v>
          </cell>
          <cell r="G12">
            <v>57</v>
          </cell>
          <cell r="H12">
            <v>0.64596273291925466</v>
          </cell>
          <cell r="I12">
            <v>161</v>
          </cell>
          <cell r="J12">
            <v>121</v>
          </cell>
          <cell r="K12">
            <v>62</v>
          </cell>
          <cell r="L12">
            <v>0.66120218579234968</v>
          </cell>
          <cell r="M12">
            <v>183</v>
          </cell>
          <cell r="N12">
            <v>119</v>
          </cell>
          <cell r="O12">
            <v>66</v>
          </cell>
          <cell r="P12">
            <v>0.64324324324324322</v>
          </cell>
          <cell r="Q12">
            <v>185</v>
          </cell>
          <cell r="R12">
            <v>117</v>
          </cell>
          <cell r="S12">
            <v>62</v>
          </cell>
          <cell r="T12">
            <v>0.65363128491620115</v>
          </cell>
          <cell r="U12">
            <v>179</v>
          </cell>
        </row>
        <row r="13">
          <cell r="A13" t="str">
            <v>11</v>
          </cell>
          <cell r="B13">
            <v>148</v>
          </cell>
          <cell r="C13">
            <v>72</v>
          </cell>
          <cell r="D13">
            <v>0.67272727272727273</v>
          </cell>
          <cell r="E13">
            <v>220</v>
          </cell>
          <cell r="F13">
            <v>135</v>
          </cell>
          <cell r="G13">
            <v>68</v>
          </cell>
          <cell r="H13">
            <v>0.66502463054187189</v>
          </cell>
          <cell r="I13">
            <v>203</v>
          </cell>
          <cell r="J13">
            <v>169</v>
          </cell>
          <cell r="K13">
            <v>88</v>
          </cell>
          <cell r="L13">
            <v>0.65758754863813229</v>
          </cell>
          <cell r="M13">
            <v>257</v>
          </cell>
          <cell r="N13">
            <v>154</v>
          </cell>
          <cell r="O13">
            <v>63</v>
          </cell>
          <cell r="P13">
            <v>0.70967741935483875</v>
          </cell>
          <cell r="Q13">
            <v>217</v>
          </cell>
          <cell r="R13">
            <v>166</v>
          </cell>
          <cell r="S13">
            <v>74</v>
          </cell>
          <cell r="T13">
            <v>0.69166666666666665</v>
          </cell>
          <cell r="U13">
            <v>240</v>
          </cell>
        </row>
        <row r="14">
          <cell r="A14" t="str">
            <v>12</v>
          </cell>
          <cell r="B14">
            <v>41</v>
          </cell>
          <cell r="C14">
            <v>21</v>
          </cell>
          <cell r="D14">
            <v>0.66129032258064513</v>
          </cell>
          <cell r="E14">
            <v>62</v>
          </cell>
          <cell r="F14">
            <v>32</v>
          </cell>
          <cell r="G14">
            <v>18</v>
          </cell>
          <cell r="H14">
            <v>0.64</v>
          </cell>
          <cell r="I14">
            <v>50</v>
          </cell>
          <cell r="J14">
            <v>45</v>
          </cell>
          <cell r="K14">
            <v>22</v>
          </cell>
          <cell r="L14">
            <v>0.67164179104477617</v>
          </cell>
          <cell r="M14">
            <v>67</v>
          </cell>
          <cell r="N14">
            <v>34</v>
          </cell>
          <cell r="O14">
            <v>23</v>
          </cell>
          <cell r="P14">
            <v>0.59649122807017541</v>
          </cell>
          <cell r="Q14">
            <v>57</v>
          </cell>
          <cell r="R14">
            <v>35</v>
          </cell>
          <cell r="S14">
            <v>25</v>
          </cell>
          <cell r="T14">
            <v>0.58333333333333337</v>
          </cell>
          <cell r="U14">
            <v>60</v>
          </cell>
        </row>
        <row r="15">
          <cell r="A15" t="str">
            <v>13</v>
          </cell>
          <cell r="B15">
            <v>27</v>
          </cell>
          <cell r="C15">
            <v>13</v>
          </cell>
          <cell r="D15">
            <v>0.67500000000000004</v>
          </cell>
          <cell r="E15">
            <v>40</v>
          </cell>
          <cell r="F15">
            <v>35</v>
          </cell>
          <cell r="G15">
            <v>11</v>
          </cell>
          <cell r="H15">
            <v>0.76086956521739135</v>
          </cell>
          <cell r="I15">
            <v>46</v>
          </cell>
          <cell r="J15">
            <v>41</v>
          </cell>
          <cell r="K15">
            <v>8</v>
          </cell>
          <cell r="L15">
            <v>0.83673469387755106</v>
          </cell>
          <cell r="M15">
            <v>49</v>
          </cell>
          <cell r="N15">
            <v>33</v>
          </cell>
          <cell r="O15">
            <v>11</v>
          </cell>
          <cell r="P15">
            <v>0.75</v>
          </cell>
          <cell r="Q15">
            <v>44</v>
          </cell>
          <cell r="R15">
            <v>35</v>
          </cell>
          <cell r="S15">
            <v>12</v>
          </cell>
          <cell r="T15">
            <v>0.74468085106382975</v>
          </cell>
          <cell r="U15">
            <v>47</v>
          </cell>
        </row>
        <row r="16">
          <cell r="A16" t="str">
            <v>14</v>
          </cell>
          <cell r="B16">
            <v>152</v>
          </cell>
          <cell r="C16">
            <v>59</v>
          </cell>
          <cell r="D16">
            <v>0.72037914691943128</v>
          </cell>
          <cell r="E16">
            <v>211</v>
          </cell>
          <cell r="F16">
            <v>153</v>
          </cell>
          <cell r="G16">
            <v>60</v>
          </cell>
          <cell r="H16">
            <v>0.71830985915492962</v>
          </cell>
          <cell r="I16">
            <v>213</v>
          </cell>
          <cell r="J16">
            <v>173</v>
          </cell>
          <cell r="K16">
            <v>80</v>
          </cell>
          <cell r="L16">
            <v>0.6837944664031621</v>
          </cell>
          <cell r="M16">
            <v>253</v>
          </cell>
          <cell r="N16">
            <v>182</v>
          </cell>
          <cell r="O16">
            <v>78</v>
          </cell>
          <cell r="P16">
            <v>0.7</v>
          </cell>
          <cell r="Q16">
            <v>260</v>
          </cell>
          <cell r="R16">
            <v>169</v>
          </cell>
          <cell r="S16">
            <v>95</v>
          </cell>
          <cell r="T16">
            <v>0.64015151515151514</v>
          </cell>
          <cell r="U16">
            <v>264</v>
          </cell>
        </row>
        <row r="17">
          <cell r="A17" t="str">
            <v>15</v>
          </cell>
          <cell r="B17">
            <v>67</v>
          </cell>
          <cell r="C17">
            <v>67</v>
          </cell>
          <cell r="D17">
            <v>0.5</v>
          </cell>
          <cell r="E17">
            <v>134</v>
          </cell>
          <cell r="F17">
            <v>73</v>
          </cell>
          <cell r="G17">
            <v>62</v>
          </cell>
          <cell r="H17">
            <v>0.54074074074074074</v>
          </cell>
          <cell r="I17">
            <v>135</v>
          </cell>
          <cell r="J17">
            <v>92</v>
          </cell>
          <cell r="K17">
            <v>60</v>
          </cell>
          <cell r="L17">
            <v>0.60526315789473684</v>
          </cell>
          <cell r="M17">
            <v>152</v>
          </cell>
          <cell r="N17">
            <v>103</v>
          </cell>
          <cell r="O17">
            <v>89</v>
          </cell>
          <cell r="P17">
            <v>0.53645833333333337</v>
          </cell>
          <cell r="Q17">
            <v>192</v>
          </cell>
          <cell r="R17">
            <v>93</v>
          </cell>
          <cell r="S17">
            <v>72</v>
          </cell>
          <cell r="T17">
            <v>0.5636363636363636</v>
          </cell>
          <cell r="U17">
            <v>165</v>
          </cell>
        </row>
        <row r="18">
          <cell r="A18" t="str">
            <v>16</v>
          </cell>
          <cell r="B18">
            <v>196</v>
          </cell>
          <cell r="C18">
            <v>122</v>
          </cell>
          <cell r="D18">
            <v>0.61635220125786161</v>
          </cell>
          <cell r="E18">
            <v>318</v>
          </cell>
          <cell r="F18">
            <v>198</v>
          </cell>
          <cell r="G18">
            <v>123</v>
          </cell>
          <cell r="H18">
            <v>0.61682242990654201</v>
          </cell>
          <cell r="I18">
            <v>321</v>
          </cell>
          <cell r="J18">
            <v>220</v>
          </cell>
          <cell r="K18">
            <v>127</v>
          </cell>
          <cell r="L18">
            <v>0.63400576368876083</v>
          </cell>
          <cell r="M18">
            <v>347</v>
          </cell>
          <cell r="N18">
            <v>209</v>
          </cell>
          <cell r="O18">
            <v>135</v>
          </cell>
          <cell r="P18">
            <v>0.60755813953488369</v>
          </cell>
          <cell r="Q18">
            <v>344</v>
          </cell>
          <cell r="R18">
            <v>223</v>
          </cell>
          <cell r="S18">
            <v>148</v>
          </cell>
          <cell r="T18">
            <v>0.60107816711590301</v>
          </cell>
          <cell r="U18">
            <v>371</v>
          </cell>
        </row>
        <row r="19">
          <cell r="A19" t="str">
            <v>17</v>
          </cell>
          <cell r="B19">
            <v>91</v>
          </cell>
          <cell r="C19">
            <v>167</v>
          </cell>
          <cell r="D19">
            <v>0.35271317829457366</v>
          </cell>
          <cell r="E19">
            <v>258</v>
          </cell>
          <cell r="F19">
            <v>85</v>
          </cell>
          <cell r="G19">
            <v>185</v>
          </cell>
          <cell r="H19">
            <v>0.31481481481481483</v>
          </cell>
          <cell r="I19">
            <v>270</v>
          </cell>
          <cell r="J19">
            <v>86</v>
          </cell>
          <cell r="K19">
            <v>175</v>
          </cell>
          <cell r="L19">
            <v>0.32950191570881227</v>
          </cell>
          <cell r="M19">
            <v>261</v>
          </cell>
          <cell r="N19">
            <v>93</v>
          </cell>
          <cell r="O19">
            <v>163</v>
          </cell>
          <cell r="P19">
            <v>0.36328125</v>
          </cell>
          <cell r="Q19">
            <v>256</v>
          </cell>
          <cell r="R19">
            <v>104</v>
          </cell>
          <cell r="S19">
            <v>173</v>
          </cell>
          <cell r="T19">
            <v>0.37545126353790614</v>
          </cell>
          <cell r="U19">
            <v>277</v>
          </cell>
        </row>
        <row r="20">
          <cell r="A20" t="str">
            <v>18</v>
          </cell>
          <cell r="B20">
            <v>211</v>
          </cell>
          <cell r="C20">
            <v>156</v>
          </cell>
          <cell r="D20">
            <v>0.57493188010899188</v>
          </cell>
          <cell r="E20">
            <v>367</v>
          </cell>
          <cell r="F20">
            <v>214</v>
          </cell>
          <cell r="G20">
            <v>171</v>
          </cell>
          <cell r="H20">
            <v>0.55584415584415581</v>
          </cell>
          <cell r="I20">
            <v>385</v>
          </cell>
          <cell r="J20">
            <v>250</v>
          </cell>
          <cell r="K20">
            <v>171</v>
          </cell>
          <cell r="L20">
            <v>0.59382422802850354</v>
          </cell>
          <cell r="M20">
            <v>421</v>
          </cell>
          <cell r="N20">
            <v>254</v>
          </cell>
          <cell r="O20">
            <v>184</v>
          </cell>
          <cell r="P20">
            <v>0.57990867579908678</v>
          </cell>
          <cell r="Q20">
            <v>438</v>
          </cell>
          <cell r="R20">
            <v>285</v>
          </cell>
          <cell r="S20">
            <v>181</v>
          </cell>
          <cell r="T20">
            <v>0.61158798283261806</v>
          </cell>
          <cell r="U20">
            <v>466</v>
          </cell>
        </row>
        <row r="21">
          <cell r="A21" t="str">
            <v>19</v>
          </cell>
          <cell r="B21">
            <v>227</v>
          </cell>
          <cell r="C21">
            <v>240</v>
          </cell>
          <cell r="D21">
            <v>0.48608137044967881</v>
          </cell>
          <cell r="E21">
            <v>467</v>
          </cell>
          <cell r="F21">
            <v>261</v>
          </cell>
          <cell r="G21">
            <v>268</v>
          </cell>
          <cell r="H21">
            <v>0.49338374291115311</v>
          </cell>
          <cell r="I21">
            <v>529</v>
          </cell>
          <cell r="J21">
            <v>266</v>
          </cell>
          <cell r="K21">
            <v>252</v>
          </cell>
          <cell r="L21">
            <v>0.51351351351351349</v>
          </cell>
          <cell r="M21">
            <v>518</v>
          </cell>
          <cell r="N21">
            <v>290</v>
          </cell>
          <cell r="O21">
            <v>273</v>
          </cell>
          <cell r="P21">
            <v>0.51509769094138547</v>
          </cell>
          <cell r="Q21">
            <v>563</v>
          </cell>
          <cell r="R21">
            <v>284</v>
          </cell>
          <cell r="S21">
            <v>265</v>
          </cell>
          <cell r="T21">
            <v>0.51730418943533696</v>
          </cell>
          <cell r="U21">
            <v>549</v>
          </cell>
        </row>
        <row r="22">
          <cell r="A22" t="str">
            <v>20</v>
          </cell>
          <cell r="B22">
            <v>166</v>
          </cell>
          <cell r="C22">
            <v>141</v>
          </cell>
          <cell r="D22">
            <v>0.54071661237785018</v>
          </cell>
          <cell r="E22">
            <v>307</v>
          </cell>
          <cell r="F22">
            <v>176</v>
          </cell>
          <cell r="G22">
            <v>120</v>
          </cell>
          <cell r="H22">
            <v>0.59459459459459463</v>
          </cell>
          <cell r="I22">
            <v>296</v>
          </cell>
          <cell r="J22">
            <v>191</v>
          </cell>
          <cell r="K22">
            <v>125</v>
          </cell>
          <cell r="L22">
            <v>0.60443037974683544</v>
          </cell>
          <cell r="M22">
            <v>316</v>
          </cell>
          <cell r="N22">
            <v>160</v>
          </cell>
          <cell r="O22">
            <v>135</v>
          </cell>
          <cell r="P22">
            <v>0.5423728813559322</v>
          </cell>
          <cell r="Q22">
            <v>295</v>
          </cell>
          <cell r="R22">
            <v>174</v>
          </cell>
          <cell r="S22">
            <v>113</v>
          </cell>
          <cell r="T22">
            <v>0.60627177700348434</v>
          </cell>
          <cell r="U22">
            <v>287</v>
          </cell>
        </row>
        <row r="23">
          <cell r="A23" t="str">
            <v>21</v>
          </cell>
          <cell r="B23">
            <v>158</v>
          </cell>
          <cell r="C23">
            <v>126</v>
          </cell>
          <cell r="D23">
            <v>0.55633802816901412</v>
          </cell>
          <cell r="E23">
            <v>284</v>
          </cell>
          <cell r="F23">
            <v>132</v>
          </cell>
          <cell r="G23">
            <v>108</v>
          </cell>
          <cell r="H23">
            <v>0.55000000000000004</v>
          </cell>
          <cell r="I23">
            <v>240</v>
          </cell>
          <cell r="J23">
            <v>141</v>
          </cell>
          <cell r="K23">
            <v>120</v>
          </cell>
          <cell r="L23">
            <v>0.54022988505747127</v>
          </cell>
          <cell r="M23">
            <v>261</v>
          </cell>
          <cell r="N23">
            <v>152</v>
          </cell>
          <cell r="O23">
            <v>141</v>
          </cell>
          <cell r="P23">
            <v>0.51877133105802042</v>
          </cell>
          <cell r="Q23">
            <v>293</v>
          </cell>
          <cell r="R23">
            <v>167</v>
          </cell>
          <cell r="S23">
            <v>131</v>
          </cell>
          <cell r="T23">
            <v>0.56040268456375841</v>
          </cell>
          <cell r="U23">
            <v>298</v>
          </cell>
        </row>
        <row r="24">
          <cell r="A24" t="str">
            <v>22</v>
          </cell>
          <cell r="B24">
            <v>229</v>
          </cell>
          <cell r="C24">
            <v>245</v>
          </cell>
          <cell r="D24">
            <v>0.4831223628691983</v>
          </cell>
          <cell r="E24">
            <v>474</v>
          </cell>
          <cell r="F24">
            <v>245</v>
          </cell>
          <cell r="G24">
            <v>266</v>
          </cell>
          <cell r="H24">
            <v>0.47945205479452052</v>
          </cell>
          <cell r="I24">
            <v>511</v>
          </cell>
          <cell r="J24">
            <v>251</v>
          </cell>
          <cell r="K24">
            <v>276</v>
          </cell>
          <cell r="L24">
            <v>0.47628083491461098</v>
          </cell>
          <cell r="M24">
            <v>527</v>
          </cell>
          <cell r="N24">
            <v>261</v>
          </cell>
          <cell r="O24">
            <v>291</v>
          </cell>
          <cell r="P24">
            <v>0.47282608695652173</v>
          </cell>
          <cell r="Q24">
            <v>552</v>
          </cell>
          <cell r="R24">
            <v>308</v>
          </cell>
          <cell r="S24">
            <v>281</v>
          </cell>
          <cell r="T24">
            <v>0.52292020373514436</v>
          </cell>
          <cell r="U24">
            <v>589</v>
          </cell>
        </row>
        <row r="25">
          <cell r="A25" t="str">
            <v>23</v>
          </cell>
          <cell r="B25">
            <v>102</v>
          </cell>
          <cell r="C25">
            <v>121</v>
          </cell>
          <cell r="D25">
            <v>0.45739910313901344</v>
          </cell>
          <cell r="E25">
            <v>223</v>
          </cell>
          <cell r="F25">
            <v>103</v>
          </cell>
          <cell r="G25">
            <v>120</v>
          </cell>
          <cell r="H25">
            <v>0.46188340807174888</v>
          </cell>
          <cell r="I25">
            <v>223</v>
          </cell>
          <cell r="J25">
            <v>117</v>
          </cell>
          <cell r="K25">
            <v>125</v>
          </cell>
          <cell r="L25">
            <v>0.48347107438016529</v>
          </cell>
          <cell r="M25">
            <v>242</v>
          </cell>
          <cell r="N25">
            <v>133</v>
          </cell>
          <cell r="O25">
            <v>133</v>
          </cell>
          <cell r="P25">
            <v>0.5</v>
          </cell>
          <cell r="Q25">
            <v>266</v>
          </cell>
          <cell r="R25">
            <v>114</v>
          </cell>
          <cell r="S25">
            <v>148</v>
          </cell>
          <cell r="T25">
            <v>0.4351145038167939</v>
          </cell>
          <cell r="U25">
            <v>262</v>
          </cell>
        </row>
        <row r="26">
          <cell r="A26" t="str">
            <v>24</v>
          </cell>
          <cell r="B26">
            <v>89</v>
          </cell>
          <cell r="C26">
            <v>98</v>
          </cell>
          <cell r="D26">
            <v>0.47593582887700536</v>
          </cell>
          <cell r="E26">
            <v>187</v>
          </cell>
          <cell r="F26">
            <v>99</v>
          </cell>
          <cell r="G26">
            <v>65</v>
          </cell>
          <cell r="H26">
            <v>0.60365853658536583</v>
          </cell>
          <cell r="I26">
            <v>164</v>
          </cell>
          <cell r="J26">
            <v>87</v>
          </cell>
          <cell r="K26">
            <v>88</v>
          </cell>
          <cell r="L26">
            <v>0.49714285714285716</v>
          </cell>
          <cell r="M26">
            <v>175</v>
          </cell>
          <cell r="N26">
            <v>94</v>
          </cell>
          <cell r="O26">
            <v>101</v>
          </cell>
          <cell r="P26">
            <v>0.48205128205128206</v>
          </cell>
          <cell r="Q26">
            <v>195</v>
          </cell>
          <cell r="R26">
            <v>109</v>
          </cell>
          <cell r="S26">
            <v>103</v>
          </cell>
          <cell r="T26">
            <v>0.51415094339622647</v>
          </cell>
          <cell r="U26">
            <v>212</v>
          </cell>
        </row>
        <row r="27">
          <cell r="A27" t="str">
            <v>25</v>
          </cell>
          <cell r="B27">
            <v>66</v>
          </cell>
          <cell r="C27">
            <v>240</v>
          </cell>
          <cell r="D27">
            <v>0.21568627450980393</v>
          </cell>
          <cell r="E27">
            <v>306</v>
          </cell>
          <cell r="F27">
            <v>57</v>
          </cell>
          <cell r="G27">
            <v>246</v>
          </cell>
          <cell r="H27">
            <v>0.18811881188118812</v>
          </cell>
          <cell r="I27">
            <v>303</v>
          </cell>
          <cell r="J27">
            <v>69</v>
          </cell>
          <cell r="K27">
            <v>237</v>
          </cell>
          <cell r="L27">
            <v>0.22549019607843138</v>
          </cell>
          <cell r="M27">
            <v>306</v>
          </cell>
          <cell r="N27">
            <v>60</v>
          </cell>
          <cell r="O27">
            <v>276</v>
          </cell>
          <cell r="P27">
            <v>0.17857142857142858</v>
          </cell>
          <cell r="Q27">
            <v>336</v>
          </cell>
          <cell r="R27">
            <v>78</v>
          </cell>
          <cell r="S27">
            <v>262</v>
          </cell>
          <cell r="T27">
            <v>0.22941176470588234</v>
          </cell>
          <cell r="U27">
            <v>340</v>
          </cell>
        </row>
        <row r="28">
          <cell r="A28" t="str">
            <v>26</v>
          </cell>
          <cell r="B28">
            <v>121</v>
          </cell>
          <cell r="C28">
            <v>352</v>
          </cell>
          <cell r="D28">
            <v>0.2558139534883721</v>
          </cell>
          <cell r="E28">
            <v>473</v>
          </cell>
          <cell r="F28">
            <v>129</v>
          </cell>
          <cell r="G28">
            <v>372</v>
          </cell>
          <cell r="H28">
            <v>0.25748502994011974</v>
          </cell>
          <cell r="I28">
            <v>501</v>
          </cell>
          <cell r="J28">
            <v>122</v>
          </cell>
          <cell r="K28">
            <v>342</v>
          </cell>
          <cell r="L28">
            <v>0.26293103448275862</v>
          </cell>
          <cell r="M28">
            <v>464</v>
          </cell>
          <cell r="N28">
            <v>142</v>
          </cell>
          <cell r="O28">
            <v>383</v>
          </cell>
          <cell r="P28">
            <v>0.27047619047619048</v>
          </cell>
          <cell r="Q28">
            <v>525</v>
          </cell>
          <cell r="R28">
            <v>160</v>
          </cell>
          <cell r="S28">
            <v>379</v>
          </cell>
          <cell r="T28">
            <v>0.29684601113172543</v>
          </cell>
          <cell r="U28">
            <v>539</v>
          </cell>
        </row>
        <row r="29">
          <cell r="A29" t="str">
            <v>27</v>
          </cell>
          <cell r="B29">
            <v>225</v>
          </cell>
          <cell r="C29">
            <v>617</v>
          </cell>
          <cell r="D29">
            <v>0.26722090261282661</v>
          </cell>
          <cell r="E29">
            <v>842</v>
          </cell>
          <cell r="F29">
            <v>181</v>
          </cell>
          <cell r="G29">
            <v>685</v>
          </cell>
          <cell r="H29">
            <v>0.20900692840646651</v>
          </cell>
          <cell r="I29">
            <v>866</v>
          </cell>
          <cell r="J29">
            <v>177</v>
          </cell>
          <cell r="K29">
            <v>634</v>
          </cell>
          <cell r="L29">
            <v>0.21824907521578299</v>
          </cell>
          <cell r="M29">
            <v>811</v>
          </cell>
          <cell r="N29">
            <v>181</v>
          </cell>
          <cell r="O29">
            <v>631</v>
          </cell>
          <cell r="P29">
            <v>0.2229064039408867</v>
          </cell>
          <cell r="Q29">
            <v>812</v>
          </cell>
          <cell r="R29">
            <v>206</v>
          </cell>
          <cell r="S29">
            <v>576</v>
          </cell>
          <cell r="T29">
            <v>0.26342710997442453</v>
          </cell>
          <cell r="U29">
            <v>782</v>
          </cell>
        </row>
        <row r="30">
          <cell r="A30" t="str">
            <v>28</v>
          </cell>
          <cell r="B30">
            <v>140</v>
          </cell>
          <cell r="C30">
            <v>382</v>
          </cell>
          <cell r="D30">
            <v>0.26819923371647508</v>
          </cell>
          <cell r="E30">
            <v>522</v>
          </cell>
          <cell r="F30">
            <v>163</v>
          </cell>
          <cell r="G30">
            <v>396</v>
          </cell>
          <cell r="H30">
            <v>0.29159212880143115</v>
          </cell>
          <cell r="I30">
            <v>559</v>
          </cell>
          <cell r="J30">
            <v>148</v>
          </cell>
          <cell r="K30">
            <v>384</v>
          </cell>
          <cell r="L30">
            <v>0.2781954887218045</v>
          </cell>
          <cell r="M30">
            <v>532</v>
          </cell>
          <cell r="N30">
            <v>163</v>
          </cell>
          <cell r="O30">
            <v>379</v>
          </cell>
          <cell r="P30">
            <v>0.30073800738007378</v>
          </cell>
          <cell r="Q30">
            <v>542</v>
          </cell>
          <cell r="R30">
            <v>146</v>
          </cell>
          <cell r="S30">
            <v>387</v>
          </cell>
          <cell r="T30">
            <v>0.27392120075046905</v>
          </cell>
          <cell r="U30">
            <v>533</v>
          </cell>
        </row>
        <row r="31">
          <cell r="A31" t="str">
            <v>29</v>
          </cell>
          <cell r="B31">
            <v>36</v>
          </cell>
          <cell r="C31">
            <v>107</v>
          </cell>
          <cell r="D31">
            <v>0.25174825174825177</v>
          </cell>
          <cell r="E31">
            <v>143</v>
          </cell>
          <cell r="F31">
            <v>38</v>
          </cell>
          <cell r="G31">
            <v>125</v>
          </cell>
          <cell r="H31">
            <v>0.23312883435582821</v>
          </cell>
          <cell r="I31">
            <v>163</v>
          </cell>
          <cell r="J31">
            <v>38</v>
          </cell>
          <cell r="K31">
            <v>114</v>
          </cell>
          <cell r="L31">
            <v>0.25</v>
          </cell>
          <cell r="M31">
            <v>152</v>
          </cell>
          <cell r="N31">
            <v>37</v>
          </cell>
          <cell r="O31">
            <v>128</v>
          </cell>
          <cell r="P31">
            <v>0.22424242424242424</v>
          </cell>
          <cell r="Q31">
            <v>165</v>
          </cell>
          <cell r="R31">
            <v>44</v>
          </cell>
          <cell r="S31">
            <v>154</v>
          </cell>
          <cell r="T31">
            <v>0.22222222222222221</v>
          </cell>
          <cell r="U31">
            <v>198</v>
          </cell>
        </row>
        <row r="32">
          <cell r="A32" t="str">
            <v>30</v>
          </cell>
          <cell r="B32">
            <v>57</v>
          </cell>
          <cell r="C32">
            <v>182</v>
          </cell>
          <cell r="D32">
            <v>0.2384937238493724</v>
          </cell>
          <cell r="E32">
            <v>239</v>
          </cell>
          <cell r="F32">
            <v>61</v>
          </cell>
          <cell r="G32">
            <v>200</v>
          </cell>
          <cell r="H32">
            <v>0.23371647509578544</v>
          </cell>
          <cell r="I32">
            <v>261</v>
          </cell>
          <cell r="J32">
            <v>61</v>
          </cell>
          <cell r="K32">
            <v>184</v>
          </cell>
          <cell r="L32">
            <v>0.24897959183673468</v>
          </cell>
          <cell r="M32">
            <v>245</v>
          </cell>
          <cell r="N32">
            <v>75</v>
          </cell>
          <cell r="O32">
            <v>176</v>
          </cell>
          <cell r="P32">
            <v>0.29880478087649404</v>
          </cell>
          <cell r="Q32">
            <v>251</v>
          </cell>
          <cell r="R32">
            <v>63</v>
          </cell>
          <cell r="S32">
            <v>190</v>
          </cell>
          <cell r="T32">
            <v>0.24901185770750989</v>
          </cell>
          <cell r="U32">
            <v>253</v>
          </cell>
        </row>
        <row r="33">
          <cell r="A33" t="str">
            <v>31</v>
          </cell>
          <cell r="B33">
            <v>214</v>
          </cell>
          <cell r="C33">
            <v>271</v>
          </cell>
          <cell r="D33">
            <v>0.44123711340206184</v>
          </cell>
          <cell r="E33">
            <v>485</v>
          </cell>
          <cell r="F33">
            <v>214</v>
          </cell>
          <cell r="G33">
            <v>260</v>
          </cell>
          <cell r="H33">
            <v>0.45147679324894513</v>
          </cell>
          <cell r="I33">
            <v>474</v>
          </cell>
          <cell r="J33">
            <v>212</v>
          </cell>
          <cell r="K33">
            <v>303</v>
          </cell>
          <cell r="L33">
            <v>0.4116504854368932</v>
          </cell>
          <cell r="M33">
            <v>515</v>
          </cell>
          <cell r="N33">
            <v>186</v>
          </cell>
          <cell r="O33">
            <v>252</v>
          </cell>
          <cell r="P33">
            <v>0.42465753424657532</v>
          </cell>
          <cell r="Q33">
            <v>438</v>
          </cell>
          <cell r="R33">
            <v>204</v>
          </cell>
          <cell r="S33">
            <v>247</v>
          </cell>
          <cell r="T33">
            <v>0.45232815964523282</v>
          </cell>
          <cell r="U33">
            <v>451</v>
          </cell>
        </row>
        <row r="34">
          <cell r="A34" t="str">
            <v>32</v>
          </cell>
          <cell r="B34">
            <v>220</v>
          </cell>
          <cell r="C34">
            <v>294</v>
          </cell>
          <cell r="D34">
            <v>0.42801556420233461</v>
          </cell>
          <cell r="E34">
            <v>514</v>
          </cell>
          <cell r="F34">
            <v>206</v>
          </cell>
          <cell r="G34">
            <v>272</v>
          </cell>
          <cell r="H34">
            <v>0.43096234309623432</v>
          </cell>
          <cell r="I34">
            <v>478</v>
          </cell>
          <cell r="J34">
            <v>183</v>
          </cell>
          <cell r="K34">
            <v>286</v>
          </cell>
          <cell r="L34">
            <v>0.39019189765458423</v>
          </cell>
          <cell r="M34">
            <v>469</v>
          </cell>
          <cell r="N34">
            <v>178</v>
          </cell>
          <cell r="O34">
            <v>219</v>
          </cell>
          <cell r="P34">
            <v>0.44836272040302266</v>
          </cell>
          <cell r="Q34">
            <v>397</v>
          </cell>
          <cell r="R34">
            <v>174</v>
          </cell>
          <cell r="S34">
            <v>208</v>
          </cell>
          <cell r="T34">
            <v>0.45549738219895286</v>
          </cell>
          <cell r="U34">
            <v>382</v>
          </cell>
        </row>
        <row r="35">
          <cell r="A35" t="str">
            <v>33</v>
          </cell>
          <cell r="B35">
            <v>168</v>
          </cell>
          <cell r="C35">
            <v>280</v>
          </cell>
          <cell r="D35">
            <v>0.375</v>
          </cell>
          <cell r="E35">
            <v>448</v>
          </cell>
          <cell r="F35">
            <v>189</v>
          </cell>
          <cell r="G35">
            <v>274</v>
          </cell>
          <cell r="H35">
            <v>0.40820734341252701</v>
          </cell>
          <cell r="I35">
            <v>463</v>
          </cell>
          <cell r="J35">
            <v>161</v>
          </cell>
          <cell r="K35">
            <v>256</v>
          </cell>
          <cell r="L35">
            <v>0.38609112709832133</v>
          </cell>
          <cell r="M35">
            <v>417</v>
          </cell>
          <cell r="N35">
            <v>176</v>
          </cell>
          <cell r="O35">
            <v>264</v>
          </cell>
          <cell r="P35">
            <v>0.4</v>
          </cell>
          <cell r="Q35">
            <v>440</v>
          </cell>
          <cell r="R35">
            <v>183</v>
          </cell>
          <cell r="S35">
            <v>268</v>
          </cell>
          <cell r="T35">
            <v>0.40576496674057649</v>
          </cell>
          <cell r="U35">
            <v>451</v>
          </cell>
        </row>
        <row r="36">
          <cell r="A36" t="str">
            <v>34</v>
          </cell>
          <cell r="B36">
            <v>21</v>
          </cell>
          <cell r="C36">
            <v>63</v>
          </cell>
          <cell r="D36">
            <v>0.25</v>
          </cell>
          <cell r="E36">
            <v>84</v>
          </cell>
          <cell r="F36">
            <v>32</v>
          </cell>
          <cell r="G36">
            <v>80</v>
          </cell>
          <cell r="H36">
            <v>0.2857142857142857</v>
          </cell>
          <cell r="I36">
            <v>112</v>
          </cell>
          <cell r="J36">
            <v>34</v>
          </cell>
          <cell r="K36">
            <v>56</v>
          </cell>
          <cell r="L36">
            <v>0.37777777777777777</v>
          </cell>
          <cell r="M36">
            <v>90</v>
          </cell>
          <cell r="N36">
            <v>44</v>
          </cell>
          <cell r="O36">
            <v>89</v>
          </cell>
          <cell r="P36">
            <v>0.33082706766917291</v>
          </cell>
          <cell r="Q36">
            <v>133</v>
          </cell>
          <cell r="R36">
            <v>26</v>
          </cell>
          <cell r="S36">
            <v>70</v>
          </cell>
          <cell r="T36">
            <v>0.27083333333333331</v>
          </cell>
          <cell r="U36">
            <v>96</v>
          </cell>
        </row>
        <row r="37">
          <cell r="A37" t="str">
            <v>35</v>
          </cell>
          <cell r="B37">
            <v>80</v>
          </cell>
          <cell r="C37">
            <v>124</v>
          </cell>
          <cell r="D37">
            <v>0.39215686274509803</v>
          </cell>
          <cell r="E37">
            <v>204</v>
          </cell>
          <cell r="F37">
            <v>101</v>
          </cell>
          <cell r="G37">
            <v>144</v>
          </cell>
          <cell r="H37">
            <v>0.41224489795918368</v>
          </cell>
          <cell r="I37">
            <v>245</v>
          </cell>
          <cell r="J37">
            <v>94</v>
          </cell>
          <cell r="K37">
            <v>131</v>
          </cell>
          <cell r="L37">
            <v>0.4177777777777778</v>
          </cell>
          <cell r="M37">
            <v>225</v>
          </cell>
          <cell r="N37">
            <v>95</v>
          </cell>
          <cell r="O37">
            <v>106</v>
          </cell>
          <cell r="P37">
            <v>0.47263681592039802</v>
          </cell>
          <cell r="Q37">
            <v>201</v>
          </cell>
          <cell r="R37">
            <v>86</v>
          </cell>
          <cell r="S37">
            <v>96</v>
          </cell>
          <cell r="T37">
            <v>0.47252747252747251</v>
          </cell>
          <cell r="U37">
            <v>182</v>
          </cell>
        </row>
        <row r="38">
          <cell r="A38" t="str">
            <v>36</v>
          </cell>
          <cell r="B38">
            <v>87</v>
          </cell>
          <cell r="C38">
            <v>140</v>
          </cell>
          <cell r="D38">
            <v>0.38325991189427311</v>
          </cell>
          <cell r="E38">
            <v>227</v>
          </cell>
          <cell r="F38">
            <v>115</v>
          </cell>
          <cell r="G38">
            <v>157</v>
          </cell>
          <cell r="H38">
            <v>0.42279411764705882</v>
          </cell>
          <cell r="I38">
            <v>272</v>
          </cell>
          <cell r="J38">
            <v>96</v>
          </cell>
          <cell r="K38">
            <v>139</v>
          </cell>
          <cell r="L38">
            <v>0.40851063829787232</v>
          </cell>
          <cell r="M38">
            <v>235</v>
          </cell>
          <cell r="N38">
            <v>109</v>
          </cell>
          <cell r="O38">
            <v>123</v>
          </cell>
          <cell r="P38">
            <v>0.46982758620689657</v>
          </cell>
          <cell r="Q38">
            <v>232</v>
          </cell>
          <cell r="R38">
            <v>109</v>
          </cell>
          <cell r="S38">
            <v>137</v>
          </cell>
          <cell r="T38">
            <v>0.44308943089430897</v>
          </cell>
          <cell r="U38">
            <v>246</v>
          </cell>
        </row>
        <row r="39">
          <cell r="A39" t="str">
            <v>37</v>
          </cell>
          <cell r="B39">
            <v>43</v>
          </cell>
          <cell r="C39">
            <v>75</v>
          </cell>
          <cell r="D39">
            <v>0.36440677966101692</v>
          </cell>
          <cell r="E39">
            <v>118</v>
          </cell>
          <cell r="F39">
            <v>55</v>
          </cell>
          <cell r="G39">
            <v>95</v>
          </cell>
          <cell r="H39">
            <v>0.36666666666666664</v>
          </cell>
          <cell r="I39">
            <v>150</v>
          </cell>
          <cell r="J39">
            <v>46</v>
          </cell>
          <cell r="K39">
            <v>83</v>
          </cell>
          <cell r="L39">
            <v>0.35658914728682173</v>
          </cell>
          <cell r="M39">
            <v>129</v>
          </cell>
          <cell r="N39">
            <v>58</v>
          </cell>
          <cell r="O39">
            <v>71</v>
          </cell>
          <cell r="P39">
            <v>0.44961240310077522</v>
          </cell>
          <cell r="Q39">
            <v>129</v>
          </cell>
          <cell r="R39">
            <v>64</v>
          </cell>
          <cell r="S39">
            <v>79</v>
          </cell>
          <cell r="T39">
            <v>0.44755244755244755</v>
          </cell>
          <cell r="U39">
            <v>143</v>
          </cell>
        </row>
        <row r="40">
          <cell r="A40" t="str">
            <v>60</v>
          </cell>
          <cell r="B40">
            <v>126</v>
          </cell>
          <cell r="C40">
            <v>461</v>
          </cell>
          <cell r="D40">
            <v>0.21465076660988075</v>
          </cell>
          <cell r="E40">
            <v>587</v>
          </cell>
          <cell r="F40">
            <v>128</v>
          </cell>
          <cell r="G40">
            <v>494</v>
          </cell>
          <cell r="H40">
            <v>0.20578778135048231</v>
          </cell>
          <cell r="I40">
            <v>622</v>
          </cell>
          <cell r="J40">
            <v>109</v>
          </cell>
          <cell r="K40">
            <v>440</v>
          </cell>
          <cell r="L40">
            <v>0.19854280510018216</v>
          </cell>
          <cell r="M40">
            <v>549</v>
          </cell>
          <cell r="N40">
            <v>118</v>
          </cell>
          <cell r="O40">
            <v>474</v>
          </cell>
          <cell r="P40">
            <v>0.19932432432432431</v>
          </cell>
          <cell r="Q40">
            <v>592</v>
          </cell>
          <cell r="R40">
            <v>149</v>
          </cell>
          <cell r="S40">
            <v>491</v>
          </cell>
          <cell r="T40">
            <v>0.23281250000000001</v>
          </cell>
          <cell r="U40">
            <v>640</v>
          </cell>
        </row>
        <row r="41">
          <cell r="A41" t="str">
            <v>61</v>
          </cell>
          <cell r="B41">
            <v>120</v>
          </cell>
          <cell r="C41">
            <v>426</v>
          </cell>
          <cell r="D41">
            <v>0.21978021978021978</v>
          </cell>
          <cell r="E41">
            <v>546</v>
          </cell>
          <cell r="F41">
            <v>130</v>
          </cell>
          <cell r="G41">
            <v>474</v>
          </cell>
          <cell r="H41">
            <v>0.21523178807947019</v>
          </cell>
          <cell r="I41">
            <v>604</v>
          </cell>
          <cell r="J41">
            <v>127</v>
          </cell>
          <cell r="K41">
            <v>424</v>
          </cell>
          <cell r="L41">
            <v>0.23049001814882034</v>
          </cell>
          <cell r="M41">
            <v>551</v>
          </cell>
          <cell r="N41">
            <v>112</v>
          </cell>
          <cell r="O41">
            <v>433</v>
          </cell>
          <cell r="P41">
            <v>0.20550458715596331</v>
          </cell>
          <cell r="Q41">
            <v>545</v>
          </cell>
          <cell r="R41">
            <v>145</v>
          </cell>
          <cell r="S41">
            <v>420</v>
          </cell>
          <cell r="T41">
            <v>0.25663716814159293</v>
          </cell>
          <cell r="U41">
            <v>565</v>
          </cell>
        </row>
        <row r="42">
          <cell r="A42" t="str">
            <v>62</v>
          </cell>
          <cell r="B42">
            <v>127</v>
          </cell>
          <cell r="C42">
            <v>235</v>
          </cell>
          <cell r="D42">
            <v>0.35082872928176795</v>
          </cell>
          <cell r="E42">
            <v>362</v>
          </cell>
          <cell r="F42">
            <v>128</v>
          </cell>
          <cell r="G42">
            <v>257</v>
          </cell>
          <cell r="H42">
            <v>0.33246753246753247</v>
          </cell>
          <cell r="I42">
            <v>385</v>
          </cell>
          <cell r="J42">
            <v>125</v>
          </cell>
          <cell r="K42">
            <v>247</v>
          </cell>
          <cell r="L42">
            <v>0.33602150537634407</v>
          </cell>
          <cell r="M42">
            <v>372</v>
          </cell>
          <cell r="N42">
            <v>115</v>
          </cell>
          <cell r="O42">
            <v>238</v>
          </cell>
          <cell r="P42">
            <v>0.32577903682719545</v>
          </cell>
          <cell r="Q42">
            <v>353</v>
          </cell>
          <cell r="R42">
            <v>121</v>
          </cell>
          <cell r="S42">
            <v>226</v>
          </cell>
          <cell r="T42">
            <v>0.34870317002881845</v>
          </cell>
          <cell r="U42">
            <v>347</v>
          </cell>
        </row>
        <row r="43">
          <cell r="A43" t="str">
            <v>63</v>
          </cell>
          <cell r="B43">
            <v>72</v>
          </cell>
          <cell r="C43">
            <v>314</v>
          </cell>
          <cell r="D43">
            <v>0.18652849740932642</v>
          </cell>
          <cell r="E43">
            <v>386</v>
          </cell>
          <cell r="F43">
            <v>83</v>
          </cell>
          <cell r="G43">
            <v>363</v>
          </cell>
          <cell r="H43">
            <v>0.18609865470852019</v>
          </cell>
          <cell r="I43">
            <v>446</v>
          </cell>
          <cell r="J43">
            <v>64</v>
          </cell>
          <cell r="K43">
            <v>318</v>
          </cell>
          <cell r="L43">
            <v>0.16753926701570682</v>
          </cell>
          <cell r="M43">
            <v>382</v>
          </cell>
          <cell r="N43">
            <v>81</v>
          </cell>
          <cell r="O43">
            <v>374</v>
          </cell>
          <cell r="P43">
            <v>0.17802197802197803</v>
          </cell>
          <cell r="Q43">
            <v>455</v>
          </cell>
          <cell r="R43">
            <v>78</v>
          </cell>
          <cell r="S43">
            <v>307</v>
          </cell>
          <cell r="T43">
            <v>0.20259740259740261</v>
          </cell>
          <cell r="U43">
            <v>385</v>
          </cell>
        </row>
        <row r="44">
          <cell r="A44" t="str">
            <v>64</v>
          </cell>
          <cell r="B44">
            <v>556</v>
          </cell>
          <cell r="C44">
            <v>384</v>
          </cell>
          <cell r="D44">
            <v>0.59148936170212763</v>
          </cell>
          <cell r="E44">
            <v>940</v>
          </cell>
          <cell r="F44">
            <v>537</v>
          </cell>
          <cell r="G44">
            <v>401</v>
          </cell>
          <cell r="H44">
            <v>0.57249466950959493</v>
          </cell>
          <cell r="I44">
            <v>938</v>
          </cell>
          <cell r="J44">
            <v>533</v>
          </cell>
          <cell r="K44">
            <v>369</v>
          </cell>
          <cell r="L44">
            <v>0.59090909090909094</v>
          </cell>
          <cell r="M44">
            <v>902</v>
          </cell>
          <cell r="N44">
            <v>552</v>
          </cell>
          <cell r="O44">
            <v>360</v>
          </cell>
          <cell r="P44">
            <v>0.60526315789473684</v>
          </cell>
          <cell r="Q44">
            <v>912</v>
          </cell>
          <cell r="R44">
            <v>523</v>
          </cell>
          <cell r="S44">
            <v>369</v>
          </cell>
          <cell r="T44">
            <v>0.58632286995515692</v>
          </cell>
          <cell r="U44">
            <v>892</v>
          </cell>
        </row>
        <row r="45">
          <cell r="A45" t="str">
            <v>65</v>
          </cell>
          <cell r="B45">
            <v>518</v>
          </cell>
          <cell r="C45">
            <v>328</v>
          </cell>
          <cell r="D45">
            <v>0.61229314420803782</v>
          </cell>
          <cell r="E45">
            <v>846</v>
          </cell>
          <cell r="F45">
            <v>500</v>
          </cell>
          <cell r="G45">
            <v>311</v>
          </cell>
          <cell r="H45">
            <v>0.61652281134401976</v>
          </cell>
          <cell r="I45">
            <v>811</v>
          </cell>
          <cell r="J45">
            <v>501</v>
          </cell>
          <cell r="K45">
            <v>321</v>
          </cell>
          <cell r="L45">
            <v>0.60948905109489049</v>
          </cell>
          <cell r="M45">
            <v>822</v>
          </cell>
          <cell r="N45">
            <v>509</v>
          </cell>
          <cell r="O45">
            <v>310</v>
          </cell>
          <cell r="P45">
            <v>0.6214896214896215</v>
          </cell>
          <cell r="Q45">
            <v>819</v>
          </cell>
          <cell r="R45">
            <v>506</v>
          </cell>
          <cell r="S45">
            <v>336</v>
          </cell>
          <cell r="T45">
            <v>0.60095011876484561</v>
          </cell>
          <cell r="U45">
            <v>842</v>
          </cell>
        </row>
        <row r="46">
          <cell r="A46" t="str">
            <v>66</v>
          </cell>
          <cell r="B46">
            <v>333</v>
          </cell>
          <cell r="C46">
            <v>225</v>
          </cell>
          <cell r="D46">
            <v>0.59677419354838712</v>
          </cell>
          <cell r="E46">
            <v>558</v>
          </cell>
          <cell r="F46">
            <v>266</v>
          </cell>
          <cell r="G46">
            <v>205</v>
          </cell>
          <cell r="H46">
            <v>0.56475583864118895</v>
          </cell>
          <cell r="I46">
            <v>471</v>
          </cell>
          <cell r="J46">
            <v>303</v>
          </cell>
          <cell r="K46">
            <v>208</v>
          </cell>
          <cell r="L46">
            <v>0.59295499021526421</v>
          </cell>
          <cell r="M46">
            <v>511</v>
          </cell>
          <cell r="N46">
            <v>304</v>
          </cell>
          <cell r="O46">
            <v>207</v>
          </cell>
          <cell r="P46">
            <v>0.59491193737769077</v>
          </cell>
          <cell r="Q46">
            <v>511</v>
          </cell>
          <cell r="R46">
            <v>270</v>
          </cell>
          <cell r="S46">
            <v>196</v>
          </cell>
          <cell r="T46">
            <v>0.57939914163090134</v>
          </cell>
          <cell r="U46">
            <v>466</v>
          </cell>
        </row>
        <row r="47">
          <cell r="A47" t="str">
            <v>67</v>
          </cell>
          <cell r="B47">
            <v>221</v>
          </cell>
          <cell r="C47">
            <v>183</v>
          </cell>
          <cell r="D47">
            <v>0.54702970297029707</v>
          </cell>
          <cell r="E47">
            <v>404</v>
          </cell>
          <cell r="F47">
            <v>252</v>
          </cell>
          <cell r="G47">
            <v>240</v>
          </cell>
          <cell r="H47">
            <v>0.51219512195121952</v>
          </cell>
          <cell r="I47">
            <v>492</v>
          </cell>
          <cell r="J47">
            <v>234</v>
          </cell>
          <cell r="K47">
            <v>190</v>
          </cell>
          <cell r="L47">
            <v>0.55188679245283023</v>
          </cell>
          <cell r="M47">
            <v>424</v>
          </cell>
          <cell r="N47">
            <v>273</v>
          </cell>
          <cell r="O47">
            <v>219</v>
          </cell>
          <cell r="P47">
            <v>0.55487804878048785</v>
          </cell>
          <cell r="Q47">
            <v>492</v>
          </cell>
          <cell r="R47">
            <v>248</v>
          </cell>
          <cell r="S47">
            <v>201</v>
          </cell>
          <cell r="T47">
            <v>0.5523385300668151</v>
          </cell>
          <cell r="U47">
            <v>449</v>
          </cell>
        </row>
        <row r="48">
          <cell r="A48" t="str">
            <v>68</v>
          </cell>
          <cell r="B48">
            <v>262</v>
          </cell>
          <cell r="C48">
            <v>199</v>
          </cell>
          <cell r="D48">
            <v>0.5683297180043384</v>
          </cell>
          <cell r="E48">
            <v>461</v>
          </cell>
          <cell r="F48">
            <v>262</v>
          </cell>
          <cell r="G48">
            <v>193</v>
          </cell>
          <cell r="H48">
            <v>0.57582417582417578</v>
          </cell>
          <cell r="I48">
            <v>455</v>
          </cell>
          <cell r="J48">
            <v>267</v>
          </cell>
          <cell r="K48">
            <v>191</v>
          </cell>
          <cell r="L48">
            <v>0.58296943231441045</v>
          </cell>
          <cell r="M48">
            <v>458</v>
          </cell>
          <cell r="N48">
            <v>275</v>
          </cell>
          <cell r="O48">
            <v>203</v>
          </cell>
          <cell r="P48">
            <v>0.57531380753138073</v>
          </cell>
          <cell r="Q48">
            <v>478</v>
          </cell>
          <cell r="R48">
            <v>291</v>
          </cell>
          <cell r="S48">
            <v>177</v>
          </cell>
          <cell r="T48">
            <v>0.62179487179487181</v>
          </cell>
          <cell r="U48">
            <v>468</v>
          </cell>
        </row>
        <row r="49">
          <cell r="A49" t="str">
            <v>69</v>
          </cell>
          <cell r="B49">
            <v>153</v>
          </cell>
          <cell r="C49">
            <v>119</v>
          </cell>
          <cell r="D49">
            <v>0.5625</v>
          </cell>
          <cell r="E49">
            <v>272</v>
          </cell>
          <cell r="F49">
            <v>137</v>
          </cell>
          <cell r="G49">
            <v>131</v>
          </cell>
          <cell r="H49">
            <v>0.51119402985074625</v>
          </cell>
          <cell r="I49">
            <v>268</v>
          </cell>
          <cell r="J49">
            <v>171</v>
          </cell>
          <cell r="K49">
            <v>119</v>
          </cell>
          <cell r="L49">
            <v>0.58965517241379306</v>
          </cell>
          <cell r="M49">
            <v>290</v>
          </cell>
          <cell r="N49">
            <v>141</v>
          </cell>
          <cell r="O49">
            <v>139</v>
          </cell>
          <cell r="P49">
            <v>0.50357142857142856</v>
          </cell>
          <cell r="Q49">
            <v>280</v>
          </cell>
          <cell r="R49">
            <v>184</v>
          </cell>
          <cell r="S49">
            <v>131</v>
          </cell>
          <cell r="T49">
            <v>0.58412698412698416</v>
          </cell>
          <cell r="U49">
            <v>315</v>
          </cell>
        </row>
        <row r="50">
          <cell r="A50" t="str">
            <v>70</v>
          </cell>
          <cell r="B50">
            <v>174</v>
          </cell>
          <cell r="C50">
            <v>164</v>
          </cell>
          <cell r="D50">
            <v>0.51479289940828399</v>
          </cell>
          <cell r="E50">
            <v>338</v>
          </cell>
          <cell r="F50">
            <v>192</v>
          </cell>
          <cell r="G50">
            <v>161</v>
          </cell>
          <cell r="H50">
            <v>0.5439093484419264</v>
          </cell>
          <cell r="I50">
            <v>353</v>
          </cell>
          <cell r="J50">
            <v>197</v>
          </cell>
          <cell r="K50">
            <v>132</v>
          </cell>
          <cell r="L50">
            <v>0.59878419452887544</v>
          </cell>
          <cell r="M50">
            <v>329</v>
          </cell>
          <cell r="N50">
            <v>227</v>
          </cell>
          <cell r="O50">
            <v>147</v>
          </cell>
          <cell r="P50">
            <v>0.60695187165775399</v>
          </cell>
          <cell r="Q50">
            <v>374</v>
          </cell>
          <cell r="R50">
            <v>206</v>
          </cell>
          <cell r="S50">
            <v>152</v>
          </cell>
          <cell r="T50">
            <v>0.57541899441340782</v>
          </cell>
          <cell r="U50">
            <v>358</v>
          </cell>
        </row>
        <row r="51">
          <cell r="A51" t="str">
            <v>71</v>
          </cell>
          <cell r="B51">
            <v>151</v>
          </cell>
          <cell r="C51">
            <v>124</v>
          </cell>
          <cell r="D51">
            <v>0.54909090909090907</v>
          </cell>
          <cell r="E51">
            <v>275</v>
          </cell>
          <cell r="F51">
            <v>158</v>
          </cell>
          <cell r="G51">
            <v>129</v>
          </cell>
          <cell r="H51">
            <v>0.55052264808362372</v>
          </cell>
          <cell r="I51">
            <v>287</v>
          </cell>
          <cell r="J51">
            <v>165</v>
          </cell>
          <cell r="K51">
            <v>142</v>
          </cell>
          <cell r="L51">
            <v>0.53745928338762217</v>
          </cell>
          <cell r="M51">
            <v>307</v>
          </cell>
          <cell r="N51">
            <v>177</v>
          </cell>
          <cell r="O51">
            <v>169</v>
          </cell>
          <cell r="P51">
            <v>0.51156069364161849</v>
          </cell>
          <cell r="Q51">
            <v>346</v>
          </cell>
          <cell r="R51">
            <v>186</v>
          </cell>
          <cell r="S51">
            <v>153</v>
          </cell>
          <cell r="T51">
            <v>0.54867256637168138</v>
          </cell>
          <cell r="U51">
            <v>339</v>
          </cell>
        </row>
        <row r="52">
          <cell r="A52" t="str">
            <v>72</v>
          </cell>
          <cell r="B52">
            <v>35</v>
          </cell>
          <cell r="C52">
            <v>68</v>
          </cell>
          <cell r="D52">
            <v>0.33980582524271846</v>
          </cell>
          <cell r="E52">
            <v>103</v>
          </cell>
          <cell r="F52">
            <v>45</v>
          </cell>
          <cell r="G52">
            <v>81</v>
          </cell>
          <cell r="H52">
            <v>0.35714285714285715</v>
          </cell>
          <cell r="I52">
            <v>126</v>
          </cell>
          <cell r="J52">
            <v>48</v>
          </cell>
          <cell r="K52">
            <v>75</v>
          </cell>
          <cell r="L52">
            <v>0.3902439024390244</v>
          </cell>
          <cell r="M52">
            <v>123</v>
          </cell>
          <cell r="N52">
            <v>36</v>
          </cell>
          <cell r="O52">
            <v>66</v>
          </cell>
          <cell r="P52">
            <v>0.35294117647058826</v>
          </cell>
          <cell r="Q52">
            <v>102</v>
          </cell>
          <cell r="R52">
            <v>40</v>
          </cell>
          <cell r="S52">
            <v>82</v>
          </cell>
          <cell r="T52">
            <v>0.32786885245901637</v>
          </cell>
          <cell r="U52">
            <v>122</v>
          </cell>
        </row>
        <row r="53">
          <cell r="A53" t="str">
            <v>73</v>
          </cell>
          <cell r="B53">
            <v>19</v>
          </cell>
          <cell r="C53">
            <v>21</v>
          </cell>
          <cell r="D53">
            <v>0.47499999999999998</v>
          </cell>
          <cell r="E53">
            <v>40</v>
          </cell>
          <cell r="F53">
            <v>14</v>
          </cell>
          <cell r="G53">
            <v>15</v>
          </cell>
          <cell r="H53">
            <v>0.48275862068965519</v>
          </cell>
          <cell r="I53">
            <v>29</v>
          </cell>
          <cell r="J53">
            <v>21</v>
          </cell>
          <cell r="K53">
            <v>24</v>
          </cell>
          <cell r="L53">
            <v>0.46666666666666667</v>
          </cell>
          <cell r="M53">
            <v>45</v>
          </cell>
          <cell r="N53">
            <v>19</v>
          </cell>
          <cell r="O53">
            <v>20</v>
          </cell>
          <cell r="P53">
            <v>0.48717948717948717</v>
          </cell>
          <cell r="Q53">
            <v>39</v>
          </cell>
          <cell r="R53">
            <v>16</v>
          </cell>
          <cell r="S53">
            <v>21</v>
          </cell>
          <cell r="T53">
            <v>0.43243243243243246</v>
          </cell>
          <cell r="U53">
            <v>37</v>
          </cell>
        </row>
        <row r="54">
          <cell r="A54" t="str">
            <v>74</v>
          </cell>
          <cell r="B54">
            <v>68</v>
          </cell>
          <cell r="C54">
            <v>136</v>
          </cell>
          <cell r="D54">
            <v>0.33333333333333331</v>
          </cell>
          <cell r="E54">
            <v>204</v>
          </cell>
          <cell r="F54">
            <v>83</v>
          </cell>
          <cell r="G54">
            <v>111</v>
          </cell>
          <cell r="H54">
            <v>0.42783505154639173</v>
          </cell>
          <cell r="I54">
            <v>194</v>
          </cell>
          <cell r="J54">
            <v>81</v>
          </cell>
          <cell r="K54">
            <v>134</v>
          </cell>
          <cell r="L54">
            <v>0.37674418604651161</v>
          </cell>
          <cell r="M54">
            <v>215</v>
          </cell>
          <cell r="N54">
            <v>71</v>
          </cell>
          <cell r="O54">
            <v>135</v>
          </cell>
          <cell r="P54">
            <v>0.3446601941747573</v>
          </cell>
          <cell r="Q54">
            <v>206</v>
          </cell>
          <cell r="R54">
            <v>72</v>
          </cell>
          <cell r="S54">
            <v>113</v>
          </cell>
          <cell r="T54">
            <v>0.38918918918918921</v>
          </cell>
          <cell r="U54">
            <v>185</v>
          </cell>
        </row>
        <row r="55">
          <cell r="A55" t="str">
            <v>76</v>
          </cell>
          <cell r="B55">
            <v>5</v>
          </cell>
          <cell r="C55">
            <v>9</v>
          </cell>
          <cell r="D55">
            <v>0.35714285714285715</v>
          </cell>
          <cell r="E55">
            <v>14</v>
          </cell>
          <cell r="F55">
            <v>5</v>
          </cell>
          <cell r="G55">
            <v>13</v>
          </cell>
          <cell r="H55">
            <v>0.27777777777777779</v>
          </cell>
          <cell r="I55">
            <v>18</v>
          </cell>
          <cell r="K55">
            <v>12</v>
          </cell>
          <cell r="L55">
            <v>0</v>
          </cell>
          <cell r="M55">
            <v>12</v>
          </cell>
          <cell r="N55">
            <v>5</v>
          </cell>
          <cell r="O55">
            <v>16</v>
          </cell>
          <cell r="P55">
            <v>0.23809523809523808</v>
          </cell>
          <cell r="Q55">
            <v>21</v>
          </cell>
          <cell r="R55">
            <v>4</v>
          </cell>
          <cell r="S55">
            <v>12</v>
          </cell>
          <cell r="T55">
            <v>0.25</v>
          </cell>
          <cell r="U55">
            <v>16</v>
          </cell>
        </row>
        <row r="56">
          <cell r="A56" t="str">
            <v>77</v>
          </cell>
          <cell r="B56">
            <v>4</v>
          </cell>
          <cell r="C56">
            <v>11</v>
          </cell>
          <cell r="D56">
            <v>0.26666666666666666</v>
          </cell>
          <cell r="E56">
            <v>15</v>
          </cell>
          <cell r="F56">
            <v>5</v>
          </cell>
          <cell r="G56">
            <v>2</v>
          </cell>
          <cell r="H56">
            <v>0.7142857142857143</v>
          </cell>
          <cell r="I56">
            <v>7</v>
          </cell>
          <cell r="J56">
            <v>4</v>
          </cell>
          <cell r="K56">
            <v>3</v>
          </cell>
          <cell r="L56">
            <v>0.5714285714285714</v>
          </cell>
          <cell r="M56">
            <v>7</v>
          </cell>
          <cell r="N56">
            <v>1</v>
          </cell>
          <cell r="O56">
            <v>3</v>
          </cell>
          <cell r="P56">
            <v>0.25</v>
          </cell>
          <cell r="Q56">
            <v>4</v>
          </cell>
          <cell r="R56">
            <v>1</v>
          </cell>
          <cell r="S56">
            <v>6</v>
          </cell>
          <cell r="T56">
            <v>0.14285714285714285</v>
          </cell>
          <cell r="U56">
            <v>7</v>
          </cell>
        </row>
        <row r="57">
          <cell r="A57" t="str">
            <v>85</v>
          </cell>
          <cell r="B57">
            <v>85</v>
          </cell>
          <cell r="C57">
            <v>68</v>
          </cell>
          <cell r="D57">
            <v>0.55555555555555558</v>
          </cell>
          <cell r="E57">
            <v>153</v>
          </cell>
          <cell r="F57">
            <v>74</v>
          </cell>
          <cell r="G57">
            <v>77</v>
          </cell>
          <cell r="H57">
            <v>0.49006622516556292</v>
          </cell>
          <cell r="I57">
            <v>151</v>
          </cell>
          <cell r="J57">
            <v>74</v>
          </cell>
          <cell r="K57">
            <v>78</v>
          </cell>
          <cell r="L57">
            <v>0.48684210526315791</v>
          </cell>
          <cell r="M57">
            <v>152</v>
          </cell>
          <cell r="N57">
            <v>89</v>
          </cell>
          <cell r="O57">
            <v>68</v>
          </cell>
          <cell r="P57">
            <v>0.56687898089171973</v>
          </cell>
          <cell r="Q57">
            <v>157</v>
          </cell>
          <cell r="R57">
            <v>87</v>
          </cell>
          <cell r="S57">
            <v>66</v>
          </cell>
          <cell r="T57">
            <v>0.56862745098039214</v>
          </cell>
          <cell r="U57">
            <v>153</v>
          </cell>
        </row>
        <row r="58">
          <cell r="A58" t="str">
            <v>86</v>
          </cell>
          <cell r="B58">
            <v>113</v>
          </cell>
          <cell r="C58">
            <v>80</v>
          </cell>
          <cell r="D58">
            <v>0.58549222797927458</v>
          </cell>
          <cell r="E58">
            <v>193</v>
          </cell>
          <cell r="F58">
            <v>99</v>
          </cell>
          <cell r="G58">
            <v>85</v>
          </cell>
          <cell r="H58">
            <v>0.53804347826086951</v>
          </cell>
          <cell r="I58">
            <v>184</v>
          </cell>
          <cell r="J58">
            <v>107</v>
          </cell>
          <cell r="K58">
            <v>95</v>
          </cell>
          <cell r="L58">
            <v>0.52970297029702973</v>
          </cell>
          <cell r="M58">
            <v>202</v>
          </cell>
          <cell r="N58">
            <v>109</v>
          </cell>
          <cell r="O58">
            <v>92</v>
          </cell>
          <cell r="P58">
            <v>0.54228855721393032</v>
          </cell>
          <cell r="Q58">
            <v>201</v>
          </cell>
          <cell r="R58">
            <v>115</v>
          </cell>
          <cell r="S58">
            <v>83</v>
          </cell>
          <cell r="T58">
            <v>0.58080808080808077</v>
          </cell>
          <cell r="U58">
            <v>198</v>
          </cell>
        </row>
        <row r="59">
          <cell r="A59" t="str">
            <v>87</v>
          </cell>
          <cell r="B59">
            <v>168</v>
          </cell>
          <cell r="C59">
            <v>85</v>
          </cell>
          <cell r="D59">
            <v>0.66403162055335974</v>
          </cell>
          <cell r="E59">
            <v>253</v>
          </cell>
          <cell r="F59">
            <v>170</v>
          </cell>
          <cell r="G59">
            <v>94</v>
          </cell>
          <cell r="H59">
            <v>0.64393939393939392</v>
          </cell>
          <cell r="I59">
            <v>264</v>
          </cell>
          <cell r="J59">
            <v>166</v>
          </cell>
          <cell r="K59">
            <v>113</v>
          </cell>
          <cell r="L59">
            <v>0.59498207885304655</v>
          </cell>
          <cell r="M59">
            <v>279</v>
          </cell>
          <cell r="N59">
            <v>195</v>
          </cell>
          <cell r="O59">
            <v>88</v>
          </cell>
          <cell r="P59">
            <v>0.68904593639575973</v>
          </cell>
          <cell r="Q59">
            <v>283</v>
          </cell>
          <cell r="R59">
            <v>167</v>
          </cell>
          <cell r="S59">
            <v>85</v>
          </cell>
          <cell r="T59">
            <v>0.66269841269841268</v>
          </cell>
          <cell r="U59">
            <v>252</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382</v>
          </cell>
          <cell r="C64">
            <v>394</v>
          </cell>
          <cell r="D64">
            <v>0.49226804123711343</v>
          </cell>
          <cell r="E64">
            <v>776</v>
          </cell>
          <cell r="F64">
            <v>400</v>
          </cell>
          <cell r="G64">
            <v>441</v>
          </cell>
          <cell r="H64">
            <v>0.47562425683709869</v>
          </cell>
          <cell r="I64">
            <v>841</v>
          </cell>
          <cell r="J64">
            <v>422</v>
          </cell>
          <cell r="K64">
            <v>459</v>
          </cell>
          <cell r="L64">
            <v>0.47900113507377978</v>
          </cell>
          <cell r="M64">
            <v>881</v>
          </cell>
          <cell r="N64">
            <v>409</v>
          </cell>
          <cell r="O64">
            <v>478</v>
          </cell>
          <cell r="P64">
            <v>0.46110484780157834</v>
          </cell>
          <cell r="Q64">
            <v>887</v>
          </cell>
          <cell r="R64">
            <v>412</v>
          </cell>
          <cell r="S64">
            <v>468</v>
          </cell>
          <cell r="T64">
            <v>0.4681818181818182</v>
          </cell>
          <cell r="U64">
            <v>880</v>
          </cell>
        </row>
        <row r="65">
          <cell r="A65" t="str">
            <v>02</v>
          </cell>
          <cell r="B65">
            <v>301</v>
          </cell>
          <cell r="C65">
            <v>356</v>
          </cell>
          <cell r="D65">
            <v>0.45814307458143072</v>
          </cell>
          <cell r="E65">
            <v>657</v>
          </cell>
          <cell r="F65">
            <v>284</v>
          </cell>
          <cell r="G65">
            <v>404</v>
          </cell>
          <cell r="H65">
            <v>0.41279069767441862</v>
          </cell>
          <cell r="I65">
            <v>688</v>
          </cell>
          <cell r="J65">
            <v>306</v>
          </cell>
          <cell r="K65">
            <v>393</v>
          </cell>
          <cell r="L65">
            <v>0.43776824034334766</v>
          </cell>
          <cell r="M65">
            <v>699</v>
          </cell>
          <cell r="N65">
            <v>333</v>
          </cell>
          <cell r="O65">
            <v>422</v>
          </cell>
          <cell r="P65">
            <v>0.44105960264900662</v>
          </cell>
          <cell r="Q65">
            <v>755</v>
          </cell>
          <cell r="R65">
            <v>336</v>
          </cell>
          <cell r="S65">
            <v>419</v>
          </cell>
          <cell r="T65">
            <v>0.44503311258278144</v>
          </cell>
          <cell r="U65">
            <v>755</v>
          </cell>
        </row>
        <row r="66">
          <cell r="A66" t="str">
            <v>03</v>
          </cell>
          <cell r="B66">
            <v>813</v>
          </cell>
          <cell r="C66">
            <v>423</v>
          </cell>
          <cell r="D66">
            <v>0.65776699029126218</v>
          </cell>
          <cell r="E66">
            <v>1236</v>
          </cell>
          <cell r="F66">
            <v>762</v>
          </cell>
          <cell r="G66">
            <v>392</v>
          </cell>
          <cell r="H66">
            <v>0.66031195840554591</v>
          </cell>
          <cell r="I66">
            <v>1154</v>
          </cell>
          <cell r="J66">
            <v>908</v>
          </cell>
          <cell r="K66">
            <v>438</v>
          </cell>
          <cell r="L66">
            <v>0.67459138187221401</v>
          </cell>
          <cell r="M66">
            <v>1346</v>
          </cell>
          <cell r="N66">
            <v>898</v>
          </cell>
          <cell r="O66">
            <v>449</v>
          </cell>
          <cell r="P66">
            <v>0.66666666666666663</v>
          </cell>
          <cell r="Q66">
            <v>1347</v>
          </cell>
          <cell r="R66">
            <v>854</v>
          </cell>
          <cell r="S66">
            <v>467</v>
          </cell>
          <cell r="T66">
            <v>0.6464799394398183</v>
          </cell>
          <cell r="U66">
            <v>1321</v>
          </cell>
        </row>
        <row r="67">
          <cell r="A67" t="str">
            <v>04</v>
          </cell>
          <cell r="B67">
            <v>1167</v>
          </cell>
          <cell r="C67">
            <v>1128</v>
          </cell>
          <cell r="D67">
            <v>0.50849673202614376</v>
          </cell>
          <cell r="E67">
            <v>2295</v>
          </cell>
          <cell r="F67">
            <v>1187</v>
          </cell>
          <cell r="G67">
            <v>1169</v>
          </cell>
          <cell r="H67">
            <v>0.50382003395585739</v>
          </cell>
          <cell r="I67">
            <v>2356</v>
          </cell>
          <cell r="J67">
            <v>1301</v>
          </cell>
          <cell r="K67">
            <v>1205</v>
          </cell>
          <cell r="L67">
            <v>0.51915403032721463</v>
          </cell>
          <cell r="M67">
            <v>2506</v>
          </cell>
          <cell r="N67">
            <v>1343</v>
          </cell>
          <cell r="O67">
            <v>1261</v>
          </cell>
          <cell r="P67">
            <v>0.51574500768049159</v>
          </cell>
          <cell r="Q67">
            <v>2604</v>
          </cell>
          <cell r="R67">
            <v>1417</v>
          </cell>
          <cell r="S67">
            <v>1270</v>
          </cell>
          <cell r="T67">
            <v>0.52735392631187195</v>
          </cell>
          <cell r="U67">
            <v>2687</v>
          </cell>
        </row>
        <row r="68">
          <cell r="A68" t="str">
            <v>05</v>
          </cell>
          <cell r="B68">
            <v>352</v>
          </cell>
          <cell r="C68">
            <v>1016</v>
          </cell>
          <cell r="D68">
            <v>0.25730994152046782</v>
          </cell>
          <cell r="E68">
            <v>1368</v>
          </cell>
          <cell r="F68">
            <v>317</v>
          </cell>
          <cell r="G68">
            <v>1092</v>
          </cell>
          <cell r="H68">
            <v>0.22498225691980128</v>
          </cell>
          <cell r="I68">
            <v>1409</v>
          </cell>
          <cell r="J68">
            <v>302</v>
          </cell>
          <cell r="K68">
            <v>1026</v>
          </cell>
          <cell r="L68">
            <v>0.22740963855421686</v>
          </cell>
          <cell r="M68">
            <v>1328</v>
          </cell>
          <cell r="N68">
            <v>326</v>
          </cell>
          <cell r="O68">
            <v>1069</v>
          </cell>
          <cell r="P68">
            <v>0.23369175627240144</v>
          </cell>
          <cell r="Q68">
            <v>1395</v>
          </cell>
          <cell r="R68">
            <v>375</v>
          </cell>
          <cell r="S68">
            <v>1035</v>
          </cell>
          <cell r="T68">
            <v>0.26595744680851063</v>
          </cell>
          <cell r="U68">
            <v>1410</v>
          </cell>
        </row>
        <row r="69">
          <cell r="A69" t="str">
            <v>06</v>
          </cell>
          <cell r="B69">
            <v>192</v>
          </cell>
          <cell r="C69">
            <v>556</v>
          </cell>
          <cell r="D69">
            <v>0.25668449197860965</v>
          </cell>
          <cell r="E69">
            <v>748</v>
          </cell>
          <cell r="F69">
            <v>229</v>
          </cell>
          <cell r="G69">
            <v>606</v>
          </cell>
          <cell r="H69">
            <v>0.274251497005988</v>
          </cell>
          <cell r="I69">
            <v>835</v>
          </cell>
          <cell r="J69">
            <v>209</v>
          </cell>
          <cell r="K69">
            <v>556</v>
          </cell>
          <cell r="L69">
            <v>0.27320261437908494</v>
          </cell>
          <cell r="M69">
            <v>765</v>
          </cell>
          <cell r="N69">
            <v>226</v>
          </cell>
          <cell r="O69">
            <v>576</v>
          </cell>
          <cell r="P69">
            <v>0.28179551122194513</v>
          </cell>
          <cell r="Q69">
            <v>802</v>
          </cell>
          <cell r="R69">
            <v>210</v>
          </cell>
          <cell r="S69">
            <v>602</v>
          </cell>
          <cell r="T69">
            <v>0.25862068965517243</v>
          </cell>
          <cell r="U69">
            <v>812</v>
          </cell>
        </row>
        <row r="70">
          <cell r="A70" t="str">
            <v>07</v>
          </cell>
          <cell r="B70">
            <v>376</v>
          </cell>
          <cell r="C70">
            <v>573</v>
          </cell>
          <cell r="D70">
            <v>0.39620653319283455</v>
          </cell>
          <cell r="E70">
            <v>949</v>
          </cell>
          <cell r="F70">
            <v>395</v>
          </cell>
          <cell r="G70">
            <v>562</v>
          </cell>
          <cell r="H70">
            <v>0.41274817136886105</v>
          </cell>
          <cell r="I70">
            <v>957</v>
          </cell>
          <cell r="J70">
            <v>362</v>
          </cell>
          <cell r="K70">
            <v>572</v>
          </cell>
          <cell r="L70">
            <v>0.38758029978586722</v>
          </cell>
          <cell r="M70">
            <v>934</v>
          </cell>
          <cell r="N70">
            <v>354</v>
          </cell>
          <cell r="O70">
            <v>514</v>
          </cell>
          <cell r="P70">
            <v>0.40783410138248849</v>
          </cell>
          <cell r="Q70">
            <v>868</v>
          </cell>
          <cell r="R70">
            <v>368</v>
          </cell>
          <cell r="S70">
            <v>500</v>
          </cell>
          <cell r="T70">
            <v>0.42396313364055299</v>
          </cell>
          <cell r="U70">
            <v>868</v>
          </cell>
        </row>
        <row r="71">
          <cell r="A71" t="str">
            <v>08</v>
          </cell>
          <cell r="B71">
            <v>160</v>
          </cell>
          <cell r="C71">
            <v>279</v>
          </cell>
          <cell r="D71">
            <v>0.36446469248291574</v>
          </cell>
          <cell r="E71">
            <v>439</v>
          </cell>
          <cell r="F71">
            <v>200</v>
          </cell>
          <cell r="G71">
            <v>340</v>
          </cell>
          <cell r="H71">
            <v>0.37037037037037035</v>
          </cell>
          <cell r="I71">
            <v>540</v>
          </cell>
          <cell r="J71">
            <v>183</v>
          </cell>
          <cell r="K71">
            <v>288</v>
          </cell>
          <cell r="L71">
            <v>0.38853503184713378</v>
          </cell>
          <cell r="M71">
            <v>471</v>
          </cell>
          <cell r="N71">
            <v>211</v>
          </cell>
          <cell r="O71">
            <v>288</v>
          </cell>
          <cell r="P71">
            <v>0.42284569138276551</v>
          </cell>
          <cell r="Q71">
            <v>499</v>
          </cell>
          <cell r="R71">
            <v>208</v>
          </cell>
          <cell r="S71">
            <v>282</v>
          </cell>
          <cell r="T71">
            <v>0.42448979591836733</v>
          </cell>
          <cell r="U71">
            <v>490</v>
          </cell>
        </row>
        <row r="72">
          <cell r="A72" t="str">
            <v>09</v>
          </cell>
          <cell r="B72">
            <v>374</v>
          </cell>
          <cell r="C72">
            <v>1206</v>
          </cell>
          <cell r="D72">
            <v>0.23670886075949368</v>
          </cell>
          <cell r="E72">
            <v>1580</v>
          </cell>
          <cell r="F72">
            <v>406</v>
          </cell>
          <cell r="G72">
            <v>1298</v>
          </cell>
          <cell r="H72">
            <v>0.23826291079812206</v>
          </cell>
          <cell r="I72">
            <v>1704</v>
          </cell>
          <cell r="J72">
            <v>364</v>
          </cell>
          <cell r="K72">
            <v>1171</v>
          </cell>
          <cell r="L72">
            <v>0.23713355048859935</v>
          </cell>
          <cell r="M72">
            <v>1535</v>
          </cell>
          <cell r="N72">
            <v>366</v>
          </cell>
          <cell r="O72">
            <v>1270</v>
          </cell>
          <cell r="P72">
            <v>0.22371638141809291</v>
          </cell>
          <cell r="Q72">
            <v>1636</v>
          </cell>
          <cell r="R72">
            <v>422</v>
          </cell>
          <cell r="S72">
            <v>1214</v>
          </cell>
          <cell r="T72">
            <v>0.25794621026894865</v>
          </cell>
          <cell r="U72">
            <v>1636</v>
          </cell>
        </row>
        <row r="73">
          <cell r="A73" t="str">
            <v>10</v>
          </cell>
          <cell r="B73">
            <v>929</v>
          </cell>
          <cell r="C73">
            <v>728</v>
          </cell>
          <cell r="D73">
            <v>0.56065178032589014</v>
          </cell>
          <cell r="E73">
            <v>1657</v>
          </cell>
          <cell r="F73">
            <v>944</v>
          </cell>
          <cell r="G73">
            <v>763</v>
          </cell>
          <cell r="H73">
            <v>0.55301698886936146</v>
          </cell>
          <cell r="I73">
            <v>1707</v>
          </cell>
          <cell r="J73">
            <v>950</v>
          </cell>
          <cell r="K73">
            <v>718</v>
          </cell>
          <cell r="L73">
            <v>0.5695443645083933</v>
          </cell>
          <cell r="M73">
            <v>1668</v>
          </cell>
          <cell r="N73">
            <v>969</v>
          </cell>
          <cell r="O73">
            <v>753</v>
          </cell>
          <cell r="P73">
            <v>0.56271777003484325</v>
          </cell>
          <cell r="Q73">
            <v>1722</v>
          </cell>
          <cell r="R73">
            <v>971</v>
          </cell>
          <cell r="S73">
            <v>727</v>
          </cell>
          <cell r="T73">
            <v>0.57184923439340396</v>
          </cell>
          <cell r="U73">
            <v>1698</v>
          </cell>
        </row>
        <row r="74">
          <cell r="A74" t="str">
            <v>12</v>
          </cell>
          <cell r="B74">
            <v>410</v>
          </cell>
          <cell r="C74">
            <v>448</v>
          </cell>
          <cell r="D74">
            <v>0.47785547785547783</v>
          </cell>
          <cell r="E74">
            <v>858</v>
          </cell>
          <cell r="F74">
            <v>449</v>
          </cell>
          <cell r="G74">
            <v>447</v>
          </cell>
          <cell r="H74">
            <v>0.5011160714285714</v>
          </cell>
          <cell r="I74">
            <v>896</v>
          </cell>
          <cell r="J74">
            <v>475</v>
          </cell>
          <cell r="K74">
            <v>465</v>
          </cell>
          <cell r="L74">
            <v>0.50531914893617025</v>
          </cell>
          <cell r="M74">
            <v>940</v>
          </cell>
          <cell r="N74">
            <v>480</v>
          </cell>
          <cell r="O74">
            <v>490</v>
          </cell>
          <cell r="P74">
            <v>0.49484536082474229</v>
          </cell>
          <cell r="Q74">
            <v>970</v>
          </cell>
          <cell r="R74">
            <v>268</v>
          </cell>
          <cell r="S74">
            <v>190</v>
          </cell>
          <cell r="T74">
            <v>0.58515283842794763</v>
          </cell>
          <cell r="U74">
            <v>458</v>
          </cell>
        </row>
        <row r="75">
          <cell r="A75" t="str">
            <v>11</v>
          </cell>
          <cell r="B75">
            <v>268</v>
          </cell>
          <cell r="C75">
            <v>184</v>
          </cell>
          <cell r="D75">
            <v>0.59292035398230092</v>
          </cell>
          <cell r="E75">
            <v>452</v>
          </cell>
          <cell r="F75">
            <v>258</v>
          </cell>
          <cell r="G75">
            <v>203</v>
          </cell>
          <cell r="H75">
            <v>0.55965292841648595</v>
          </cell>
          <cell r="I75">
            <v>461</v>
          </cell>
          <cell r="J75">
            <v>266</v>
          </cell>
          <cell r="K75">
            <v>233</v>
          </cell>
          <cell r="L75">
            <v>0.53306613226452904</v>
          </cell>
          <cell r="M75">
            <v>499</v>
          </cell>
          <cell r="N75">
            <v>293</v>
          </cell>
          <cell r="O75">
            <v>180</v>
          </cell>
          <cell r="P75">
            <v>0.61945031712473575</v>
          </cell>
          <cell r="Q75">
            <v>473</v>
          </cell>
          <cell r="R75">
            <v>473</v>
          </cell>
          <cell r="S75">
            <v>469</v>
          </cell>
          <cell r="T75">
            <v>0.50212314225053079</v>
          </cell>
          <cell r="U75">
            <v>942</v>
          </cell>
        </row>
        <row r="76">
          <cell r="A76" t="str">
            <v>Théologie</v>
          </cell>
          <cell r="B76">
            <v>8</v>
          </cell>
          <cell r="C76">
            <v>17</v>
          </cell>
          <cell r="D76">
            <v>0.32</v>
          </cell>
          <cell r="E76">
            <v>25</v>
          </cell>
          <cell r="F76">
            <v>10</v>
          </cell>
          <cell r="G76">
            <v>14</v>
          </cell>
          <cell r="H76">
            <v>0.41666666666666669</v>
          </cell>
          <cell r="I76">
            <v>24</v>
          </cell>
          <cell r="J76">
            <v>4</v>
          </cell>
          <cell r="K76">
            <v>14</v>
          </cell>
          <cell r="L76">
            <v>0.22222222222222221</v>
          </cell>
          <cell r="M76">
            <v>18</v>
          </cell>
          <cell r="N76">
            <v>6</v>
          </cell>
          <cell r="O76">
            <v>17</v>
          </cell>
          <cell r="P76">
            <v>0.2608695652173913</v>
          </cell>
          <cell r="Q76">
            <v>23</v>
          </cell>
          <cell r="R76">
            <v>4</v>
          </cell>
          <cell r="S76">
            <v>17</v>
          </cell>
          <cell r="T76">
            <v>0.19047619047619047</v>
          </cell>
          <cell r="U76">
            <v>21</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671</v>
          </cell>
          <cell r="C81">
            <v>740</v>
          </cell>
          <cell r="D81">
            <v>0.4755492558469171</v>
          </cell>
          <cell r="E81">
            <v>1411</v>
          </cell>
          <cell r="F81">
            <v>670</v>
          </cell>
          <cell r="G81">
            <v>823</v>
          </cell>
          <cell r="H81">
            <v>0.44876088412592097</v>
          </cell>
          <cell r="I81">
            <v>1493</v>
          </cell>
          <cell r="J81">
            <v>714</v>
          </cell>
          <cell r="K81">
            <v>838</v>
          </cell>
          <cell r="L81">
            <v>0.46005154639175255</v>
          </cell>
          <cell r="M81">
            <v>1552</v>
          </cell>
          <cell r="N81">
            <v>731</v>
          </cell>
          <cell r="O81">
            <v>876</v>
          </cell>
          <cell r="P81">
            <v>0.45488487865588051</v>
          </cell>
          <cell r="Q81">
            <v>1607</v>
          </cell>
          <cell r="R81">
            <v>744</v>
          </cell>
          <cell r="S81">
            <v>871</v>
          </cell>
          <cell r="T81">
            <v>0.46068111455108357</v>
          </cell>
          <cell r="U81">
            <v>1615</v>
          </cell>
        </row>
        <row r="82">
          <cell r="A82" t="str">
            <v>Lettres</v>
          </cell>
          <cell r="B82">
            <v>2042</v>
          </cell>
          <cell r="C82">
            <v>1706</v>
          </cell>
          <cell r="D82">
            <v>0.54482390608324438</v>
          </cell>
          <cell r="E82">
            <v>3748</v>
          </cell>
          <cell r="F82">
            <v>2027</v>
          </cell>
          <cell r="G82">
            <v>1721</v>
          </cell>
          <cell r="H82">
            <v>0.54082177161152611</v>
          </cell>
          <cell r="I82">
            <v>3748</v>
          </cell>
          <cell r="J82">
            <v>2256</v>
          </cell>
          <cell r="K82">
            <v>1791</v>
          </cell>
          <cell r="L82">
            <v>0.55744996293550775</v>
          </cell>
          <cell r="M82">
            <v>4047</v>
          </cell>
          <cell r="N82">
            <v>2270</v>
          </cell>
          <cell r="O82">
            <v>1867</v>
          </cell>
          <cell r="P82">
            <v>0.54870679236161468</v>
          </cell>
          <cell r="Q82">
            <v>4137</v>
          </cell>
          <cell r="R82">
            <v>2304</v>
          </cell>
          <cell r="S82">
            <v>1873</v>
          </cell>
          <cell r="T82">
            <v>0.55159205171175485</v>
          </cell>
          <cell r="U82">
            <v>4177</v>
          </cell>
        </row>
        <row r="83">
          <cell r="A83" t="str">
            <v>Pharmacie</v>
          </cell>
          <cell r="B83">
            <v>268</v>
          </cell>
          <cell r="C83">
            <v>184</v>
          </cell>
          <cell r="D83">
            <v>0.59292035398230092</v>
          </cell>
          <cell r="E83">
            <v>452</v>
          </cell>
          <cell r="F83">
            <v>258</v>
          </cell>
          <cell r="G83">
            <v>203</v>
          </cell>
          <cell r="H83">
            <v>0.55965292841648595</v>
          </cell>
          <cell r="I83">
            <v>461</v>
          </cell>
          <cell r="J83">
            <v>266</v>
          </cell>
          <cell r="K83">
            <v>233</v>
          </cell>
          <cell r="L83">
            <v>0.53306613226452904</v>
          </cell>
          <cell r="M83">
            <v>499</v>
          </cell>
          <cell r="N83">
            <v>293</v>
          </cell>
          <cell r="O83">
            <v>180</v>
          </cell>
          <cell r="P83">
            <v>0.61945031712473575</v>
          </cell>
          <cell r="Q83">
            <v>473</v>
          </cell>
          <cell r="R83">
            <v>268</v>
          </cell>
          <cell r="S83">
            <v>190</v>
          </cell>
          <cell r="T83">
            <v>0.58515283842794763</v>
          </cell>
          <cell r="U83">
            <v>458</v>
          </cell>
        </row>
        <row r="84">
          <cell r="A84" t="str">
            <v>Sciences</v>
          </cell>
          <cell r="B84">
            <v>1982</v>
          </cell>
          <cell r="C84">
            <v>3509</v>
          </cell>
          <cell r="D84">
            <v>0.36095428883627756</v>
          </cell>
          <cell r="E84">
            <v>5491</v>
          </cell>
          <cell r="F84">
            <v>2058</v>
          </cell>
          <cell r="G84">
            <v>3737</v>
          </cell>
          <cell r="H84">
            <v>0.35513373597929249</v>
          </cell>
          <cell r="I84">
            <v>5795</v>
          </cell>
          <cell r="J84">
            <v>1990</v>
          </cell>
          <cell r="K84">
            <v>3520</v>
          </cell>
          <cell r="L84">
            <v>0.36116152450090744</v>
          </cell>
          <cell r="M84">
            <v>5510</v>
          </cell>
          <cell r="N84">
            <v>2053</v>
          </cell>
          <cell r="O84">
            <v>3647</v>
          </cell>
          <cell r="P84">
            <v>0.3601754385964912</v>
          </cell>
          <cell r="Q84">
            <v>5700</v>
          </cell>
          <cell r="R84">
            <v>2123</v>
          </cell>
          <cell r="S84">
            <v>3590</v>
          </cell>
          <cell r="T84">
            <v>0.37160861193768596</v>
          </cell>
          <cell r="U84">
            <v>5713</v>
          </cell>
        </row>
        <row r="85">
          <cell r="A85" t="str">
            <v>Total général</v>
          </cell>
          <cell r="B85">
            <v>4963</v>
          </cell>
          <cell r="C85">
            <v>6139</v>
          </cell>
          <cell r="D85">
            <v>0.44703656998738966</v>
          </cell>
          <cell r="E85">
            <v>11102</v>
          </cell>
          <cell r="F85">
            <v>5013</v>
          </cell>
          <cell r="G85">
            <v>6484</v>
          </cell>
          <cell r="H85">
            <v>0.43602678959728625</v>
          </cell>
          <cell r="I85">
            <v>11497</v>
          </cell>
          <cell r="J85">
            <v>5226</v>
          </cell>
          <cell r="K85">
            <v>6382</v>
          </cell>
          <cell r="L85">
            <v>0.45020675396278431</v>
          </cell>
          <cell r="M85">
            <v>11608</v>
          </cell>
          <cell r="N85">
            <v>5347</v>
          </cell>
          <cell r="O85">
            <v>6570</v>
          </cell>
          <cell r="P85">
            <v>0.44868675002097841</v>
          </cell>
          <cell r="Q85">
            <v>11917</v>
          </cell>
        </row>
      </sheetData>
      <sheetData sheetId="17">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42</v>
          </cell>
          <cell r="C3">
            <v>43</v>
          </cell>
          <cell r="D3">
            <v>0.49411764705882355</v>
          </cell>
          <cell r="E3">
            <v>85</v>
          </cell>
          <cell r="F3">
            <v>55</v>
          </cell>
          <cell r="G3">
            <v>37</v>
          </cell>
          <cell r="H3">
            <v>0.59782608695652173</v>
          </cell>
          <cell r="I3">
            <v>92</v>
          </cell>
          <cell r="J3">
            <v>43</v>
          </cell>
          <cell r="K3">
            <v>40</v>
          </cell>
          <cell r="L3">
            <v>0.51807228915662651</v>
          </cell>
          <cell r="M3">
            <v>83</v>
          </cell>
          <cell r="N3">
            <v>39</v>
          </cell>
          <cell r="O3">
            <v>31</v>
          </cell>
          <cell r="P3">
            <v>0.55714285714285716</v>
          </cell>
          <cell r="Q3">
            <v>70</v>
          </cell>
          <cell r="R3">
            <v>45</v>
          </cell>
          <cell r="S3">
            <v>25</v>
          </cell>
          <cell r="T3">
            <v>0.6428571428571429</v>
          </cell>
          <cell r="U3">
            <v>70</v>
          </cell>
        </row>
        <row r="4">
          <cell r="A4" t="str">
            <v>02</v>
          </cell>
          <cell r="B4">
            <v>29</v>
          </cell>
          <cell r="C4">
            <v>31</v>
          </cell>
          <cell r="D4">
            <v>0.48333333333333334</v>
          </cell>
          <cell r="E4">
            <v>60</v>
          </cell>
          <cell r="F4">
            <v>25</v>
          </cell>
          <cell r="G4">
            <v>23</v>
          </cell>
          <cell r="H4">
            <v>0.52083333333333337</v>
          </cell>
          <cell r="I4">
            <v>48</v>
          </cell>
          <cell r="J4">
            <v>21</v>
          </cell>
          <cell r="K4">
            <v>36</v>
          </cell>
          <cell r="L4">
            <v>0.36842105263157893</v>
          </cell>
          <cell r="M4">
            <v>57</v>
          </cell>
          <cell r="N4">
            <v>27</v>
          </cell>
          <cell r="O4">
            <v>22</v>
          </cell>
          <cell r="P4">
            <v>0.55102040816326525</v>
          </cell>
          <cell r="Q4">
            <v>49</v>
          </cell>
          <cell r="R4">
            <v>25</v>
          </cell>
          <cell r="S4">
            <v>33</v>
          </cell>
          <cell r="T4">
            <v>0.43103448275862066</v>
          </cell>
          <cell r="U4">
            <v>58</v>
          </cell>
        </row>
        <row r="5">
          <cell r="A5" t="str">
            <v>03</v>
          </cell>
          <cell r="B5">
            <v>8</v>
          </cell>
          <cell r="C5">
            <v>5</v>
          </cell>
          <cell r="D5">
            <v>0.61538461538461542</v>
          </cell>
          <cell r="E5">
            <v>13</v>
          </cell>
          <cell r="F5">
            <v>11</v>
          </cell>
          <cell r="G5">
            <v>10</v>
          </cell>
          <cell r="H5">
            <v>0.52380952380952384</v>
          </cell>
          <cell r="I5">
            <v>21</v>
          </cell>
          <cell r="J5">
            <v>7</v>
          </cell>
          <cell r="K5">
            <v>10</v>
          </cell>
          <cell r="L5">
            <v>0.41176470588235292</v>
          </cell>
          <cell r="M5">
            <v>17</v>
          </cell>
          <cell r="N5">
            <v>6</v>
          </cell>
          <cell r="O5">
            <v>16</v>
          </cell>
          <cell r="P5">
            <v>0.27272727272727271</v>
          </cell>
          <cell r="Q5">
            <v>22</v>
          </cell>
          <cell r="R5">
            <v>7</v>
          </cell>
          <cell r="S5">
            <v>7</v>
          </cell>
          <cell r="T5">
            <v>0.5</v>
          </cell>
          <cell r="U5">
            <v>14</v>
          </cell>
        </row>
        <row r="6">
          <cell r="A6" t="str">
            <v>04</v>
          </cell>
          <cell r="B6">
            <v>38</v>
          </cell>
          <cell r="C6">
            <v>28</v>
          </cell>
          <cell r="D6">
            <v>0.5757575757575758</v>
          </cell>
          <cell r="E6">
            <v>66</v>
          </cell>
          <cell r="F6">
            <v>55</v>
          </cell>
          <cell r="G6">
            <v>46</v>
          </cell>
          <cell r="H6">
            <v>0.54455445544554459</v>
          </cell>
          <cell r="I6">
            <v>101</v>
          </cell>
          <cell r="J6">
            <v>51</v>
          </cell>
          <cell r="K6">
            <v>54</v>
          </cell>
          <cell r="L6">
            <v>0.48571428571428571</v>
          </cell>
          <cell r="M6">
            <v>105</v>
          </cell>
          <cell r="N6">
            <v>42</v>
          </cell>
          <cell r="O6">
            <v>58</v>
          </cell>
          <cell r="P6">
            <v>0.42</v>
          </cell>
          <cell r="Q6">
            <v>100</v>
          </cell>
          <cell r="R6">
            <v>49</v>
          </cell>
          <cell r="S6">
            <v>54</v>
          </cell>
          <cell r="T6">
            <v>0.47572815533980584</v>
          </cell>
          <cell r="U6">
            <v>103</v>
          </cell>
        </row>
        <row r="7">
          <cell r="A7" t="str">
            <v>05</v>
          </cell>
          <cell r="B7">
            <v>60</v>
          </cell>
          <cell r="C7">
            <v>68</v>
          </cell>
          <cell r="D7">
            <v>0.46875</v>
          </cell>
          <cell r="E7">
            <v>128</v>
          </cell>
          <cell r="F7">
            <v>74</v>
          </cell>
          <cell r="G7">
            <v>99</v>
          </cell>
          <cell r="H7">
            <v>0.4277456647398844</v>
          </cell>
          <cell r="I7">
            <v>173</v>
          </cell>
          <cell r="J7">
            <v>78</v>
          </cell>
          <cell r="K7">
            <v>113</v>
          </cell>
          <cell r="L7">
            <v>0.40837696335078533</v>
          </cell>
          <cell r="M7">
            <v>191</v>
          </cell>
          <cell r="N7">
            <v>61</v>
          </cell>
          <cell r="O7">
            <v>105</v>
          </cell>
          <cell r="P7">
            <v>0.36746987951807231</v>
          </cell>
          <cell r="Q7">
            <v>166</v>
          </cell>
          <cell r="R7">
            <v>71</v>
          </cell>
          <cell r="S7">
            <v>114</v>
          </cell>
          <cell r="T7">
            <v>0.38378378378378381</v>
          </cell>
          <cell r="U7">
            <v>185</v>
          </cell>
        </row>
        <row r="8">
          <cell r="A8" t="str">
            <v>06</v>
          </cell>
          <cell r="B8">
            <v>103</v>
          </cell>
          <cell r="C8">
            <v>77</v>
          </cell>
          <cell r="D8">
            <v>0.57222222222222219</v>
          </cell>
          <cell r="E8">
            <v>180</v>
          </cell>
          <cell r="F8">
            <v>70</v>
          </cell>
          <cell r="G8">
            <v>64</v>
          </cell>
          <cell r="H8">
            <v>0.52238805970149249</v>
          </cell>
          <cell r="I8">
            <v>134</v>
          </cell>
          <cell r="J8">
            <v>87</v>
          </cell>
          <cell r="K8">
            <v>82</v>
          </cell>
          <cell r="L8">
            <v>0.51479289940828399</v>
          </cell>
          <cell r="M8">
            <v>169</v>
          </cell>
          <cell r="N8">
            <v>106</v>
          </cell>
          <cell r="O8">
            <v>92</v>
          </cell>
          <cell r="P8">
            <v>0.53535353535353536</v>
          </cell>
          <cell r="Q8">
            <v>198</v>
          </cell>
          <cell r="R8">
            <v>109</v>
          </cell>
          <cell r="S8">
            <v>86</v>
          </cell>
          <cell r="T8">
            <v>0.55897435897435899</v>
          </cell>
          <cell r="U8">
            <v>195</v>
          </cell>
        </row>
        <row r="9">
          <cell r="A9" t="str">
            <v>07</v>
          </cell>
          <cell r="B9">
            <v>124</v>
          </cell>
          <cell r="C9">
            <v>48</v>
          </cell>
          <cell r="D9">
            <v>0.72093023255813948</v>
          </cell>
          <cell r="E9">
            <v>172</v>
          </cell>
          <cell r="F9">
            <v>101</v>
          </cell>
          <cell r="G9">
            <v>49</v>
          </cell>
          <cell r="H9">
            <v>0.67333333333333334</v>
          </cell>
          <cell r="I9">
            <v>150</v>
          </cell>
          <cell r="J9">
            <v>144</v>
          </cell>
          <cell r="K9">
            <v>47</v>
          </cell>
          <cell r="L9">
            <v>0.75392670157068065</v>
          </cell>
          <cell r="M9">
            <v>191</v>
          </cell>
          <cell r="N9">
            <v>148</v>
          </cell>
          <cell r="O9">
            <v>55</v>
          </cell>
          <cell r="P9">
            <v>0.72906403940886699</v>
          </cell>
          <cell r="Q9">
            <v>203</v>
          </cell>
          <cell r="R9">
            <v>130</v>
          </cell>
          <cell r="S9">
            <v>52</v>
          </cell>
          <cell r="T9">
            <v>0.7142857142857143</v>
          </cell>
          <cell r="U9">
            <v>182</v>
          </cell>
        </row>
        <row r="10">
          <cell r="A10" t="str">
            <v>08</v>
          </cell>
          <cell r="B10">
            <v>32</v>
          </cell>
          <cell r="C10">
            <v>17</v>
          </cell>
          <cell r="D10">
            <v>0.65306122448979587</v>
          </cell>
          <cell r="E10">
            <v>49</v>
          </cell>
          <cell r="F10">
            <v>20</v>
          </cell>
          <cell r="G10">
            <v>16</v>
          </cell>
          <cell r="H10">
            <v>0.55555555555555558</v>
          </cell>
          <cell r="I10">
            <v>36</v>
          </cell>
          <cell r="J10">
            <v>31</v>
          </cell>
          <cell r="K10">
            <v>16</v>
          </cell>
          <cell r="L10">
            <v>0.65957446808510634</v>
          </cell>
          <cell r="M10">
            <v>47</v>
          </cell>
          <cell r="N10">
            <v>33</v>
          </cell>
          <cell r="O10">
            <v>12</v>
          </cell>
          <cell r="P10">
            <v>0.73333333333333328</v>
          </cell>
          <cell r="Q10">
            <v>45</v>
          </cell>
          <cell r="R10">
            <v>26</v>
          </cell>
          <cell r="S10">
            <v>19</v>
          </cell>
          <cell r="T10">
            <v>0.57777777777777772</v>
          </cell>
          <cell r="U10">
            <v>45</v>
          </cell>
        </row>
        <row r="11">
          <cell r="A11" t="str">
            <v>09</v>
          </cell>
          <cell r="B11">
            <v>73</v>
          </cell>
          <cell r="C11">
            <v>35</v>
          </cell>
          <cell r="D11">
            <v>0.67592592592592593</v>
          </cell>
          <cell r="E11">
            <v>108</v>
          </cell>
          <cell r="F11">
            <v>67</v>
          </cell>
          <cell r="G11">
            <v>32</v>
          </cell>
          <cell r="H11">
            <v>0.6767676767676768</v>
          </cell>
          <cell r="I11">
            <v>99</v>
          </cell>
          <cell r="J11">
            <v>103</v>
          </cell>
          <cell r="K11">
            <v>33</v>
          </cell>
          <cell r="L11">
            <v>0.75735294117647056</v>
          </cell>
          <cell r="M11">
            <v>136</v>
          </cell>
          <cell r="N11">
            <v>89</v>
          </cell>
          <cell r="O11">
            <v>43</v>
          </cell>
          <cell r="P11">
            <v>0.6742424242424242</v>
          </cell>
          <cell r="Q11">
            <v>132</v>
          </cell>
          <cell r="R11">
            <v>92</v>
          </cell>
          <cell r="S11">
            <v>56</v>
          </cell>
          <cell r="T11">
            <v>0.6216216216216216</v>
          </cell>
          <cell r="U11">
            <v>148</v>
          </cell>
        </row>
        <row r="12">
          <cell r="A12" t="str">
            <v>10</v>
          </cell>
          <cell r="B12">
            <v>39</v>
          </cell>
          <cell r="C12">
            <v>12</v>
          </cell>
          <cell r="D12">
            <v>0.76470588235294112</v>
          </cell>
          <cell r="E12">
            <v>51</v>
          </cell>
          <cell r="F12">
            <v>31</v>
          </cell>
          <cell r="G12">
            <v>8</v>
          </cell>
          <cell r="H12">
            <v>0.79487179487179482</v>
          </cell>
          <cell r="I12">
            <v>39</v>
          </cell>
          <cell r="J12">
            <v>46</v>
          </cell>
          <cell r="K12">
            <v>17</v>
          </cell>
          <cell r="L12">
            <v>0.73015873015873012</v>
          </cell>
          <cell r="M12">
            <v>63</v>
          </cell>
          <cell r="N12">
            <v>47</v>
          </cell>
          <cell r="O12">
            <v>21</v>
          </cell>
          <cell r="P12">
            <v>0.69117647058823528</v>
          </cell>
          <cell r="Q12">
            <v>68</v>
          </cell>
          <cell r="R12">
            <v>37</v>
          </cell>
          <cell r="S12">
            <v>22</v>
          </cell>
          <cell r="T12">
            <v>0.6271186440677966</v>
          </cell>
          <cell r="U12">
            <v>59</v>
          </cell>
        </row>
        <row r="13">
          <cell r="A13" t="str">
            <v>11</v>
          </cell>
          <cell r="B13">
            <v>85</v>
          </cell>
          <cell r="C13">
            <v>32</v>
          </cell>
          <cell r="D13">
            <v>0.72649572649572647</v>
          </cell>
          <cell r="E13">
            <v>117</v>
          </cell>
          <cell r="F13">
            <v>76</v>
          </cell>
          <cell r="G13">
            <v>37</v>
          </cell>
          <cell r="H13">
            <v>0.67256637168141598</v>
          </cell>
          <cell r="I13">
            <v>113</v>
          </cell>
          <cell r="J13">
            <v>109</v>
          </cell>
          <cell r="K13">
            <v>47</v>
          </cell>
          <cell r="L13">
            <v>0.69871794871794868</v>
          </cell>
          <cell r="M13">
            <v>156</v>
          </cell>
          <cell r="N13">
            <v>87</v>
          </cell>
          <cell r="O13">
            <v>40</v>
          </cell>
          <cell r="P13">
            <v>0.68503937007874016</v>
          </cell>
          <cell r="Q13">
            <v>127</v>
          </cell>
          <cell r="R13">
            <v>94</v>
          </cell>
          <cell r="S13">
            <v>36</v>
          </cell>
          <cell r="T13">
            <v>0.72307692307692306</v>
          </cell>
          <cell r="U13">
            <v>130</v>
          </cell>
        </row>
        <row r="14">
          <cell r="A14" t="str">
            <v>12</v>
          </cell>
          <cell r="B14">
            <v>23</v>
          </cell>
          <cell r="C14">
            <v>9</v>
          </cell>
          <cell r="D14">
            <v>0.71875</v>
          </cell>
          <cell r="E14">
            <v>32</v>
          </cell>
          <cell r="F14">
            <v>20</v>
          </cell>
          <cell r="G14">
            <v>8</v>
          </cell>
          <cell r="H14">
            <v>0.7142857142857143</v>
          </cell>
          <cell r="I14">
            <v>28</v>
          </cell>
          <cell r="J14">
            <v>30</v>
          </cell>
          <cell r="K14">
            <v>12</v>
          </cell>
          <cell r="L14">
            <v>0.7142857142857143</v>
          </cell>
          <cell r="M14">
            <v>42</v>
          </cell>
          <cell r="N14">
            <v>22</v>
          </cell>
          <cell r="O14">
            <v>11</v>
          </cell>
          <cell r="P14">
            <v>0.66666666666666663</v>
          </cell>
          <cell r="Q14">
            <v>33</v>
          </cell>
          <cell r="R14">
            <v>25</v>
          </cell>
          <cell r="S14">
            <v>17</v>
          </cell>
          <cell r="T14">
            <v>0.59523809523809523</v>
          </cell>
          <cell r="U14">
            <v>42</v>
          </cell>
        </row>
        <row r="15">
          <cell r="A15" t="str">
            <v>13</v>
          </cell>
          <cell r="B15">
            <v>17</v>
          </cell>
          <cell r="C15">
            <v>7</v>
          </cell>
          <cell r="D15">
            <v>0.70833333333333337</v>
          </cell>
          <cell r="E15">
            <v>24</v>
          </cell>
          <cell r="F15">
            <v>20</v>
          </cell>
          <cell r="G15">
            <v>5</v>
          </cell>
          <cell r="H15">
            <v>0.8</v>
          </cell>
          <cell r="I15">
            <v>25</v>
          </cell>
          <cell r="J15">
            <v>22</v>
          </cell>
          <cell r="K15">
            <v>3</v>
          </cell>
          <cell r="L15">
            <v>0.88</v>
          </cell>
          <cell r="M15">
            <v>25</v>
          </cell>
          <cell r="N15">
            <v>18</v>
          </cell>
          <cell r="O15">
            <v>5</v>
          </cell>
          <cell r="P15">
            <v>0.78260869565217395</v>
          </cell>
          <cell r="Q15">
            <v>23</v>
          </cell>
          <cell r="R15">
            <v>15</v>
          </cell>
          <cell r="S15">
            <v>7</v>
          </cell>
          <cell r="T15">
            <v>0.68181818181818177</v>
          </cell>
          <cell r="U15">
            <v>22</v>
          </cell>
        </row>
        <row r="16">
          <cell r="A16" t="str">
            <v>14</v>
          </cell>
          <cell r="B16">
            <v>62</v>
          </cell>
          <cell r="C16">
            <v>23</v>
          </cell>
          <cell r="D16">
            <v>0.72941176470588232</v>
          </cell>
          <cell r="E16">
            <v>85</v>
          </cell>
          <cell r="F16">
            <v>71</v>
          </cell>
          <cell r="G16">
            <v>27</v>
          </cell>
          <cell r="H16">
            <v>0.72448979591836737</v>
          </cell>
          <cell r="I16">
            <v>98</v>
          </cell>
          <cell r="J16">
            <v>86</v>
          </cell>
          <cell r="K16">
            <v>34</v>
          </cell>
          <cell r="L16">
            <v>0.71666666666666667</v>
          </cell>
          <cell r="M16">
            <v>120</v>
          </cell>
          <cell r="N16">
            <v>92</v>
          </cell>
          <cell r="O16">
            <v>35</v>
          </cell>
          <cell r="P16">
            <v>0.72440944881889768</v>
          </cell>
          <cell r="Q16">
            <v>127</v>
          </cell>
          <cell r="R16">
            <v>67</v>
          </cell>
          <cell r="S16">
            <v>33</v>
          </cell>
          <cell r="T16">
            <v>0.67</v>
          </cell>
          <cell r="U16">
            <v>100</v>
          </cell>
        </row>
        <row r="17">
          <cell r="A17" t="str">
            <v>15</v>
          </cell>
          <cell r="B17">
            <v>36</v>
          </cell>
          <cell r="C17">
            <v>27</v>
          </cell>
          <cell r="D17">
            <v>0.5714285714285714</v>
          </cell>
          <cell r="E17">
            <v>63</v>
          </cell>
          <cell r="F17">
            <v>34</v>
          </cell>
          <cell r="G17">
            <v>29</v>
          </cell>
          <cell r="H17">
            <v>0.53968253968253965</v>
          </cell>
          <cell r="I17">
            <v>63</v>
          </cell>
          <cell r="J17">
            <v>49</v>
          </cell>
          <cell r="K17">
            <v>24</v>
          </cell>
          <cell r="L17">
            <v>0.67123287671232879</v>
          </cell>
          <cell r="M17">
            <v>73</v>
          </cell>
          <cell r="N17">
            <v>55</v>
          </cell>
          <cell r="O17">
            <v>45</v>
          </cell>
          <cell r="P17">
            <v>0.55000000000000004</v>
          </cell>
          <cell r="Q17">
            <v>100</v>
          </cell>
          <cell r="R17">
            <v>52</v>
          </cell>
          <cell r="S17">
            <v>44</v>
          </cell>
          <cell r="T17">
            <v>0.54166666666666663</v>
          </cell>
          <cell r="U17">
            <v>96</v>
          </cell>
        </row>
        <row r="18">
          <cell r="A18" t="str">
            <v>16</v>
          </cell>
          <cell r="B18">
            <v>64</v>
          </cell>
          <cell r="C18">
            <v>44</v>
          </cell>
          <cell r="D18">
            <v>0.59259259259259256</v>
          </cell>
          <cell r="E18">
            <v>108</v>
          </cell>
          <cell r="F18">
            <v>72</v>
          </cell>
          <cell r="G18">
            <v>41</v>
          </cell>
          <cell r="H18">
            <v>0.63716814159292035</v>
          </cell>
          <cell r="I18">
            <v>113</v>
          </cell>
          <cell r="J18">
            <v>90</v>
          </cell>
          <cell r="K18">
            <v>47</v>
          </cell>
          <cell r="L18">
            <v>0.65693430656934304</v>
          </cell>
          <cell r="M18">
            <v>137</v>
          </cell>
          <cell r="N18">
            <v>101</v>
          </cell>
          <cell r="O18">
            <v>63</v>
          </cell>
          <cell r="P18">
            <v>0.61585365853658536</v>
          </cell>
          <cell r="Q18">
            <v>164</v>
          </cell>
          <cell r="R18">
            <v>102</v>
          </cell>
          <cell r="S18">
            <v>63</v>
          </cell>
          <cell r="T18">
            <v>0.61818181818181817</v>
          </cell>
          <cell r="U18">
            <v>165</v>
          </cell>
        </row>
        <row r="19">
          <cell r="A19" t="str">
            <v>17</v>
          </cell>
          <cell r="B19">
            <v>48</v>
          </cell>
          <cell r="C19">
            <v>66</v>
          </cell>
          <cell r="D19">
            <v>0.42105263157894735</v>
          </cell>
          <cell r="E19">
            <v>114</v>
          </cell>
          <cell r="F19">
            <v>43</v>
          </cell>
          <cell r="G19">
            <v>86</v>
          </cell>
          <cell r="H19">
            <v>0.33333333333333331</v>
          </cell>
          <cell r="I19">
            <v>129</v>
          </cell>
          <cell r="J19">
            <v>51</v>
          </cell>
          <cell r="K19">
            <v>107</v>
          </cell>
          <cell r="L19">
            <v>0.32278481012658228</v>
          </cell>
          <cell r="M19">
            <v>158</v>
          </cell>
          <cell r="N19">
            <v>60</v>
          </cell>
          <cell r="O19">
            <v>108</v>
          </cell>
          <cell r="P19">
            <v>0.35714285714285715</v>
          </cell>
          <cell r="Q19">
            <v>168</v>
          </cell>
          <cell r="R19">
            <v>66</v>
          </cell>
          <cell r="S19">
            <v>114</v>
          </cell>
          <cell r="T19">
            <v>0.36666666666666664</v>
          </cell>
          <cell r="U19">
            <v>180</v>
          </cell>
        </row>
        <row r="20">
          <cell r="A20" t="str">
            <v>18</v>
          </cell>
          <cell r="B20">
            <v>98</v>
          </cell>
          <cell r="C20">
            <v>55</v>
          </cell>
          <cell r="D20">
            <v>0.64052287581699341</v>
          </cell>
          <cell r="E20">
            <v>153</v>
          </cell>
          <cell r="F20">
            <v>107</v>
          </cell>
          <cell r="G20">
            <v>94</v>
          </cell>
          <cell r="H20">
            <v>0.53233830845771146</v>
          </cell>
          <cell r="I20">
            <v>201</v>
          </cell>
          <cell r="J20">
            <v>105</v>
          </cell>
          <cell r="K20">
            <v>75</v>
          </cell>
          <cell r="L20">
            <v>0.58333333333333337</v>
          </cell>
          <cell r="M20">
            <v>180</v>
          </cell>
          <cell r="N20">
            <v>102</v>
          </cell>
          <cell r="O20">
            <v>86</v>
          </cell>
          <cell r="P20">
            <v>0.54255319148936165</v>
          </cell>
          <cell r="Q20">
            <v>188</v>
          </cell>
          <cell r="R20">
            <v>139</v>
          </cell>
          <cell r="S20">
            <v>90</v>
          </cell>
          <cell r="T20">
            <v>0.60698689956331875</v>
          </cell>
          <cell r="U20">
            <v>229</v>
          </cell>
        </row>
        <row r="21">
          <cell r="A21" t="str">
            <v>19</v>
          </cell>
          <cell r="B21">
            <v>124</v>
          </cell>
          <cell r="C21">
            <v>97</v>
          </cell>
          <cell r="D21">
            <v>0.56108597285067874</v>
          </cell>
          <cell r="E21">
            <v>221</v>
          </cell>
          <cell r="F21">
            <v>125</v>
          </cell>
          <cell r="G21">
            <v>112</v>
          </cell>
          <cell r="H21">
            <v>0.52742616033755274</v>
          </cell>
          <cell r="I21">
            <v>237</v>
          </cell>
          <cell r="J21">
            <v>125</v>
          </cell>
          <cell r="K21">
            <v>92</v>
          </cell>
          <cell r="L21">
            <v>0.57603686635944695</v>
          </cell>
          <cell r="M21">
            <v>217</v>
          </cell>
          <cell r="N21">
            <v>127</v>
          </cell>
          <cell r="O21">
            <v>94</v>
          </cell>
          <cell r="P21">
            <v>0.57466063348416285</v>
          </cell>
          <cell r="Q21">
            <v>221</v>
          </cell>
          <cell r="R21">
            <v>119</v>
          </cell>
          <cell r="S21">
            <v>103</v>
          </cell>
          <cell r="T21">
            <v>0.536036036036036</v>
          </cell>
          <cell r="U21">
            <v>222</v>
          </cell>
        </row>
        <row r="22">
          <cell r="A22" t="str">
            <v>20</v>
          </cell>
          <cell r="B22">
            <v>71</v>
          </cell>
          <cell r="C22">
            <v>55</v>
          </cell>
          <cell r="D22">
            <v>0.56349206349206349</v>
          </cell>
          <cell r="E22">
            <v>126</v>
          </cell>
          <cell r="F22">
            <v>72</v>
          </cell>
          <cell r="G22">
            <v>39</v>
          </cell>
          <cell r="H22">
            <v>0.64864864864864868</v>
          </cell>
          <cell r="I22">
            <v>111</v>
          </cell>
          <cell r="J22">
            <v>82</v>
          </cell>
          <cell r="K22">
            <v>48</v>
          </cell>
          <cell r="L22">
            <v>0.63076923076923075</v>
          </cell>
          <cell r="M22">
            <v>130</v>
          </cell>
          <cell r="N22">
            <v>83</v>
          </cell>
          <cell r="O22">
            <v>53</v>
          </cell>
          <cell r="P22">
            <v>0.61029411764705888</v>
          </cell>
          <cell r="Q22">
            <v>136</v>
          </cell>
          <cell r="R22">
            <v>94</v>
          </cell>
          <cell r="S22">
            <v>41</v>
          </cell>
          <cell r="T22">
            <v>0.6962962962962963</v>
          </cell>
          <cell r="U22">
            <v>135</v>
          </cell>
        </row>
        <row r="23">
          <cell r="A23" t="str">
            <v>21</v>
          </cell>
          <cell r="B23">
            <v>87</v>
          </cell>
          <cell r="C23">
            <v>59</v>
          </cell>
          <cell r="D23">
            <v>0.59589041095890416</v>
          </cell>
          <cell r="E23">
            <v>146</v>
          </cell>
          <cell r="F23">
            <v>67</v>
          </cell>
          <cell r="G23">
            <v>64</v>
          </cell>
          <cell r="H23">
            <v>0.51145038167938928</v>
          </cell>
          <cell r="I23">
            <v>131</v>
          </cell>
          <cell r="J23">
            <v>85</v>
          </cell>
          <cell r="K23">
            <v>51</v>
          </cell>
          <cell r="L23">
            <v>0.625</v>
          </cell>
          <cell r="M23">
            <v>136</v>
          </cell>
          <cell r="N23">
            <v>75</v>
          </cell>
          <cell r="O23">
            <v>59</v>
          </cell>
          <cell r="P23">
            <v>0.55970149253731338</v>
          </cell>
          <cell r="Q23">
            <v>134</v>
          </cell>
          <cell r="R23">
            <v>72</v>
          </cell>
          <cell r="S23">
            <v>60</v>
          </cell>
          <cell r="T23">
            <v>0.54545454545454541</v>
          </cell>
          <cell r="U23">
            <v>132</v>
          </cell>
        </row>
        <row r="24">
          <cell r="A24" t="str">
            <v>22</v>
          </cell>
          <cell r="B24">
            <v>116</v>
          </cell>
          <cell r="C24">
            <v>117</v>
          </cell>
          <cell r="D24">
            <v>0.4978540772532189</v>
          </cell>
          <cell r="E24">
            <v>233</v>
          </cell>
          <cell r="F24">
            <v>136</v>
          </cell>
          <cell r="G24">
            <v>155</v>
          </cell>
          <cell r="H24">
            <v>0.46735395189003437</v>
          </cell>
          <cell r="I24">
            <v>291</v>
          </cell>
          <cell r="J24">
            <v>152</v>
          </cell>
          <cell r="K24">
            <v>169</v>
          </cell>
          <cell r="L24">
            <v>0.4735202492211838</v>
          </cell>
          <cell r="M24">
            <v>321</v>
          </cell>
          <cell r="N24">
            <v>143</v>
          </cell>
          <cell r="O24">
            <v>176</v>
          </cell>
          <cell r="P24">
            <v>0.44827586206896552</v>
          </cell>
          <cell r="Q24">
            <v>319</v>
          </cell>
          <cell r="R24">
            <v>158</v>
          </cell>
          <cell r="S24">
            <v>155</v>
          </cell>
          <cell r="T24">
            <v>0.50479233226837061</v>
          </cell>
          <cell r="U24">
            <v>313</v>
          </cell>
        </row>
        <row r="25">
          <cell r="A25" t="str">
            <v>23</v>
          </cell>
          <cell r="B25">
            <v>60</v>
          </cell>
          <cell r="C25">
            <v>72</v>
          </cell>
          <cell r="D25">
            <v>0.45454545454545453</v>
          </cell>
          <cell r="E25">
            <v>132</v>
          </cell>
          <cell r="F25">
            <v>64</v>
          </cell>
          <cell r="G25">
            <v>66</v>
          </cell>
          <cell r="H25">
            <v>0.49230769230769234</v>
          </cell>
          <cell r="I25">
            <v>130</v>
          </cell>
          <cell r="J25">
            <v>63</v>
          </cell>
          <cell r="K25">
            <v>61</v>
          </cell>
          <cell r="L25">
            <v>0.50806451612903225</v>
          </cell>
          <cell r="M25">
            <v>124</v>
          </cell>
          <cell r="N25">
            <v>74</v>
          </cell>
          <cell r="O25">
            <v>69</v>
          </cell>
          <cell r="P25">
            <v>0.5174825174825175</v>
          </cell>
          <cell r="Q25">
            <v>143</v>
          </cell>
          <cell r="R25">
            <v>70</v>
          </cell>
          <cell r="S25">
            <v>67</v>
          </cell>
          <cell r="T25">
            <v>0.51094890510948909</v>
          </cell>
          <cell r="U25">
            <v>137</v>
          </cell>
        </row>
        <row r="26">
          <cell r="A26" t="str">
            <v>24</v>
          </cell>
          <cell r="B26">
            <v>38</v>
          </cell>
          <cell r="C26">
            <v>39</v>
          </cell>
          <cell r="D26">
            <v>0.4935064935064935</v>
          </cell>
          <cell r="E26">
            <v>77</v>
          </cell>
          <cell r="F26">
            <v>47</v>
          </cell>
          <cell r="G26">
            <v>28</v>
          </cell>
          <cell r="H26">
            <v>0.62666666666666671</v>
          </cell>
          <cell r="I26">
            <v>75</v>
          </cell>
          <cell r="J26">
            <v>32</v>
          </cell>
          <cell r="K26">
            <v>26</v>
          </cell>
          <cell r="L26">
            <v>0.55172413793103448</v>
          </cell>
          <cell r="M26">
            <v>58</v>
          </cell>
          <cell r="N26">
            <v>33</v>
          </cell>
          <cell r="O26">
            <v>34</v>
          </cell>
          <cell r="P26">
            <v>0.4925373134328358</v>
          </cell>
          <cell r="Q26">
            <v>67</v>
          </cell>
          <cell r="R26">
            <v>46</v>
          </cell>
          <cell r="S26">
            <v>25</v>
          </cell>
          <cell r="T26">
            <v>0.647887323943662</v>
          </cell>
          <cell r="U26">
            <v>71</v>
          </cell>
        </row>
        <row r="27">
          <cell r="A27" t="str">
            <v>25</v>
          </cell>
          <cell r="B27">
            <v>49</v>
          </cell>
          <cell r="C27">
            <v>158</v>
          </cell>
          <cell r="D27">
            <v>0.23671497584541062</v>
          </cell>
          <cell r="E27">
            <v>207</v>
          </cell>
          <cell r="F27">
            <v>38</v>
          </cell>
          <cell r="G27">
            <v>163</v>
          </cell>
          <cell r="H27">
            <v>0.1890547263681592</v>
          </cell>
          <cell r="I27">
            <v>201</v>
          </cell>
          <cell r="J27">
            <v>51</v>
          </cell>
          <cell r="K27">
            <v>172</v>
          </cell>
          <cell r="L27">
            <v>0.22869955156950672</v>
          </cell>
          <cell r="M27">
            <v>223</v>
          </cell>
          <cell r="N27">
            <v>42</v>
          </cell>
          <cell r="O27">
            <v>200</v>
          </cell>
          <cell r="P27">
            <v>0.17355371900826447</v>
          </cell>
          <cell r="Q27">
            <v>242</v>
          </cell>
          <cell r="R27">
            <v>51</v>
          </cell>
          <cell r="S27">
            <v>187</v>
          </cell>
          <cell r="T27">
            <v>0.21428571428571427</v>
          </cell>
          <cell r="U27">
            <v>238</v>
          </cell>
        </row>
        <row r="28">
          <cell r="A28" t="str">
            <v>26</v>
          </cell>
          <cell r="B28">
            <v>65</v>
          </cell>
          <cell r="C28">
            <v>186</v>
          </cell>
          <cell r="D28">
            <v>0.25896414342629481</v>
          </cell>
          <cell r="E28">
            <v>251</v>
          </cell>
          <cell r="F28">
            <v>78</v>
          </cell>
          <cell r="G28">
            <v>211</v>
          </cell>
          <cell r="H28">
            <v>0.26989619377162632</v>
          </cell>
          <cell r="I28">
            <v>289</v>
          </cell>
          <cell r="J28">
            <v>79</v>
          </cell>
          <cell r="K28">
            <v>192</v>
          </cell>
          <cell r="L28">
            <v>0.29151291512915128</v>
          </cell>
          <cell r="M28">
            <v>271</v>
          </cell>
          <cell r="N28">
            <v>72</v>
          </cell>
          <cell r="O28">
            <v>218</v>
          </cell>
          <cell r="P28">
            <v>0.24827586206896551</v>
          </cell>
          <cell r="Q28">
            <v>290</v>
          </cell>
          <cell r="R28">
            <v>94</v>
          </cell>
          <cell r="S28">
            <v>216</v>
          </cell>
          <cell r="T28">
            <v>0.3032258064516129</v>
          </cell>
          <cell r="U28">
            <v>310</v>
          </cell>
        </row>
        <row r="29">
          <cell r="A29" t="str">
            <v>27</v>
          </cell>
          <cell r="B29">
            <v>116</v>
          </cell>
          <cell r="C29">
            <v>324</v>
          </cell>
          <cell r="D29">
            <v>0.26363636363636361</v>
          </cell>
          <cell r="E29">
            <v>440</v>
          </cell>
          <cell r="F29">
            <v>92</v>
          </cell>
          <cell r="G29">
            <v>358</v>
          </cell>
          <cell r="H29">
            <v>0.20444444444444446</v>
          </cell>
          <cell r="I29">
            <v>450</v>
          </cell>
          <cell r="J29">
            <v>90</v>
          </cell>
          <cell r="K29">
            <v>360</v>
          </cell>
          <cell r="L29">
            <v>0.2</v>
          </cell>
          <cell r="M29">
            <v>450</v>
          </cell>
          <cell r="N29">
            <v>102</v>
          </cell>
          <cell r="O29">
            <v>347</v>
          </cell>
          <cell r="P29">
            <v>0.22717149220489977</v>
          </cell>
          <cell r="Q29">
            <v>449</v>
          </cell>
          <cell r="R29">
            <v>126</v>
          </cell>
          <cell r="S29">
            <v>309</v>
          </cell>
          <cell r="T29">
            <v>0.28965517241379313</v>
          </cell>
          <cell r="U29">
            <v>435</v>
          </cell>
        </row>
        <row r="30">
          <cell r="A30" t="str">
            <v>28</v>
          </cell>
          <cell r="B30">
            <v>72</v>
          </cell>
          <cell r="C30">
            <v>220</v>
          </cell>
          <cell r="D30">
            <v>0.24657534246575341</v>
          </cell>
          <cell r="E30">
            <v>292</v>
          </cell>
          <cell r="F30">
            <v>96</v>
          </cell>
          <cell r="G30">
            <v>239</v>
          </cell>
          <cell r="H30">
            <v>0.28656716417910449</v>
          </cell>
          <cell r="I30">
            <v>335</v>
          </cell>
          <cell r="J30">
            <v>78</v>
          </cell>
          <cell r="K30">
            <v>244</v>
          </cell>
          <cell r="L30">
            <v>0.24223602484472051</v>
          </cell>
          <cell r="M30">
            <v>322</v>
          </cell>
          <cell r="N30">
            <v>83</v>
          </cell>
          <cell r="O30">
            <v>231</v>
          </cell>
          <cell r="P30">
            <v>0.2643312101910828</v>
          </cell>
          <cell r="Q30">
            <v>314</v>
          </cell>
          <cell r="R30">
            <v>74</v>
          </cell>
          <cell r="S30">
            <v>246</v>
          </cell>
          <cell r="T30">
            <v>0.23125000000000001</v>
          </cell>
          <cell r="U30">
            <v>320</v>
          </cell>
        </row>
        <row r="31">
          <cell r="A31" t="str">
            <v>29</v>
          </cell>
          <cell r="B31">
            <v>27</v>
          </cell>
          <cell r="C31">
            <v>72</v>
          </cell>
          <cell r="D31">
            <v>0.27272727272727271</v>
          </cell>
          <cell r="E31">
            <v>99</v>
          </cell>
          <cell r="F31">
            <v>27</v>
          </cell>
          <cell r="G31">
            <v>96</v>
          </cell>
          <cell r="H31">
            <v>0.21951219512195122</v>
          </cell>
          <cell r="I31">
            <v>123</v>
          </cell>
          <cell r="J31">
            <v>29</v>
          </cell>
          <cell r="K31">
            <v>82</v>
          </cell>
          <cell r="L31">
            <v>0.26126126126126126</v>
          </cell>
          <cell r="M31">
            <v>111</v>
          </cell>
          <cell r="N31">
            <v>23</v>
          </cell>
          <cell r="O31">
            <v>83</v>
          </cell>
          <cell r="P31">
            <v>0.21698113207547171</v>
          </cell>
          <cell r="Q31">
            <v>106</v>
          </cell>
          <cell r="R31">
            <v>30</v>
          </cell>
          <cell r="S31">
            <v>102</v>
          </cell>
          <cell r="T31">
            <v>0.22727272727272727</v>
          </cell>
          <cell r="U31">
            <v>132</v>
          </cell>
        </row>
        <row r="32">
          <cell r="A32" t="str">
            <v>30</v>
          </cell>
          <cell r="B32">
            <v>39</v>
          </cell>
          <cell r="C32">
            <v>129</v>
          </cell>
          <cell r="D32">
            <v>0.23214285714285715</v>
          </cell>
          <cell r="E32">
            <v>168</v>
          </cell>
          <cell r="F32">
            <v>42</v>
          </cell>
          <cell r="G32">
            <v>156</v>
          </cell>
          <cell r="H32">
            <v>0.21212121212121213</v>
          </cell>
          <cell r="I32">
            <v>198</v>
          </cell>
          <cell r="J32">
            <v>44</v>
          </cell>
          <cell r="K32">
            <v>141</v>
          </cell>
          <cell r="L32">
            <v>0.23783783783783785</v>
          </cell>
          <cell r="M32">
            <v>185</v>
          </cell>
          <cell r="N32">
            <v>55</v>
          </cell>
          <cell r="O32">
            <v>135</v>
          </cell>
          <cell r="P32">
            <v>0.28947368421052633</v>
          </cell>
          <cell r="Q32">
            <v>190</v>
          </cell>
          <cell r="R32">
            <v>45</v>
          </cell>
          <cell r="S32">
            <v>135</v>
          </cell>
          <cell r="T32">
            <v>0.25</v>
          </cell>
          <cell r="U32">
            <v>180</v>
          </cell>
        </row>
        <row r="33">
          <cell r="A33" t="str">
            <v>31</v>
          </cell>
          <cell r="B33">
            <v>112</v>
          </cell>
          <cell r="C33">
            <v>152</v>
          </cell>
          <cell r="D33">
            <v>0.42424242424242425</v>
          </cell>
          <cell r="E33">
            <v>264</v>
          </cell>
          <cell r="F33">
            <v>112</v>
          </cell>
          <cell r="G33">
            <v>144</v>
          </cell>
          <cell r="H33">
            <v>0.4375</v>
          </cell>
          <cell r="I33">
            <v>256</v>
          </cell>
          <cell r="J33">
            <v>134</v>
          </cell>
          <cell r="K33">
            <v>209</v>
          </cell>
          <cell r="L33">
            <v>0.39067055393586003</v>
          </cell>
          <cell r="M33">
            <v>343</v>
          </cell>
          <cell r="N33">
            <v>113</v>
          </cell>
          <cell r="O33">
            <v>148</v>
          </cell>
          <cell r="P33">
            <v>0.43295019157088122</v>
          </cell>
          <cell r="Q33">
            <v>261</v>
          </cell>
          <cell r="R33">
            <v>136</v>
          </cell>
          <cell r="S33">
            <v>142</v>
          </cell>
          <cell r="T33">
            <v>0.48920863309352519</v>
          </cell>
          <cell r="U33">
            <v>278</v>
          </cell>
        </row>
        <row r="34">
          <cell r="A34" t="str">
            <v>32</v>
          </cell>
          <cell r="B34">
            <v>123</v>
          </cell>
          <cell r="C34">
            <v>174</v>
          </cell>
          <cell r="D34">
            <v>0.41414141414141414</v>
          </cell>
          <cell r="E34">
            <v>297</v>
          </cell>
          <cell r="F34">
            <v>128</v>
          </cell>
          <cell r="G34">
            <v>152</v>
          </cell>
          <cell r="H34">
            <v>0.45714285714285713</v>
          </cell>
          <cell r="I34">
            <v>280</v>
          </cell>
          <cell r="J34">
            <v>109</v>
          </cell>
          <cell r="K34">
            <v>189</v>
          </cell>
          <cell r="L34">
            <v>0.36577181208053694</v>
          </cell>
          <cell r="M34">
            <v>298</v>
          </cell>
          <cell r="N34">
            <v>96</v>
          </cell>
          <cell r="O34">
            <v>139</v>
          </cell>
          <cell r="P34">
            <v>0.40851063829787232</v>
          </cell>
          <cell r="Q34">
            <v>235</v>
          </cell>
          <cell r="R34">
            <v>106</v>
          </cell>
          <cell r="S34">
            <v>125</v>
          </cell>
          <cell r="T34">
            <v>0.45887445887445888</v>
          </cell>
          <cell r="U34">
            <v>231</v>
          </cell>
        </row>
        <row r="35">
          <cell r="A35" t="str">
            <v>33</v>
          </cell>
          <cell r="B35">
            <v>104</v>
          </cell>
          <cell r="C35">
            <v>147</v>
          </cell>
          <cell r="D35">
            <v>0.41434262948207173</v>
          </cell>
          <cell r="E35">
            <v>251</v>
          </cell>
          <cell r="F35">
            <v>100</v>
          </cell>
          <cell r="G35">
            <v>128</v>
          </cell>
          <cell r="H35">
            <v>0.43859649122807015</v>
          </cell>
          <cell r="I35">
            <v>228</v>
          </cell>
          <cell r="J35">
            <v>93</v>
          </cell>
          <cell r="K35">
            <v>141</v>
          </cell>
          <cell r="L35">
            <v>0.39743589743589741</v>
          </cell>
          <cell r="M35">
            <v>234</v>
          </cell>
          <cell r="N35">
            <v>98</v>
          </cell>
          <cell r="O35">
            <v>140</v>
          </cell>
          <cell r="P35">
            <v>0.41176470588235292</v>
          </cell>
          <cell r="Q35">
            <v>238</v>
          </cell>
          <cell r="R35">
            <v>96</v>
          </cell>
          <cell r="S35">
            <v>149</v>
          </cell>
          <cell r="T35">
            <v>0.39183673469387753</v>
          </cell>
          <cell r="U35">
            <v>245</v>
          </cell>
        </row>
        <row r="36">
          <cell r="A36" t="str">
            <v>34</v>
          </cell>
          <cell r="B36">
            <v>13</v>
          </cell>
          <cell r="C36">
            <v>39</v>
          </cell>
          <cell r="D36">
            <v>0.25</v>
          </cell>
          <cell r="E36">
            <v>52</v>
          </cell>
          <cell r="F36">
            <v>20</v>
          </cell>
          <cell r="G36">
            <v>58</v>
          </cell>
          <cell r="H36">
            <v>0.25641025641025639</v>
          </cell>
          <cell r="I36">
            <v>78</v>
          </cell>
          <cell r="J36">
            <v>24</v>
          </cell>
          <cell r="K36">
            <v>37</v>
          </cell>
          <cell r="L36">
            <v>0.39344262295081966</v>
          </cell>
          <cell r="M36">
            <v>61</v>
          </cell>
          <cell r="N36">
            <v>27</v>
          </cell>
          <cell r="O36">
            <v>65</v>
          </cell>
          <cell r="P36">
            <v>0.29347826086956524</v>
          </cell>
          <cell r="Q36">
            <v>92</v>
          </cell>
          <cell r="R36">
            <v>22</v>
          </cell>
          <cell r="S36">
            <v>50</v>
          </cell>
          <cell r="T36">
            <v>0.30555555555555558</v>
          </cell>
          <cell r="U36">
            <v>72</v>
          </cell>
        </row>
        <row r="37">
          <cell r="A37" t="str">
            <v>35</v>
          </cell>
          <cell r="B37">
            <v>46</v>
          </cell>
          <cell r="C37">
            <v>75</v>
          </cell>
          <cell r="D37">
            <v>0.38016528925619836</v>
          </cell>
          <cell r="E37">
            <v>121</v>
          </cell>
          <cell r="F37">
            <v>57</v>
          </cell>
          <cell r="G37">
            <v>95</v>
          </cell>
          <cell r="H37">
            <v>0.375</v>
          </cell>
          <cell r="I37">
            <v>152</v>
          </cell>
          <cell r="J37">
            <v>69</v>
          </cell>
          <cell r="K37">
            <v>101</v>
          </cell>
          <cell r="L37">
            <v>0.40588235294117647</v>
          </cell>
          <cell r="M37">
            <v>170</v>
          </cell>
          <cell r="N37">
            <v>65</v>
          </cell>
          <cell r="O37">
            <v>70</v>
          </cell>
          <cell r="P37">
            <v>0.48148148148148145</v>
          </cell>
          <cell r="Q37">
            <v>135</v>
          </cell>
          <cell r="R37">
            <v>66</v>
          </cell>
          <cell r="S37">
            <v>67</v>
          </cell>
          <cell r="T37">
            <v>0.49624060150375937</v>
          </cell>
          <cell r="U37">
            <v>133</v>
          </cell>
        </row>
        <row r="38">
          <cell r="A38" t="str">
            <v>36</v>
          </cell>
          <cell r="B38">
            <v>60</v>
          </cell>
          <cell r="C38">
            <v>83</v>
          </cell>
          <cell r="D38">
            <v>0.41958041958041958</v>
          </cell>
          <cell r="E38">
            <v>143</v>
          </cell>
          <cell r="F38">
            <v>68</v>
          </cell>
          <cell r="G38">
            <v>101</v>
          </cell>
          <cell r="H38">
            <v>0.40236686390532544</v>
          </cell>
          <cell r="I38">
            <v>169</v>
          </cell>
          <cell r="J38">
            <v>62</v>
          </cell>
          <cell r="K38">
            <v>99</v>
          </cell>
          <cell r="L38">
            <v>0.38509316770186336</v>
          </cell>
          <cell r="M38">
            <v>161</v>
          </cell>
          <cell r="N38">
            <v>78</v>
          </cell>
          <cell r="O38">
            <v>87</v>
          </cell>
          <cell r="P38">
            <v>0.47272727272727272</v>
          </cell>
          <cell r="Q38">
            <v>165</v>
          </cell>
          <cell r="R38">
            <v>85</v>
          </cell>
          <cell r="S38">
            <v>96</v>
          </cell>
          <cell r="T38">
            <v>0.46961325966850831</v>
          </cell>
          <cell r="U38">
            <v>181</v>
          </cell>
        </row>
        <row r="39">
          <cell r="A39" t="str">
            <v>37</v>
          </cell>
          <cell r="B39">
            <v>25</v>
          </cell>
          <cell r="C39">
            <v>37</v>
          </cell>
          <cell r="D39">
            <v>0.40322580645161288</v>
          </cell>
          <cell r="E39">
            <v>62</v>
          </cell>
          <cell r="F39">
            <v>28</v>
          </cell>
          <cell r="G39">
            <v>42</v>
          </cell>
          <cell r="H39">
            <v>0.4</v>
          </cell>
          <cell r="I39">
            <v>70</v>
          </cell>
          <cell r="J39">
            <v>29</v>
          </cell>
          <cell r="K39">
            <v>47</v>
          </cell>
          <cell r="L39">
            <v>0.38157894736842107</v>
          </cell>
          <cell r="M39">
            <v>76</v>
          </cell>
          <cell r="N39">
            <v>28</v>
          </cell>
          <cell r="O39">
            <v>43</v>
          </cell>
          <cell r="P39">
            <v>0.39436619718309857</v>
          </cell>
          <cell r="Q39">
            <v>71</v>
          </cell>
          <cell r="R39">
            <v>42</v>
          </cell>
          <cell r="S39">
            <v>43</v>
          </cell>
          <cell r="T39">
            <v>0.49411764705882355</v>
          </cell>
          <cell r="U39">
            <v>85</v>
          </cell>
        </row>
        <row r="40">
          <cell r="A40" t="str">
            <v>60</v>
          </cell>
          <cell r="B40">
            <v>51</v>
          </cell>
          <cell r="C40">
            <v>238</v>
          </cell>
          <cell r="D40">
            <v>0.17647058823529413</v>
          </cell>
          <cell r="E40">
            <v>289</v>
          </cell>
          <cell r="F40">
            <v>77</v>
          </cell>
          <cell r="G40">
            <v>286</v>
          </cell>
          <cell r="H40">
            <v>0.21212121212121213</v>
          </cell>
          <cell r="I40">
            <v>363</v>
          </cell>
          <cell r="J40">
            <v>62</v>
          </cell>
          <cell r="K40">
            <v>274</v>
          </cell>
          <cell r="L40">
            <v>0.18452380952380953</v>
          </cell>
          <cell r="M40">
            <v>336</v>
          </cell>
          <cell r="N40">
            <v>62</v>
          </cell>
          <cell r="O40">
            <v>259</v>
          </cell>
          <cell r="P40">
            <v>0.19314641744548286</v>
          </cell>
          <cell r="Q40">
            <v>321</v>
          </cell>
          <cell r="R40">
            <v>60</v>
          </cell>
          <cell r="S40">
            <v>212</v>
          </cell>
          <cell r="T40">
            <v>0.22058823529411764</v>
          </cell>
          <cell r="U40">
            <v>272</v>
          </cell>
        </row>
        <row r="41">
          <cell r="A41" t="str">
            <v>61</v>
          </cell>
          <cell r="B41">
            <v>49</v>
          </cell>
          <cell r="C41">
            <v>174</v>
          </cell>
          <cell r="D41">
            <v>0.21973094170403587</v>
          </cell>
          <cell r="E41">
            <v>223</v>
          </cell>
          <cell r="F41">
            <v>54</v>
          </cell>
          <cell r="G41">
            <v>182</v>
          </cell>
          <cell r="H41">
            <v>0.2288135593220339</v>
          </cell>
          <cell r="I41">
            <v>236</v>
          </cell>
          <cell r="J41">
            <v>65</v>
          </cell>
          <cell r="K41">
            <v>203</v>
          </cell>
          <cell r="L41">
            <v>0.24253731343283583</v>
          </cell>
          <cell r="M41">
            <v>268</v>
          </cell>
          <cell r="N41">
            <v>42</v>
          </cell>
          <cell r="O41">
            <v>177</v>
          </cell>
          <cell r="P41">
            <v>0.19178082191780821</v>
          </cell>
          <cell r="Q41">
            <v>219</v>
          </cell>
          <cell r="R41">
            <v>52</v>
          </cell>
          <cell r="S41">
            <v>175</v>
          </cell>
          <cell r="T41">
            <v>0.22907488986784141</v>
          </cell>
          <cell r="U41">
            <v>227</v>
          </cell>
        </row>
        <row r="42">
          <cell r="A42" t="str">
            <v>62</v>
          </cell>
          <cell r="B42">
            <v>56</v>
          </cell>
          <cell r="C42">
            <v>119</v>
          </cell>
          <cell r="D42">
            <v>0.32</v>
          </cell>
          <cell r="E42">
            <v>175</v>
          </cell>
          <cell r="F42">
            <v>57</v>
          </cell>
          <cell r="G42">
            <v>127</v>
          </cell>
          <cell r="H42">
            <v>0.30978260869565216</v>
          </cell>
          <cell r="I42">
            <v>184</v>
          </cell>
          <cell r="J42">
            <v>61</v>
          </cell>
          <cell r="K42">
            <v>128</v>
          </cell>
          <cell r="L42">
            <v>0.32275132275132273</v>
          </cell>
          <cell r="M42">
            <v>189</v>
          </cell>
          <cell r="N42">
            <v>41</v>
          </cell>
          <cell r="O42">
            <v>117</v>
          </cell>
          <cell r="P42">
            <v>0.25949367088607594</v>
          </cell>
          <cell r="Q42">
            <v>158</v>
          </cell>
          <cell r="R42">
            <v>50</v>
          </cell>
          <cell r="S42">
            <v>105</v>
          </cell>
          <cell r="T42">
            <v>0.32258064516129031</v>
          </cell>
          <cell r="U42">
            <v>155</v>
          </cell>
        </row>
        <row r="43">
          <cell r="A43" t="str">
            <v>63</v>
          </cell>
          <cell r="B43">
            <v>28</v>
          </cell>
          <cell r="C43">
            <v>120</v>
          </cell>
          <cell r="D43">
            <v>0.1891891891891892</v>
          </cell>
          <cell r="E43">
            <v>148</v>
          </cell>
          <cell r="F43">
            <v>30</v>
          </cell>
          <cell r="G43">
            <v>136</v>
          </cell>
          <cell r="H43">
            <v>0.18072289156626506</v>
          </cell>
          <cell r="I43">
            <v>166</v>
          </cell>
          <cell r="J43">
            <v>33</v>
          </cell>
          <cell r="K43">
            <v>128</v>
          </cell>
          <cell r="L43">
            <v>0.20496894409937888</v>
          </cell>
          <cell r="M43">
            <v>161</v>
          </cell>
          <cell r="N43">
            <v>31</v>
          </cell>
          <cell r="O43">
            <v>163</v>
          </cell>
          <cell r="P43">
            <v>0.15979381443298968</v>
          </cell>
          <cell r="Q43">
            <v>194</v>
          </cell>
          <cell r="R43">
            <v>34</v>
          </cell>
          <cell r="S43">
            <v>122</v>
          </cell>
          <cell r="T43">
            <v>0.21794871794871795</v>
          </cell>
          <cell r="U43">
            <v>156</v>
          </cell>
        </row>
        <row r="44">
          <cell r="A44" t="str">
            <v>64</v>
          </cell>
          <cell r="B44">
            <v>215</v>
          </cell>
          <cell r="C44">
            <v>157</v>
          </cell>
          <cell r="D44">
            <v>0.57795698924731187</v>
          </cell>
          <cell r="E44">
            <v>372</v>
          </cell>
          <cell r="F44">
            <v>241</v>
          </cell>
          <cell r="G44">
            <v>202</v>
          </cell>
          <cell r="H44">
            <v>0.54401805869074493</v>
          </cell>
          <cell r="I44">
            <v>443</v>
          </cell>
          <cell r="J44">
            <v>243</v>
          </cell>
          <cell r="K44">
            <v>176</v>
          </cell>
          <cell r="L44">
            <v>0.57995226730310268</v>
          </cell>
          <cell r="M44">
            <v>419</v>
          </cell>
          <cell r="N44">
            <v>259</v>
          </cell>
          <cell r="O44">
            <v>190</v>
          </cell>
          <cell r="P44">
            <v>0.57683741648106901</v>
          </cell>
          <cell r="Q44">
            <v>449</v>
          </cell>
          <cell r="R44">
            <v>259</v>
          </cell>
          <cell r="S44">
            <v>184</v>
          </cell>
          <cell r="T44">
            <v>0.58465011286681712</v>
          </cell>
          <cell r="U44">
            <v>443</v>
          </cell>
        </row>
        <row r="45">
          <cell r="A45" t="str">
            <v>65</v>
          </cell>
          <cell r="B45">
            <v>287</v>
          </cell>
          <cell r="C45">
            <v>203</v>
          </cell>
          <cell r="D45">
            <v>0.58571428571428574</v>
          </cell>
          <cell r="E45">
            <v>490</v>
          </cell>
          <cell r="F45">
            <v>282</v>
          </cell>
          <cell r="G45">
            <v>191</v>
          </cell>
          <cell r="H45">
            <v>0.59619450317124734</v>
          </cell>
          <cell r="I45">
            <v>473</v>
          </cell>
          <cell r="J45">
            <v>282</v>
          </cell>
          <cell r="K45">
            <v>183</v>
          </cell>
          <cell r="L45">
            <v>0.6064516129032258</v>
          </cell>
          <cell r="M45">
            <v>465</v>
          </cell>
          <cell r="N45">
            <v>289</v>
          </cell>
          <cell r="O45">
            <v>196</v>
          </cell>
          <cell r="P45">
            <v>0.59587628865979381</v>
          </cell>
          <cell r="Q45">
            <v>485</v>
          </cell>
          <cell r="R45">
            <v>295</v>
          </cell>
          <cell r="S45">
            <v>197</v>
          </cell>
          <cell r="T45">
            <v>0.59959349593495936</v>
          </cell>
          <cell r="U45">
            <v>492</v>
          </cell>
        </row>
        <row r="46">
          <cell r="A46" t="str">
            <v>66</v>
          </cell>
          <cell r="B46">
            <v>118</v>
          </cell>
          <cell r="C46">
            <v>84</v>
          </cell>
          <cell r="D46">
            <v>0.58415841584158412</v>
          </cell>
          <cell r="E46">
            <v>202</v>
          </cell>
          <cell r="F46">
            <v>104</v>
          </cell>
          <cell r="G46">
            <v>78</v>
          </cell>
          <cell r="H46">
            <v>0.5714285714285714</v>
          </cell>
          <cell r="I46">
            <v>182</v>
          </cell>
          <cell r="J46">
            <v>111</v>
          </cell>
          <cell r="K46">
            <v>82</v>
          </cell>
          <cell r="L46">
            <v>0.57512953367875652</v>
          </cell>
          <cell r="M46">
            <v>193</v>
          </cell>
          <cell r="N46">
            <v>136</v>
          </cell>
          <cell r="O46">
            <v>111</v>
          </cell>
          <cell r="P46">
            <v>0.55060728744939269</v>
          </cell>
          <cell r="Q46">
            <v>247</v>
          </cell>
          <cell r="R46">
            <v>117</v>
          </cell>
          <cell r="S46">
            <v>89</v>
          </cell>
          <cell r="T46">
            <v>0.56796116504854366</v>
          </cell>
          <cell r="U46">
            <v>206</v>
          </cell>
        </row>
        <row r="47">
          <cell r="A47" t="str">
            <v>67</v>
          </cell>
          <cell r="B47">
            <v>72</v>
          </cell>
          <cell r="C47">
            <v>66</v>
          </cell>
          <cell r="D47">
            <v>0.52173913043478259</v>
          </cell>
          <cell r="E47">
            <v>138</v>
          </cell>
          <cell r="F47">
            <v>110</v>
          </cell>
          <cell r="G47">
            <v>108</v>
          </cell>
          <cell r="H47">
            <v>0.50458715596330272</v>
          </cell>
          <cell r="I47">
            <v>218</v>
          </cell>
          <cell r="J47">
            <v>116</v>
          </cell>
          <cell r="K47">
            <v>92</v>
          </cell>
          <cell r="L47">
            <v>0.55769230769230771</v>
          </cell>
          <cell r="M47">
            <v>208</v>
          </cell>
          <cell r="N47">
            <v>126</v>
          </cell>
          <cell r="O47">
            <v>123</v>
          </cell>
          <cell r="P47">
            <v>0.50602409638554213</v>
          </cell>
          <cell r="Q47">
            <v>249</v>
          </cell>
          <cell r="R47">
            <v>117</v>
          </cell>
          <cell r="S47">
            <v>95</v>
          </cell>
          <cell r="T47">
            <v>0.55188679245283023</v>
          </cell>
          <cell r="U47">
            <v>212</v>
          </cell>
        </row>
        <row r="48">
          <cell r="A48" t="str">
            <v>68</v>
          </cell>
          <cell r="B48">
            <v>128</v>
          </cell>
          <cell r="C48">
            <v>121</v>
          </cell>
          <cell r="D48">
            <v>0.51405622489959835</v>
          </cell>
          <cell r="E48">
            <v>249</v>
          </cell>
          <cell r="F48">
            <v>146</v>
          </cell>
          <cell r="G48">
            <v>100</v>
          </cell>
          <cell r="H48">
            <v>0.5934959349593496</v>
          </cell>
          <cell r="I48">
            <v>246</v>
          </cell>
          <cell r="J48">
            <v>154</v>
          </cell>
          <cell r="K48">
            <v>115</v>
          </cell>
          <cell r="L48">
            <v>0.57249070631970256</v>
          </cell>
          <cell r="M48">
            <v>269</v>
          </cell>
          <cell r="N48">
            <v>141</v>
          </cell>
          <cell r="O48">
            <v>122</v>
          </cell>
          <cell r="P48">
            <v>0.53612167300380231</v>
          </cell>
          <cell r="Q48">
            <v>263</v>
          </cell>
          <cell r="R48">
            <v>157</v>
          </cell>
          <cell r="S48">
            <v>98</v>
          </cell>
          <cell r="T48">
            <v>0.61568627450980395</v>
          </cell>
          <cell r="U48">
            <v>255</v>
          </cell>
        </row>
        <row r="49">
          <cell r="A49" t="str">
            <v>69</v>
          </cell>
          <cell r="B49">
            <v>89</v>
          </cell>
          <cell r="C49">
            <v>74</v>
          </cell>
          <cell r="D49">
            <v>0.54601226993865026</v>
          </cell>
          <cell r="E49">
            <v>163</v>
          </cell>
          <cell r="F49">
            <v>74</v>
          </cell>
          <cell r="G49">
            <v>86</v>
          </cell>
          <cell r="H49">
            <v>0.46250000000000002</v>
          </cell>
          <cell r="I49">
            <v>160</v>
          </cell>
          <cell r="J49">
            <v>104</v>
          </cell>
          <cell r="K49">
            <v>74</v>
          </cell>
          <cell r="L49">
            <v>0.5842696629213483</v>
          </cell>
          <cell r="M49">
            <v>178</v>
          </cell>
          <cell r="N49">
            <v>83</v>
          </cell>
          <cell r="O49">
            <v>84</v>
          </cell>
          <cell r="P49">
            <v>0.49700598802395207</v>
          </cell>
          <cell r="Q49">
            <v>167</v>
          </cell>
          <cell r="R49">
            <v>106</v>
          </cell>
          <cell r="S49">
            <v>87</v>
          </cell>
          <cell r="T49">
            <v>0.54922279792746109</v>
          </cell>
          <cell r="U49">
            <v>193</v>
          </cell>
        </row>
        <row r="50">
          <cell r="A50" t="str">
            <v>70</v>
          </cell>
          <cell r="B50">
            <v>45</v>
          </cell>
          <cell r="C50">
            <v>42</v>
          </cell>
          <cell r="D50">
            <v>0.51724137931034486</v>
          </cell>
          <cell r="E50">
            <v>87</v>
          </cell>
          <cell r="F50">
            <v>60</v>
          </cell>
          <cell r="G50">
            <v>39</v>
          </cell>
          <cell r="H50">
            <v>0.60606060606060608</v>
          </cell>
          <cell r="I50">
            <v>99</v>
          </cell>
          <cell r="J50">
            <v>46</v>
          </cell>
          <cell r="K50">
            <v>32</v>
          </cell>
          <cell r="L50">
            <v>0.58974358974358976</v>
          </cell>
          <cell r="M50">
            <v>78</v>
          </cell>
          <cell r="N50">
            <v>71</v>
          </cell>
          <cell r="O50">
            <v>52</v>
          </cell>
          <cell r="P50">
            <v>0.57723577235772361</v>
          </cell>
          <cell r="Q50">
            <v>123</v>
          </cell>
          <cell r="R50">
            <v>69</v>
          </cell>
          <cell r="S50">
            <v>57</v>
          </cell>
          <cell r="T50">
            <v>0.54761904761904767</v>
          </cell>
          <cell r="U50">
            <v>126</v>
          </cell>
        </row>
        <row r="51">
          <cell r="A51" t="str">
            <v>71</v>
          </cell>
          <cell r="B51">
            <v>41</v>
          </cell>
          <cell r="C51">
            <v>19</v>
          </cell>
          <cell r="D51">
            <v>0.68333333333333335</v>
          </cell>
          <cell r="E51">
            <v>60</v>
          </cell>
          <cell r="F51">
            <v>44</v>
          </cell>
          <cell r="G51">
            <v>27</v>
          </cell>
          <cell r="H51">
            <v>0.61971830985915488</v>
          </cell>
          <cell r="I51">
            <v>71</v>
          </cell>
          <cell r="J51">
            <v>44</v>
          </cell>
          <cell r="K51">
            <v>28</v>
          </cell>
          <cell r="L51">
            <v>0.61111111111111116</v>
          </cell>
          <cell r="M51">
            <v>72</v>
          </cell>
          <cell r="N51">
            <v>49</v>
          </cell>
          <cell r="O51">
            <v>38</v>
          </cell>
          <cell r="P51">
            <v>0.56321839080459768</v>
          </cell>
          <cell r="Q51">
            <v>87</v>
          </cell>
          <cell r="R51">
            <v>42</v>
          </cell>
          <cell r="S51">
            <v>27</v>
          </cell>
          <cell r="T51">
            <v>0.60869565217391308</v>
          </cell>
          <cell r="U51">
            <v>69</v>
          </cell>
        </row>
        <row r="52">
          <cell r="A52" t="str">
            <v>72</v>
          </cell>
          <cell r="B52">
            <v>21</v>
          </cell>
          <cell r="C52">
            <v>27</v>
          </cell>
          <cell r="D52">
            <v>0.4375</v>
          </cell>
          <cell r="E52">
            <v>48</v>
          </cell>
          <cell r="F52">
            <v>29</v>
          </cell>
          <cell r="G52">
            <v>38</v>
          </cell>
          <cell r="H52">
            <v>0.43283582089552236</v>
          </cell>
          <cell r="I52">
            <v>67</v>
          </cell>
          <cell r="J52">
            <v>32</v>
          </cell>
          <cell r="K52">
            <v>49</v>
          </cell>
          <cell r="L52">
            <v>0.39506172839506171</v>
          </cell>
          <cell r="M52">
            <v>81</v>
          </cell>
          <cell r="N52">
            <v>24</v>
          </cell>
          <cell r="O52">
            <v>42</v>
          </cell>
          <cell r="P52">
            <v>0.36363636363636365</v>
          </cell>
          <cell r="Q52">
            <v>66</v>
          </cell>
          <cell r="R52">
            <v>24</v>
          </cell>
          <cell r="S52">
            <v>51</v>
          </cell>
          <cell r="T52">
            <v>0.32</v>
          </cell>
          <cell r="U52">
            <v>75</v>
          </cell>
        </row>
        <row r="53">
          <cell r="A53" t="str">
            <v>73</v>
          </cell>
          <cell r="B53">
            <v>3</v>
          </cell>
          <cell r="C53">
            <v>10</v>
          </cell>
          <cell r="D53">
            <v>0.23076923076923078</v>
          </cell>
          <cell r="E53">
            <v>13</v>
          </cell>
          <cell r="F53">
            <v>3</v>
          </cell>
          <cell r="G53">
            <v>6</v>
          </cell>
          <cell r="H53">
            <v>0.33333333333333331</v>
          </cell>
          <cell r="I53">
            <v>9</v>
          </cell>
          <cell r="J53">
            <v>10</v>
          </cell>
          <cell r="K53">
            <v>12</v>
          </cell>
          <cell r="L53">
            <v>0.45454545454545453</v>
          </cell>
          <cell r="M53">
            <v>22</v>
          </cell>
          <cell r="N53">
            <v>7</v>
          </cell>
          <cell r="O53">
            <v>12</v>
          </cell>
          <cell r="P53">
            <v>0.36842105263157893</v>
          </cell>
          <cell r="Q53">
            <v>19</v>
          </cell>
          <cell r="R53">
            <v>3</v>
          </cell>
          <cell r="S53">
            <v>14</v>
          </cell>
          <cell r="T53">
            <v>0.17647058823529413</v>
          </cell>
          <cell r="U53">
            <v>17</v>
          </cell>
        </row>
        <row r="54">
          <cell r="A54" t="str">
            <v>74</v>
          </cell>
          <cell r="B54">
            <v>21</v>
          </cell>
          <cell r="C54">
            <v>65</v>
          </cell>
          <cell r="D54">
            <v>0.2441860465116279</v>
          </cell>
          <cell r="E54">
            <v>86</v>
          </cell>
          <cell r="F54">
            <v>33</v>
          </cell>
          <cell r="G54">
            <v>59</v>
          </cell>
          <cell r="H54">
            <v>0.35869565217391303</v>
          </cell>
          <cell r="I54">
            <v>92</v>
          </cell>
          <cell r="J54">
            <v>29</v>
          </cell>
          <cell r="K54">
            <v>48</v>
          </cell>
          <cell r="L54">
            <v>0.37662337662337664</v>
          </cell>
          <cell r="M54">
            <v>77</v>
          </cell>
          <cell r="N54">
            <v>25</v>
          </cell>
          <cell r="O54">
            <v>65</v>
          </cell>
          <cell r="P54">
            <v>0.27777777777777779</v>
          </cell>
          <cell r="Q54">
            <v>90</v>
          </cell>
          <cell r="R54">
            <v>29</v>
          </cell>
          <cell r="S54">
            <v>53</v>
          </cell>
          <cell r="T54">
            <v>0.35365853658536583</v>
          </cell>
          <cell r="U54">
            <v>82</v>
          </cell>
        </row>
        <row r="55">
          <cell r="A55" t="str">
            <v>76</v>
          </cell>
          <cell r="B55">
            <v>1</v>
          </cell>
          <cell r="C55">
            <v>3</v>
          </cell>
          <cell r="D55">
            <v>0.25</v>
          </cell>
          <cell r="E55">
            <v>4</v>
          </cell>
          <cell r="F55">
            <v>1</v>
          </cell>
          <cell r="G55">
            <v>9</v>
          </cell>
          <cell r="H55">
            <v>0.1</v>
          </cell>
          <cell r="I55">
            <v>10</v>
          </cell>
          <cell r="K55">
            <v>6</v>
          </cell>
          <cell r="L55">
            <v>0</v>
          </cell>
          <cell r="M55">
            <v>6</v>
          </cell>
          <cell r="N55">
            <v>3</v>
          </cell>
          <cell r="O55">
            <v>6</v>
          </cell>
          <cell r="P55">
            <v>0.33333333333333331</v>
          </cell>
          <cell r="Q55">
            <v>9</v>
          </cell>
          <cell r="R55">
            <v>0</v>
          </cell>
          <cell r="S55">
            <v>5</v>
          </cell>
          <cell r="T55">
            <v>0</v>
          </cell>
          <cell r="U55">
            <v>5</v>
          </cell>
        </row>
        <row r="56">
          <cell r="A56" t="str">
            <v>77</v>
          </cell>
          <cell r="B56">
            <v>1</v>
          </cell>
          <cell r="C56">
            <v>6</v>
          </cell>
          <cell r="D56">
            <v>0.14285714285714285</v>
          </cell>
          <cell r="E56">
            <v>7</v>
          </cell>
          <cell r="F56">
            <v>3</v>
          </cell>
          <cell r="H56">
            <v>1</v>
          </cell>
          <cell r="I56">
            <v>3</v>
          </cell>
          <cell r="J56">
            <v>2</v>
          </cell>
          <cell r="K56">
            <v>2</v>
          </cell>
          <cell r="L56">
            <v>0.5</v>
          </cell>
          <cell r="M56">
            <v>4</v>
          </cell>
          <cell r="N56">
            <v>1</v>
          </cell>
          <cell r="P56">
            <v>1</v>
          </cell>
          <cell r="Q56">
            <v>1</v>
          </cell>
          <cell r="R56">
            <v>0</v>
          </cell>
          <cell r="S56">
            <v>4</v>
          </cell>
          <cell r="T56">
            <v>0</v>
          </cell>
          <cell r="U56">
            <v>4</v>
          </cell>
        </row>
        <row r="57">
          <cell r="A57" t="str">
            <v>85</v>
          </cell>
          <cell r="B57">
            <v>35</v>
          </cell>
          <cell r="C57">
            <v>31</v>
          </cell>
          <cell r="D57">
            <v>0.53030303030303028</v>
          </cell>
          <cell r="E57">
            <v>66</v>
          </cell>
          <cell r="F57">
            <v>40</v>
          </cell>
          <cell r="G57">
            <v>36</v>
          </cell>
          <cell r="H57">
            <v>0.52631578947368418</v>
          </cell>
          <cell r="I57">
            <v>76</v>
          </cell>
          <cell r="J57">
            <v>27</v>
          </cell>
          <cell r="K57">
            <v>47</v>
          </cell>
          <cell r="L57">
            <v>0.36486486486486486</v>
          </cell>
          <cell r="M57">
            <v>74</v>
          </cell>
          <cell r="N57">
            <v>42</v>
          </cell>
          <cell r="O57">
            <v>32</v>
          </cell>
          <cell r="P57">
            <v>0.56756756756756754</v>
          </cell>
          <cell r="Q57">
            <v>74</v>
          </cell>
          <cell r="R57">
            <v>44</v>
          </cell>
          <cell r="S57">
            <v>34</v>
          </cell>
          <cell r="T57">
            <v>0.5641025641025641</v>
          </cell>
          <cell r="U57">
            <v>78</v>
          </cell>
        </row>
        <row r="58">
          <cell r="A58" t="str">
            <v>86</v>
          </cell>
          <cell r="B58">
            <v>53</v>
          </cell>
          <cell r="C58">
            <v>39</v>
          </cell>
          <cell r="D58">
            <v>0.57608695652173914</v>
          </cell>
          <cell r="E58">
            <v>92</v>
          </cell>
          <cell r="F58">
            <v>53</v>
          </cell>
          <cell r="G58">
            <v>51</v>
          </cell>
          <cell r="H58">
            <v>0.50961538461538458</v>
          </cell>
          <cell r="I58">
            <v>104</v>
          </cell>
          <cell r="J58">
            <v>55</v>
          </cell>
          <cell r="K58">
            <v>38</v>
          </cell>
          <cell r="L58">
            <v>0.59139784946236562</v>
          </cell>
          <cell r="M58">
            <v>93</v>
          </cell>
          <cell r="N58">
            <v>49</v>
          </cell>
          <cell r="O58">
            <v>35</v>
          </cell>
          <cell r="P58">
            <v>0.58333333333333337</v>
          </cell>
          <cell r="Q58">
            <v>84</v>
          </cell>
          <cell r="R58">
            <v>59</v>
          </cell>
          <cell r="S58">
            <v>45</v>
          </cell>
          <cell r="T58">
            <v>0.56730769230769229</v>
          </cell>
          <cell r="U58">
            <v>104</v>
          </cell>
        </row>
        <row r="59">
          <cell r="A59" t="str">
            <v>87</v>
          </cell>
          <cell r="B59">
            <v>84</v>
          </cell>
          <cell r="C59">
            <v>32</v>
          </cell>
          <cell r="D59">
            <v>0.72413793103448276</v>
          </cell>
          <cell r="E59">
            <v>116</v>
          </cell>
          <cell r="F59">
            <v>108</v>
          </cell>
          <cell r="G59">
            <v>52</v>
          </cell>
          <cell r="H59">
            <v>0.67500000000000004</v>
          </cell>
          <cell r="I59">
            <v>160</v>
          </cell>
          <cell r="J59">
            <v>97</v>
          </cell>
          <cell r="K59">
            <v>59</v>
          </cell>
          <cell r="L59">
            <v>0.62179487179487181</v>
          </cell>
          <cell r="M59">
            <v>156</v>
          </cell>
          <cell r="N59">
            <v>75</v>
          </cell>
          <cell r="O59">
            <v>40</v>
          </cell>
          <cell r="P59">
            <v>0.65217391304347827</v>
          </cell>
          <cell r="Q59">
            <v>115</v>
          </cell>
          <cell r="R59">
            <v>91</v>
          </cell>
          <cell r="S59">
            <v>47</v>
          </cell>
          <cell r="T59">
            <v>0.65942028985507251</v>
          </cell>
          <cell r="U59">
            <v>138</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117</v>
          </cell>
          <cell r="C64">
            <v>107</v>
          </cell>
          <cell r="D64">
            <v>0.5223214285714286</v>
          </cell>
          <cell r="E64">
            <v>224</v>
          </cell>
          <cell r="F64">
            <v>146</v>
          </cell>
          <cell r="G64">
            <v>114</v>
          </cell>
          <cell r="H64">
            <v>0.56153846153846154</v>
          </cell>
          <cell r="I64">
            <v>260</v>
          </cell>
          <cell r="J64">
            <v>120</v>
          </cell>
          <cell r="K64">
            <v>139</v>
          </cell>
          <cell r="L64">
            <v>0.46332046332046334</v>
          </cell>
          <cell r="M64">
            <v>259</v>
          </cell>
          <cell r="N64">
            <v>113</v>
          </cell>
          <cell r="O64">
            <v>127</v>
          </cell>
          <cell r="P64">
            <v>0.47083333333333333</v>
          </cell>
          <cell r="Q64">
            <v>240</v>
          </cell>
          <cell r="R64">
            <v>126</v>
          </cell>
          <cell r="S64">
            <v>119</v>
          </cell>
          <cell r="T64">
            <v>0.51428571428571423</v>
          </cell>
          <cell r="U64">
            <v>245</v>
          </cell>
        </row>
        <row r="65">
          <cell r="A65" t="str">
            <v>02</v>
          </cell>
          <cell r="B65">
            <v>162</v>
          </cell>
          <cell r="C65">
            <v>139</v>
          </cell>
          <cell r="D65">
            <v>0.53820598006644516</v>
          </cell>
          <cell r="E65">
            <v>301</v>
          </cell>
          <cell r="F65">
            <v>138</v>
          </cell>
          <cell r="G65">
            <v>162</v>
          </cell>
          <cell r="H65">
            <v>0.46</v>
          </cell>
          <cell r="I65">
            <v>300</v>
          </cell>
          <cell r="J65">
            <v>162</v>
          </cell>
          <cell r="K65">
            <v>191</v>
          </cell>
          <cell r="L65">
            <v>0.45892351274787535</v>
          </cell>
          <cell r="M65">
            <v>353</v>
          </cell>
          <cell r="N65">
            <v>167</v>
          </cell>
          <cell r="O65">
            <v>193</v>
          </cell>
          <cell r="P65">
            <v>0.46388888888888891</v>
          </cell>
          <cell r="Q65">
            <v>360</v>
          </cell>
          <cell r="R65">
            <v>180</v>
          </cell>
          <cell r="S65">
            <v>192</v>
          </cell>
          <cell r="T65">
            <v>0.4838709677419355</v>
          </cell>
          <cell r="U65">
            <v>372</v>
          </cell>
        </row>
        <row r="66">
          <cell r="A66" t="str">
            <v>03</v>
          </cell>
          <cell r="B66">
            <v>454</v>
          </cell>
          <cell r="C66">
            <v>190</v>
          </cell>
          <cell r="D66">
            <v>0.70496894409937894</v>
          </cell>
          <cell r="E66">
            <v>644</v>
          </cell>
          <cell r="F66">
            <v>408</v>
          </cell>
          <cell r="G66">
            <v>194</v>
          </cell>
          <cell r="H66">
            <v>0.67774086378737541</v>
          </cell>
          <cell r="I66">
            <v>602</v>
          </cell>
          <cell r="J66">
            <v>553</v>
          </cell>
          <cell r="K66">
            <v>216</v>
          </cell>
          <cell r="L66">
            <v>0.71911573472041612</v>
          </cell>
          <cell r="M66">
            <v>769</v>
          </cell>
          <cell r="N66">
            <v>527</v>
          </cell>
          <cell r="O66">
            <v>247</v>
          </cell>
          <cell r="P66">
            <v>0.68087855297157618</v>
          </cell>
          <cell r="Q66">
            <v>774</v>
          </cell>
          <cell r="R66">
            <v>484</v>
          </cell>
          <cell r="S66">
            <v>255</v>
          </cell>
          <cell r="T66">
            <v>0.65493910690121782</v>
          </cell>
          <cell r="U66">
            <v>739</v>
          </cell>
        </row>
        <row r="67">
          <cell r="A67" t="str">
            <v>04</v>
          </cell>
          <cell r="B67">
            <v>633</v>
          </cell>
          <cell r="C67">
            <v>549</v>
          </cell>
          <cell r="D67">
            <v>0.53553299492385786</v>
          </cell>
          <cell r="E67">
            <v>1182</v>
          </cell>
          <cell r="F67">
            <v>650</v>
          </cell>
          <cell r="G67">
            <v>632</v>
          </cell>
          <cell r="H67">
            <v>0.5070202808112324</v>
          </cell>
          <cell r="I67">
            <v>1282</v>
          </cell>
          <cell r="J67">
            <v>707</v>
          </cell>
          <cell r="K67">
            <v>629</v>
          </cell>
          <cell r="L67">
            <v>0.52919161676646709</v>
          </cell>
          <cell r="M67">
            <v>1336</v>
          </cell>
          <cell r="N67">
            <v>731</v>
          </cell>
          <cell r="O67">
            <v>683</v>
          </cell>
          <cell r="P67">
            <v>0.516973125884017</v>
          </cell>
          <cell r="Q67">
            <v>1414</v>
          </cell>
          <cell r="R67">
            <v>788</v>
          </cell>
          <cell r="S67">
            <v>665</v>
          </cell>
          <cell r="T67">
            <v>0.54232622161046107</v>
          </cell>
          <cell r="U67">
            <v>1453</v>
          </cell>
        </row>
        <row r="68">
          <cell r="A68" t="str">
            <v>05</v>
          </cell>
          <cell r="B68">
            <v>211</v>
          </cell>
          <cell r="C68">
            <v>607</v>
          </cell>
          <cell r="D68">
            <v>0.25794621026894865</v>
          </cell>
          <cell r="E68">
            <v>818</v>
          </cell>
          <cell r="F68">
            <v>194</v>
          </cell>
          <cell r="G68">
            <v>656</v>
          </cell>
          <cell r="H68">
            <v>0.22823529411764706</v>
          </cell>
          <cell r="I68">
            <v>850</v>
          </cell>
          <cell r="J68">
            <v>189</v>
          </cell>
          <cell r="K68">
            <v>649</v>
          </cell>
          <cell r="L68">
            <v>0.22553699284009546</v>
          </cell>
          <cell r="M68">
            <v>838</v>
          </cell>
          <cell r="N68">
            <v>197</v>
          </cell>
          <cell r="O68">
            <v>670</v>
          </cell>
          <cell r="P68">
            <v>0.22722029988465975</v>
          </cell>
          <cell r="Q68">
            <v>867</v>
          </cell>
          <cell r="R68">
            <v>239</v>
          </cell>
          <cell r="S68">
            <v>637</v>
          </cell>
          <cell r="T68">
            <v>0.2728310502283105</v>
          </cell>
          <cell r="U68">
            <v>876</v>
          </cell>
        </row>
        <row r="69">
          <cell r="A69" t="str">
            <v>06</v>
          </cell>
          <cell r="B69">
            <v>112</v>
          </cell>
          <cell r="C69">
            <v>343</v>
          </cell>
          <cell r="D69">
            <v>0.24615384615384617</v>
          </cell>
          <cell r="E69">
            <v>455</v>
          </cell>
          <cell r="F69">
            <v>148</v>
          </cell>
          <cell r="G69">
            <v>419</v>
          </cell>
          <cell r="H69">
            <v>0.26102292768959434</v>
          </cell>
          <cell r="I69">
            <v>567</v>
          </cell>
          <cell r="J69">
            <v>132</v>
          </cell>
          <cell r="K69">
            <v>385</v>
          </cell>
          <cell r="L69">
            <v>0.25531914893617019</v>
          </cell>
          <cell r="M69">
            <v>517</v>
          </cell>
          <cell r="N69">
            <v>136</v>
          </cell>
          <cell r="O69">
            <v>389</v>
          </cell>
          <cell r="P69">
            <v>0.25904761904761903</v>
          </cell>
          <cell r="Q69">
            <v>525</v>
          </cell>
          <cell r="R69">
            <v>125</v>
          </cell>
          <cell r="S69">
            <v>405</v>
          </cell>
          <cell r="T69">
            <v>0.23584905660377359</v>
          </cell>
          <cell r="U69">
            <v>530</v>
          </cell>
        </row>
        <row r="70">
          <cell r="A70" t="str">
            <v>07</v>
          </cell>
          <cell r="B70">
            <v>258</v>
          </cell>
          <cell r="C70">
            <v>374</v>
          </cell>
          <cell r="D70">
            <v>0.40822784810126583</v>
          </cell>
          <cell r="E70">
            <v>632</v>
          </cell>
          <cell r="F70">
            <v>267</v>
          </cell>
          <cell r="G70">
            <v>354</v>
          </cell>
          <cell r="H70">
            <v>0.42995169082125606</v>
          </cell>
          <cell r="I70">
            <v>621</v>
          </cell>
          <cell r="J70">
            <v>256</v>
          </cell>
          <cell r="K70">
            <v>421</v>
          </cell>
          <cell r="L70">
            <v>0.37813884785819796</v>
          </cell>
          <cell r="M70">
            <v>677</v>
          </cell>
          <cell r="N70">
            <v>237</v>
          </cell>
          <cell r="O70">
            <v>335</v>
          </cell>
          <cell r="P70">
            <v>0.41433566433566432</v>
          </cell>
          <cell r="Q70">
            <v>572</v>
          </cell>
          <cell r="R70">
            <v>261</v>
          </cell>
          <cell r="S70">
            <v>324</v>
          </cell>
          <cell r="T70">
            <v>0.44615384615384618</v>
          </cell>
          <cell r="U70">
            <v>585</v>
          </cell>
        </row>
        <row r="71">
          <cell r="A71" t="str">
            <v>08</v>
          </cell>
          <cell r="B71">
            <v>102</v>
          </cell>
          <cell r="C71">
            <v>176</v>
          </cell>
          <cell r="D71">
            <v>0.36690647482014388</v>
          </cell>
          <cell r="E71">
            <v>278</v>
          </cell>
          <cell r="F71">
            <v>121</v>
          </cell>
          <cell r="G71">
            <v>223</v>
          </cell>
          <cell r="H71">
            <v>0.35174418604651164</v>
          </cell>
          <cell r="I71">
            <v>344</v>
          </cell>
          <cell r="J71">
            <v>129</v>
          </cell>
          <cell r="K71">
            <v>205</v>
          </cell>
          <cell r="L71">
            <v>0.38622754491017963</v>
          </cell>
          <cell r="M71">
            <v>334</v>
          </cell>
          <cell r="N71">
            <v>141</v>
          </cell>
          <cell r="O71">
            <v>205</v>
          </cell>
          <cell r="P71">
            <v>0.40751445086705201</v>
          </cell>
          <cell r="Q71">
            <v>346</v>
          </cell>
          <cell r="R71">
            <v>162</v>
          </cell>
          <cell r="S71">
            <v>198</v>
          </cell>
          <cell r="T71">
            <v>0.45</v>
          </cell>
          <cell r="U71">
            <v>360</v>
          </cell>
        </row>
        <row r="72">
          <cell r="A72" t="str">
            <v>09</v>
          </cell>
          <cell r="B72">
            <v>171</v>
          </cell>
          <cell r="C72">
            <v>594</v>
          </cell>
          <cell r="D72">
            <v>0.22352941176470589</v>
          </cell>
          <cell r="E72">
            <v>765</v>
          </cell>
          <cell r="F72">
            <v>206</v>
          </cell>
          <cell r="G72">
            <v>661</v>
          </cell>
          <cell r="H72">
            <v>0.23760092272202998</v>
          </cell>
          <cell r="I72">
            <v>867</v>
          </cell>
          <cell r="J72">
            <v>204</v>
          </cell>
          <cell r="K72">
            <v>655</v>
          </cell>
          <cell r="L72">
            <v>0.23748544819557627</v>
          </cell>
          <cell r="M72">
            <v>859</v>
          </cell>
          <cell r="N72">
            <v>164</v>
          </cell>
          <cell r="O72">
            <v>653</v>
          </cell>
          <cell r="P72">
            <v>0.200734394124847</v>
          </cell>
          <cell r="Q72">
            <v>817</v>
          </cell>
          <cell r="R72">
            <v>183</v>
          </cell>
          <cell r="S72">
            <v>555</v>
          </cell>
          <cell r="T72">
            <v>0.24796747967479674</v>
          </cell>
          <cell r="U72">
            <v>738</v>
          </cell>
        </row>
        <row r="73">
          <cell r="A73" t="str">
            <v>10</v>
          </cell>
          <cell r="B73">
            <v>580</v>
          </cell>
          <cell r="C73">
            <v>452</v>
          </cell>
          <cell r="D73">
            <v>0.56201550387596899</v>
          </cell>
          <cell r="E73">
            <v>1032</v>
          </cell>
          <cell r="F73">
            <v>604</v>
          </cell>
          <cell r="G73">
            <v>502</v>
          </cell>
          <cell r="H73">
            <v>0.54611211573236895</v>
          </cell>
          <cell r="I73">
            <v>1106</v>
          </cell>
          <cell r="J73">
            <v>626</v>
          </cell>
          <cell r="K73">
            <v>465</v>
          </cell>
          <cell r="L73">
            <v>0.57378551787351051</v>
          </cell>
          <cell r="M73">
            <v>1091</v>
          </cell>
          <cell r="N73">
            <v>625</v>
          </cell>
          <cell r="O73">
            <v>517</v>
          </cell>
          <cell r="P73">
            <v>0.54728546409807355</v>
          </cell>
          <cell r="Q73">
            <v>1142</v>
          </cell>
          <cell r="R73">
            <v>650</v>
          </cell>
          <cell r="S73">
            <v>483</v>
          </cell>
          <cell r="T73">
            <v>0.57369814651368045</v>
          </cell>
          <cell r="U73">
            <v>1133</v>
          </cell>
        </row>
        <row r="74">
          <cell r="A74" t="str">
            <v>12</v>
          </cell>
          <cell r="B74">
            <v>131</v>
          </cell>
          <cell r="C74">
            <v>161</v>
          </cell>
          <cell r="D74">
            <v>0.44863013698630139</v>
          </cell>
          <cell r="E74">
            <v>292</v>
          </cell>
          <cell r="F74">
            <v>165</v>
          </cell>
          <cell r="G74">
            <v>162</v>
          </cell>
          <cell r="H74">
            <v>0.50458715596330272</v>
          </cell>
          <cell r="I74">
            <v>327</v>
          </cell>
          <cell r="J74">
            <v>158</v>
          </cell>
          <cell r="K74">
            <v>165</v>
          </cell>
          <cell r="L74">
            <v>0.48916408668730649</v>
          </cell>
          <cell r="M74">
            <v>323</v>
          </cell>
          <cell r="N74">
            <v>174</v>
          </cell>
          <cell r="O74">
            <v>201</v>
          </cell>
          <cell r="P74">
            <v>0.46400000000000002</v>
          </cell>
          <cell r="Q74">
            <v>375</v>
          </cell>
          <cell r="R74">
            <v>167</v>
          </cell>
          <cell r="S74">
            <v>112</v>
          </cell>
          <cell r="T74">
            <v>0.59856630824372759</v>
          </cell>
          <cell r="U74">
            <v>279</v>
          </cell>
        </row>
        <row r="75">
          <cell r="A75" t="str">
            <v>11</v>
          </cell>
          <cell r="B75">
            <v>148</v>
          </cell>
          <cell r="C75">
            <v>88</v>
          </cell>
          <cell r="D75">
            <v>0.6271186440677966</v>
          </cell>
          <cell r="E75">
            <v>236</v>
          </cell>
          <cell r="F75">
            <v>174</v>
          </cell>
          <cell r="G75">
            <v>123</v>
          </cell>
          <cell r="H75">
            <v>0.58585858585858586</v>
          </cell>
          <cell r="I75">
            <v>297</v>
          </cell>
          <cell r="J75">
            <v>155</v>
          </cell>
          <cell r="K75">
            <v>133</v>
          </cell>
          <cell r="L75">
            <v>0.53819444444444442</v>
          </cell>
          <cell r="M75">
            <v>288</v>
          </cell>
          <cell r="N75">
            <v>143</v>
          </cell>
          <cell r="O75">
            <v>92</v>
          </cell>
          <cell r="P75">
            <v>0.60851063829787233</v>
          </cell>
          <cell r="Q75">
            <v>235</v>
          </cell>
          <cell r="R75">
            <v>162</v>
          </cell>
          <cell r="S75">
            <v>198</v>
          </cell>
          <cell r="T75">
            <v>0.45</v>
          </cell>
          <cell r="U75">
            <v>360</v>
          </cell>
        </row>
        <row r="76">
          <cell r="A76" t="str">
            <v>Théologie</v>
          </cell>
          <cell r="B76">
            <v>2</v>
          </cell>
          <cell r="C76">
            <v>9</v>
          </cell>
          <cell r="D76">
            <v>0.18181818181818182</v>
          </cell>
          <cell r="E76">
            <v>11</v>
          </cell>
          <cell r="F76">
            <v>4</v>
          </cell>
          <cell r="G76">
            <v>9</v>
          </cell>
          <cell r="H76">
            <v>0.30769230769230771</v>
          </cell>
          <cell r="I76">
            <v>13</v>
          </cell>
          <cell r="J76">
            <v>2</v>
          </cell>
          <cell r="K76">
            <v>7</v>
          </cell>
          <cell r="L76">
            <v>0.22222222222222221</v>
          </cell>
          <cell r="M76">
            <v>9</v>
          </cell>
          <cell r="N76">
            <v>4</v>
          </cell>
          <cell r="O76">
            <v>6</v>
          </cell>
          <cell r="P76">
            <v>0.4</v>
          </cell>
          <cell r="Q76">
            <v>10</v>
          </cell>
          <cell r="S76">
            <v>9</v>
          </cell>
          <cell r="T76">
            <v>0</v>
          </cell>
          <cell r="U76">
            <v>9</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279</v>
          </cell>
          <cell r="C81">
            <v>246</v>
          </cell>
          <cell r="D81">
            <v>0.53142857142857147</v>
          </cell>
          <cell r="E81">
            <v>525</v>
          </cell>
          <cell r="F81">
            <v>284</v>
          </cell>
          <cell r="G81">
            <v>274</v>
          </cell>
          <cell r="H81">
            <v>0.50896057347670254</v>
          </cell>
          <cell r="I81">
            <v>558</v>
          </cell>
          <cell r="J81">
            <v>281</v>
          </cell>
          <cell r="K81">
            <v>330</v>
          </cell>
          <cell r="L81">
            <v>0.45990180032733224</v>
          </cell>
          <cell r="M81">
            <v>611</v>
          </cell>
          <cell r="N81">
            <v>280</v>
          </cell>
          <cell r="O81">
            <v>320</v>
          </cell>
          <cell r="P81">
            <v>0.46666666666666667</v>
          </cell>
          <cell r="Q81">
            <v>600</v>
          </cell>
          <cell r="R81">
            <v>306</v>
          </cell>
          <cell r="S81">
            <v>311</v>
          </cell>
          <cell r="T81">
            <v>0.49594813614262562</v>
          </cell>
          <cell r="U81">
            <v>617</v>
          </cell>
        </row>
        <row r="82">
          <cell r="A82" t="str">
            <v>Lettres</v>
          </cell>
          <cell r="B82">
            <v>1142</v>
          </cell>
          <cell r="C82">
            <v>856</v>
          </cell>
          <cell r="D82">
            <v>0.57157157157157157</v>
          </cell>
          <cell r="E82">
            <v>1998</v>
          </cell>
          <cell r="F82">
            <v>1138</v>
          </cell>
          <cell r="G82">
            <v>923</v>
          </cell>
          <cell r="H82">
            <v>0.5521591460456089</v>
          </cell>
          <cell r="I82">
            <v>2061</v>
          </cell>
          <cell r="J82">
            <v>1325</v>
          </cell>
          <cell r="K82">
            <v>933</v>
          </cell>
          <cell r="L82">
            <v>0.58680248007085922</v>
          </cell>
          <cell r="M82">
            <v>2258</v>
          </cell>
          <cell r="N82">
            <v>1341</v>
          </cell>
          <cell r="O82">
            <v>1039</v>
          </cell>
          <cell r="P82">
            <v>0.5634453781512605</v>
          </cell>
          <cell r="Q82">
            <v>2380</v>
          </cell>
          <cell r="R82">
            <v>1342</v>
          </cell>
          <cell r="S82">
            <v>1031</v>
          </cell>
          <cell r="T82">
            <v>0.56552886641382216</v>
          </cell>
          <cell r="U82">
            <v>2373</v>
          </cell>
        </row>
        <row r="83">
          <cell r="A83" t="str">
            <v>Pharmacie</v>
          </cell>
          <cell r="B83">
            <v>148</v>
          </cell>
          <cell r="C83">
            <v>88</v>
          </cell>
          <cell r="D83">
            <v>0.6271186440677966</v>
          </cell>
          <cell r="E83">
            <v>236</v>
          </cell>
          <cell r="F83">
            <v>174</v>
          </cell>
          <cell r="G83">
            <v>123</v>
          </cell>
          <cell r="H83">
            <v>0.58585858585858586</v>
          </cell>
          <cell r="I83">
            <v>297</v>
          </cell>
          <cell r="J83">
            <v>155</v>
          </cell>
          <cell r="K83">
            <v>133</v>
          </cell>
          <cell r="L83">
            <v>0.53819444444444442</v>
          </cell>
          <cell r="M83">
            <v>288</v>
          </cell>
          <cell r="N83">
            <v>143</v>
          </cell>
          <cell r="O83">
            <v>92</v>
          </cell>
          <cell r="P83">
            <v>0.60851063829787233</v>
          </cell>
          <cell r="Q83">
            <v>235</v>
          </cell>
          <cell r="R83">
            <v>167</v>
          </cell>
          <cell r="S83">
            <v>112</v>
          </cell>
          <cell r="T83">
            <v>0.59856630824372759</v>
          </cell>
          <cell r="U83">
            <v>279</v>
          </cell>
        </row>
        <row r="84">
          <cell r="A84" t="str">
            <v>Sciences</v>
          </cell>
          <cell r="B84">
            <v>1304</v>
          </cell>
          <cell r="C84">
            <v>2277</v>
          </cell>
          <cell r="D84">
            <v>0.36414409382853952</v>
          </cell>
          <cell r="E84">
            <v>3581</v>
          </cell>
          <cell r="F84">
            <v>1392</v>
          </cell>
          <cell r="G84">
            <v>2508</v>
          </cell>
          <cell r="H84">
            <v>0.3569230769230769</v>
          </cell>
          <cell r="I84">
            <v>3900</v>
          </cell>
          <cell r="J84">
            <v>1390</v>
          </cell>
          <cell r="K84">
            <v>2465</v>
          </cell>
          <cell r="L84">
            <v>0.36057068741893644</v>
          </cell>
          <cell r="M84">
            <v>3855</v>
          </cell>
          <cell r="N84">
            <v>1387</v>
          </cell>
          <cell r="O84">
            <v>2502</v>
          </cell>
          <cell r="P84">
            <v>0.35664695294420157</v>
          </cell>
          <cell r="Q84">
            <v>3889</v>
          </cell>
          <cell r="R84">
            <v>1468</v>
          </cell>
          <cell r="S84">
            <v>2356</v>
          </cell>
          <cell r="T84">
            <v>0.38389121338912136</v>
          </cell>
          <cell r="U84">
            <v>3824</v>
          </cell>
        </row>
        <row r="85">
          <cell r="A85" t="str">
            <v>Total général</v>
          </cell>
          <cell r="B85">
            <v>2873</v>
          </cell>
          <cell r="C85">
            <v>3467</v>
          </cell>
          <cell r="D85">
            <v>0.45315457413249211</v>
          </cell>
          <cell r="E85">
            <v>6340</v>
          </cell>
          <cell r="F85">
            <v>2988</v>
          </cell>
          <cell r="G85">
            <v>3828</v>
          </cell>
          <cell r="H85">
            <v>0.43838028169014087</v>
          </cell>
          <cell r="I85">
            <v>6816</v>
          </cell>
          <cell r="J85">
            <v>3151</v>
          </cell>
          <cell r="K85">
            <v>3861</v>
          </cell>
          <cell r="L85">
            <v>0.44937250427837994</v>
          </cell>
          <cell r="M85">
            <v>7012</v>
          </cell>
          <cell r="N85">
            <v>3151</v>
          </cell>
          <cell r="O85">
            <v>3953</v>
          </cell>
          <cell r="P85">
            <v>0.44355292792792794</v>
          </cell>
          <cell r="Q85">
            <v>7104</v>
          </cell>
        </row>
      </sheetData>
      <sheetData sheetId="18">
        <row r="2">
          <cell r="B2" t="str">
            <v>2010</v>
          </cell>
          <cell r="D2" t="str">
            <v>2011</v>
          </cell>
          <cell r="F2" t="str">
            <v>2012</v>
          </cell>
          <cell r="H2" t="str">
            <v>2013</v>
          </cell>
          <cell r="J2">
            <v>2014</v>
          </cell>
        </row>
        <row r="3">
          <cell r="A3" t="str">
            <v>SECT</v>
          </cell>
          <cell r="B3" t="str">
            <v>PR</v>
          </cell>
          <cell r="C3" t="str">
            <v>MCF</v>
          </cell>
          <cell r="D3" t="str">
            <v>PR</v>
          </cell>
          <cell r="E3" t="str">
            <v>MCF</v>
          </cell>
          <cell r="F3" t="str">
            <v>PR</v>
          </cell>
          <cell r="G3" t="str">
            <v>MCF</v>
          </cell>
          <cell r="H3" t="str">
            <v>PR</v>
          </cell>
          <cell r="I3" t="str">
            <v>MCF</v>
          </cell>
          <cell r="J3" t="str">
            <v>PR</v>
          </cell>
          <cell r="K3" t="str">
            <v>MCF</v>
          </cell>
        </row>
        <row r="4">
          <cell r="A4" t="str">
            <v>01</v>
          </cell>
          <cell r="B4">
            <v>47</v>
          </cell>
          <cell r="C4">
            <v>73</v>
          </cell>
          <cell r="D4">
            <v>33</v>
          </cell>
          <cell r="E4">
            <v>76</v>
          </cell>
          <cell r="F4">
            <v>37</v>
          </cell>
          <cell r="G4">
            <v>97</v>
          </cell>
          <cell r="H4">
            <v>26</v>
          </cell>
          <cell r="I4">
            <v>75</v>
          </cell>
          <cell r="J4">
            <v>31</v>
          </cell>
          <cell r="K4">
            <v>80</v>
          </cell>
        </row>
        <row r="5">
          <cell r="A5" t="str">
            <v>02</v>
          </cell>
          <cell r="B5">
            <v>36</v>
          </cell>
          <cell r="C5">
            <v>47</v>
          </cell>
          <cell r="D5">
            <v>34</v>
          </cell>
          <cell r="E5">
            <v>67</v>
          </cell>
          <cell r="F5">
            <v>35</v>
          </cell>
          <cell r="G5">
            <v>49</v>
          </cell>
          <cell r="H5">
            <v>26</v>
          </cell>
          <cell r="I5">
            <v>71</v>
          </cell>
          <cell r="J5">
            <v>33</v>
          </cell>
          <cell r="K5">
            <v>41</v>
          </cell>
        </row>
        <row r="6">
          <cell r="A6" t="str">
            <v>03</v>
          </cell>
          <cell r="B6">
            <v>6</v>
          </cell>
          <cell r="C6">
            <v>8</v>
          </cell>
          <cell r="D6">
            <v>5</v>
          </cell>
          <cell r="E6">
            <v>11</v>
          </cell>
          <cell r="F6">
            <v>4</v>
          </cell>
          <cell r="G6">
            <v>10</v>
          </cell>
          <cell r="H6">
            <v>7</v>
          </cell>
          <cell r="I6">
            <v>16</v>
          </cell>
          <cell r="J6">
            <v>4</v>
          </cell>
          <cell r="K6">
            <v>7</v>
          </cell>
        </row>
        <row r="7">
          <cell r="A7" t="str">
            <v>04</v>
          </cell>
          <cell r="B7">
            <v>8</v>
          </cell>
          <cell r="C7">
            <v>17</v>
          </cell>
          <cell r="D7">
            <v>11</v>
          </cell>
          <cell r="E7">
            <v>11</v>
          </cell>
          <cell r="F7">
            <v>14</v>
          </cell>
          <cell r="G7">
            <v>21</v>
          </cell>
          <cell r="H7">
            <v>6</v>
          </cell>
          <cell r="I7">
            <v>16</v>
          </cell>
          <cell r="J7">
            <v>9</v>
          </cell>
          <cell r="K7">
            <v>20</v>
          </cell>
        </row>
        <row r="8">
          <cell r="A8" t="str">
            <v>05</v>
          </cell>
          <cell r="B8">
            <v>46</v>
          </cell>
          <cell r="C8">
            <v>88</v>
          </cell>
          <cell r="D8">
            <v>52</v>
          </cell>
          <cell r="E8">
            <v>89</v>
          </cell>
          <cell r="F8">
            <v>38</v>
          </cell>
          <cell r="G8">
            <v>87</v>
          </cell>
          <cell r="H8">
            <v>27</v>
          </cell>
          <cell r="I8">
            <v>72</v>
          </cell>
          <cell r="J8">
            <v>29</v>
          </cell>
          <cell r="K8">
            <v>52</v>
          </cell>
        </row>
        <row r="9">
          <cell r="A9" t="str">
            <v>06</v>
          </cell>
          <cell r="B9">
            <v>43</v>
          </cell>
          <cell r="C9">
            <v>159</v>
          </cell>
          <cell r="D9">
            <v>46</v>
          </cell>
          <cell r="E9">
            <v>121</v>
          </cell>
          <cell r="F9">
            <v>46</v>
          </cell>
          <cell r="G9">
            <v>134</v>
          </cell>
          <cell r="H9">
            <v>26</v>
          </cell>
          <cell r="I9">
            <v>121</v>
          </cell>
          <cell r="J9">
            <v>31</v>
          </cell>
          <cell r="K9">
            <v>115</v>
          </cell>
        </row>
        <row r="10">
          <cell r="A10" t="str">
            <v>07</v>
          </cell>
          <cell r="B10">
            <v>30</v>
          </cell>
          <cell r="C10">
            <v>40</v>
          </cell>
          <cell r="D10">
            <v>25</v>
          </cell>
          <cell r="E10">
            <v>39</v>
          </cell>
          <cell r="F10">
            <v>29</v>
          </cell>
          <cell r="G10">
            <v>42</v>
          </cell>
          <cell r="H10">
            <v>27</v>
          </cell>
          <cell r="I10">
            <v>49</v>
          </cell>
          <cell r="J10">
            <v>24</v>
          </cell>
          <cell r="K10">
            <v>33</v>
          </cell>
        </row>
        <row r="11">
          <cell r="A11" t="str">
            <v>08</v>
          </cell>
          <cell r="B11">
            <v>6</v>
          </cell>
          <cell r="C11">
            <v>10</v>
          </cell>
          <cell r="D11">
            <v>4</v>
          </cell>
          <cell r="E11">
            <v>6</v>
          </cell>
          <cell r="F11">
            <v>6</v>
          </cell>
          <cell r="G11">
            <v>8</v>
          </cell>
          <cell r="H11">
            <v>6</v>
          </cell>
          <cell r="I11">
            <v>3</v>
          </cell>
          <cell r="J11">
            <v>3</v>
          </cell>
          <cell r="K11">
            <v>9</v>
          </cell>
        </row>
        <row r="12">
          <cell r="A12" t="str">
            <v>09</v>
          </cell>
          <cell r="B12">
            <v>23</v>
          </cell>
          <cell r="C12">
            <v>40</v>
          </cell>
          <cell r="D12">
            <v>29</v>
          </cell>
          <cell r="E12">
            <v>37</v>
          </cell>
          <cell r="F12">
            <v>29</v>
          </cell>
          <cell r="G12">
            <v>27</v>
          </cell>
          <cell r="H12">
            <v>23</v>
          </cell>
          <cell r="I12">
            <v>37</v>
          </cell>
          <cell r="J12">
            <v>19</v>
          </cell>
          <cell r="K12">
            <v>18</v>
          </cell>
        </row>
        <row r="13">
          <cell r="A13" t="str">
            <v>10</v>
          </cell>
          <cell r="B13">
            <v>6</v>
          </cell>
          <cell r="C13">
            <v>5</v>
          </cell>
          <cell r="D13">
            <v>7</v>
          </cell>
          <cell r="E13">
            <v>6</v>
          </cell>
          <cell r="F13">
            <v>9</v>
          </cell>
          <cell r="G13">
            <v>3</v>
          </cell>
          <cell r="H13">
            <v>7</v>
          </cell>
          <cell r="I13">
            <v>7</v>
          </cell>
          <cell r="J13">
            <v>3</v>
          </cell>
          <cell r="K13">
            <v>7</v>
          </cell>
        </row>
        <row r="14">
          <cell r="A14" t="str">
            <v>11</v>
          </cell>
          <cell r="B14">
            <v>50</v>
          </cell>
          <cell r="C14">
            <v>74</v>
          </cell>
          <cell r="D14">
            <v>52</v>
          </cell>
          <cell r="E14">
            <v>65</v>
          </cell>
          <cell r="F14">
            <v>46</v>
          </cell>
          <cell r="G14">
            <v>68</v>
          </cell>
          <cell r="H14">
            <v>31</v>
          </cell>
          <cell r="I14">
            <v>67</v>
          </cell>
          <cell r="J14">
            <v>26</v>
          </cell>
          <cell r="K14">
            <v>61</v>
          </cell>
        </row>
        <row r="15">
          <cell r="A15" t="str">
            <v>12</v>
          </cell>
          <cell r="B15">
            <v>12</v>
          </cell>
          <cell r="C15">
            <v>16</v>
          </cell>
          <cell r="D15">
            <v>7</v>
          </cell>
          <cell r="E15">
            <v>17</v>
          </cell>
          <cell r="F15">
            <v>8</v>
          </cell>
          <cell r="G15">
            <v>13</v>
          </cell>
          <cell r="H15">
            <v>9</v>
          </cell>
          <cell r="I15">
            <v>10</v>
          </cell>
          <cell r="J15">
            <v>4</v>
          </cell>
          <cell r="K15">
            <v>8</v>
          </cell>
        </row>
        <row r="16">
          <cell r="A16" t="str">
            <v>13</v>
          </cell>
          <cell r="B16">
            <v>5</v>
          </cell>
          <cell r="C16">
            <v>6</v>
          </cell>
          <cell r="D16">
            <v>1</v>
          </cell>
          <cell r="E16">
            <v>4</v>
          </cell>
          <cell r="F16">
            <v>7</v>
          </cell>
          <cell r="G16">
            <v>3</v>
          </cell>
          <cell r="I16">
            <v>5</v>
          </cell>
          <cell r="J16">
            <v>2</v>
          </cell>
          <cell r="K16">
            <v>2</v>
          </cell>
        </row>
        <row r="17">
          <cell r="A17" t="str">
            <v>14</v>
          </cell>
          <cell r="B17">
            <v>35</v>
          </cell>
          <cell r="C17">
            <v>45</v>
          </cell>
          <cell r="D17">
            <v>32</v>
          </cell>
          <cell r="E17">
            <v>52</v>
          </cell>
          <cell r="F17">
            <v>26</v>
          </cell>
          <cell r="G17">
            <v>36</v>
          </cell>
          <cell r="H17">
            <v>22</v>
          </cell>
          <cell r="I17">
            <v>45</v>
          </cell>
          <cell r="J17">
            <v>20</v>
          </cell>
          <cell r="K17">
            <v>40</v>
          </cell>
        </row>
        <row r="18">
          <cell r="A18" t="str">
            <v>15</v>
          </cell>
          <cell r="B18">
            <v>11</v>
          </cell>
          <cell r="C18">
            <v>22</v>
          </cell>
          <cell r="D18">
            <v>11</v>
          </cell>
          <cell r="E18">
            <v>21</v>
          </cell>
          <cell r="F18">
            <v>9</v>
          </cell>
          <cell r="G18">
            <v>26</v>
          </cell>
          <cell r="H18">
            <v>4</v>
          </cell>
          <cell r="I18">
            <v>22</v>
          </cell>
          <cell r="J18">
            <v>10</v>
          </cell>
          <cell r="K18">
            <v>26</v>
          </cell>
        </row>
        <row r="19">
          <cell r="A19" t="str">
            <v>16</v>
          </cell>
          <cell r="B19">
            <v>36</v>
          </cell>
          <cell r="C19">
            <v>66</v>
          </cell>
          <cell r="D19">
            <v>40</v>
          </cell>
          <cell r="E19">
            <v>76</v>
          </cell>
          <cell r="F19">
            <v>37</v>
          </cell>
          <cell r="G19">
            <v>64</v>
          </cell>
          <cell r="H19">
            <v>29</v>
          </cell>
          <cell r="I19">
            <v>64</v>
          </cell>
          <cell r="J19">
            <v>36</v>
          </cell>
          <cell r="K19">
            <v>58</v>
          </cell>
        </row>
        <row r="20">
          <cell r="A20" t="str">
            <v>17</v>
          </cell>
          <cell r="B20">
            <v>17</v>
          </cell>
          <cell r="C20">
            <v>14</v>
          </cell>
          <cell r="D20">
            <v>13</v>
          </cell>
          <cell r="E20">
            <v>18</v>
          </cell>
          <cell r="F20">
            <v>15</v>
          </cell>
          <cell r="G20">
            <v>12</v>
          </cell>
          <cell r="H20">
            <v>15</v>
          </cell>
          <cell r="I20">
            <v>7</v>
          </cell>
          <cell r="J20">
            <v>14</v>
          </cell>
          <cell r="K20">
            <v>16</v>
          </cell>
        </row>
        <row r="21">
          <cell r="A21" t="str">
            <v>18</v>
          </cell>
          <cell r="B21">
            <v>26</v>
          </cell>
          <cell r="C21">
            <v>35</v>
          </cell>
          <cell r="D21">
            <v>30</v>
          </cell>
          <cell r="E21">
            <v>49</v>
          </cell>
          <cell r="F21">
            <v>23</v>
          </cell>
          <cell r="G21">
            <v>30</v>
          </cell>
          <cell r="H21">
            <v>16</v>
          </cell>
          <cell r="I21">
            <v>42</v>
          </cell>
          <cell r="J21">
            <v>22</v>
          </cell>
          <cell r="K21">
            <v>36</v>
          </cell>
        </row>
        <row r="22">
          <cell r="A22" t="str">
            <v>19</v>
          </cell>
          <cell r="B22">
            <v>29</v>
          </cell>
          <cell r="C22">
            <v>48</v>
          </cell>
          <cell r="D22">
            <v>33</v>
          </cell>
          <cell r="E22">
            <v>31</v>
          </cell>
          <cell r="F22">
            <v>28</v>
          </cell>
          <cell r="G22">
            <v>46</v>
          </cell>
          <cell r="H22">
            <v>24</v>
          </cell>
          <cell r="I22">
            <v>28</v>
          </cell>
          <cell r="J22">
            <v>25</v>
          </cell>
          <cell r="K22">
            <v>32</v>
          </cell>
        </row>
        <row r="23">
          <cell r="A23" t="str">
            <v>20</v>
          </cell>
          <cell r="B23">
            <v>4</v>
          </cell>
          <cell r="C23">
            <v>3</v>
          </cell>
          <cell r="D23">
            <v>10</v>
          </cell>
          <cell r="E23">
            <v>8</v>
          </cell>
          <cell r="F23">
            <v>6</v>
          </cell>
          <cell r="G23">
            <v>12</v>
          </cell>
          <cell r="H23">
            <v>4</v>
          </cell>
          <cell r="I23">
            <v>6</v>
          </cell>
          <cell r="J23">
            <v>6</v>
          </cell>
          <cell r="K23">
            <v>6</v>
          </cell>
        </row>
        <row r="24">
          <cell r="A24" t="str">
            <v>21</v>
          </cell>
          <cell r="B24">
            <v>22</v>
          </cell>
          <cell r="C24">
            <v>33</v>
          </cell>
          <cell r="D24">
            <v>24</v>
          </cell>
          <cell r="E24">
            <v>26</v>
          </cell>
          <cell r="F24">
            <v>32</v>
          </cell>
          <cell r="G24">
            <v>30</v>
          </cell>
          <cell r="H24">
            <v>17</v>
          </cell>
          <cell r="I24">
            <v>29</v>
          </cell>
          <cell r="J24">
            <v>16</v>
          </cell>
          <cell r="K24">
            <v>18</v>
          </cell>
        </row>
        <row r="25">
          <cell r="A25" t="str">
            <v>22</v>
          </cell>
          <cell r="B25">
            <v>40</v>
          </cell>
          <cell r="C25">
            <v>42</v>
          </cell>
          <cell r="D25">
            <v>36</v>
          </cell>
          <cell r="E25">
            <v>46</v>
          </cell>
          <cell r="F25">
            <v>40</v>
          </cell>
          <cell r="G25">
            <v>48</v>
          </cell>
          <cell r="H25">
            <v>28</v>
          </cell>
          <cell r="I25">
            <v>33</v>
          </cell>
          <cell r="J25">
            <v>20</v>
          </cell>
          <cell r="K25">
            <v>42</v>
          </cell>
        </row>
        <row r="26">
          <cell r="A26" t="str">
            <v>23</v>
          </cell>
          <cell r="B26">
            <v>26</v>
          </cell>
          <cell r="C26">
            <v>47</v>
          </cell>
          <cell r="D26">
            <v>23</v>
          </cell>
          <cell r="E26">
            <v>31</v>
          </cell>
          <cell r="F26">
            <v>15</v>
          </cell>
          <cell r="G26">
            <v>28</v>
          </cell>
          <cell r="H26">
            <v>32</v>
          </cell>
          <cell r="I26">
            <v>27</v>
          </cell>
          <cell r="J26">
            <v>13</v>
          </cell>
          <cell r="K26">
            <v>23</v>
          </cell>
        </row>
        <row r="27">
          <cell r="A27" t="str">
            <v>24</v>
          </cell>
          <cell r="B27">
            <v>9</v>
          </cell>
          <cell r="C27">
            <v>15</v>
          </cell>
          <cell r="D27">
            <v>10</v>
          </cell>
          <cell r="E27">
            <v>14</v>
          </cell>
          <cell r="F27">
            <v>8</v>
          </cell>
          <cell r="G27">
            <v>11</v>
          </cell>
          <cell r="H27">
            <v>7</v>
          </cell>
          <cell r="I27">
            <v>12</v>
          </cell>
          <cell r="J27">
            <v>9</v>
          </cell>
          <cell r="K27">
            <v>12</v>
          </cell>
        </row>
        <row r="28">
          <cell r="A28" t="str">
            <v>25</v>
          </cell>
          <cell r="B28">
            <v>26</v>
          </cell>
          <cell r="C28">
            <v>46</v>
          </cell>
          <cell r="D28">
            <v>36</v>
          </cell>
          <cell r="E28">
            <v>57</v>
          </cell>
          <cell r="F28">
            <v>34</v>
          </cell>
          <cell r="G28">
            <v>42</v>
          </cell>
          <cell r="H28">
            <v>17</v>
          </cell>
          <cell r="I28">
            <v>32</v>
          </cell>
          <cell r="J28">
            <v>16</v>
          </cell>
          <cell r="K28">
            <v>19</v>
          </cell>
        </row>
        <row r="29">
          <cell r="A29" t="str">
            <v>26</v>
          </cell>
          <cell r="B29">
            <v>38</v>
          </cell>
          <cell r="C29">
            <v>84</v>
          </cell>
          <cell r="D29">
            <v>37</v>
          </cell>
          <cell r="E29">
            <v>75</v>
          </cell>
          <cell r="F29">
            <v>28</v>
          </cell>
          <cell r="G29">
            <v>56</v>
          </cell>
          <cell r="H29">
            <v>33</v>
          </cell>
          <cell r="I29">
            <v>49</v>
          </cell>
          <cell r="J29">
            <v>31</v>
          </cell>
          <cell r="K29">
            <v>52</v>
          </cell>
        </row>
        <row r="30">
          <cell r="A30" t="str">
            <v>27</v>
          </cell>
          <cell r="B30">
            <v>53</v>
          </cell>
          <cell r="C30">
            <v>139</v>
          </cell>
          <cell r="D30">
            <v>69</v>
          </cell>
          <cell r="E30">
            <v>108</v>
          </cell>
          <cell r="F30">
            <v>70</v>
          </cell>
          <cell r="G30">
            <v>119</v>
          </cell>
          <cell r="H30">
            <v>41</v>
          </cell>
          <cell r="I30">
            <v>97</v>
          </cell>
          <cell r="J30">
            <v>33</v>
          </cell>
          <cell r="K30">
            <v>94</v>
          </cell>
        </row>
        <row r="31">
          <cell r="A31" t="str">
            <v>28</v>
          </cell>
          <cell r="B31">
            <v>21</v>
          </cell>
          <cell r="C31">
            <v>39</v>
          </cell>
          <cell r="D31">
            <v>33</v>
          </cell>
          <cell r="E31">
            <v>42</v>
          </cell>
          <cell r="F31">
            <v>24</v>
          </cell>
          <cell r="G31">
            <v>28</v>
          </cell>
          <cell r="H31">
            <v>16</v>
          </cell>
          <cell r="I31">
            <v>36</v>
          </cell>
          <cell r="J31">
            <v>10</v>
          </cell>
          <cell r="K31">
            <v>25</v>
          </cell>
        </row>
        <row r="32">
          <cell r="A32" t="str">
            <v>29</v>
          </cell>
          <cell r="B32">
            <v>10</v>
          </cell>
          <cell r="C32">
            <v>12</v>
          </cell>
          <cell r="D32">
            <v>7</v>
          </cell>
          <cell r="E32">
            <v>9</v>
          </cell>
          <cell r="F32">
            <v>6</v>
          </cell>
          <cell r="G32">
            <v>7</v>
          </cell>
          <cell r="H32">
            <v>4</v>
          </cell>
          <cell r="I32">
            <v>6</v>
          </cell>
          <cell r="J32">
            <v>6</v>
          </cell>
          <cell r="K32">
            <v>6</v>
          </cell>
        </row>
        <row r="33">
          <cell r="A33" t="str">
            <v>30</v>
          </cell>
          <cell r="B33">
            <v>13</v>
          </cell>
          <cell r="C33">
            <v>13</v>
          </cell>
          <cell r="D33">
            <v>9</v>
          </cell>
          <cell r="E33">
            <v>12</v>
          </cell>
          <cell r="F33">
            <v>10</v>
          </cell>
          <cell r="G33">
            <v>12</v>
          </cell>
          <cell r="H33">
            <v>9</v>
          </cell>
          <cell r="I33">
            <v>10</v>
          </cell>
          <cell r="J33">
            <v>9</v>
          </cell>
          <cell r="K33">
            <v>11</v>
          </cell>
        </row>
        <row r="34">
          <cell r="A34" t="str">
            <v>31</v>
          </cell>
          <cell r="B34">
            <v>28</v>
          </cell>
          <cell r="C34">
            <v>43</v>
          </cell>
          <cell r="D34">
            <v>25</v>
          </cell>
          <cell r="E34">
            <v>39</v>
          </cell>
          <cell r="F34">
            <v>26</v>
          </cell>
          <cell r="G34">
            <v>38</v>
          </cell>
          <cell r="H34">
            <v>14</v>
          </cell>
          <cell r="I34">
            <v>28</v>
          </cell>
          <cell r="J34">
            <v>13</v>
          </cell>
          <cell r="K34">
            <v>11</v>
          </cell>
        </row>
        <row r="35">
          <cell r="A35" t="str">
            <v>32</v>
          </cell>
          <cell r="B35">
            <v>21</v>
          </cell>
          <cell r="C35">
            <v>47</v>
          </cell>
          <cell r="D35">
            <v>15</v>
          </cell>
          <cell r="E35">
            <v>43</v>
          </cell>
          <cell r="F35">
            <v>15</v>
          </cell>
          <cell r="G35">
            <v>25</v>
          </cell>
          <cell r="H35">
            <v>10</v>
          </cell>
          <cell r="I35">
            <v>23</v>
          </cell>
          <cell r="J35">
            <v>12</v>
          </cell>
          <cell r="K35">
            <v>10</v>
          </cell>
        </row>
        <row r="36">
          <cell r="A36" t="str">
            <v>33</v>
          </cell>
          <cell r="B36">
            <v>18</v>
          </cell>
          <cell r="C36">
            <v>25</v>
          </cell>
          <cell r="D36">
            <v>20</v>
          </cell>
          <cell r="E36">
            <v>37</v>
          </cell>
          <cell r="F36">
            <v>16</v>
          </cell>
          <cell r="G36">
            <v>28</v>
          </cell>
          <cell r="H36">
            <v>12</v>
          </cell>
          <cell r="I36">
            <v>17</v>
          </cell>
          <cell r="J36">
            <v>11</v>
          </cell>
          <cell r="K36">
            <v>15</v>
          </cell>
        </row>
        <row r="37">
          <cell r="A37" t="str">
            <v>34</v>
          </cell>
          <cell r="C37">
            <v>7</v>
          </cell>
          <cell r="D37">
            <v>3</v>
          </cell>
          <cell r="E37">
            <v>4</v>
          </cell>
          <cell r="F37">
            <v>3</v>
          </cell>
          <cell r="G37">
            <v>5</v>
          </cell>
          <cell r="H37">
            <v>1</v>
          </cell>
          <cell r="I37">
            <v>9</v>
          </cell>
          <cell r="J37">
            <v>5</v>
          </cell>
          <cell r="K37">
            <v>4</v>
          </cell>
        </row>
        <row r="38">
          <cell r="A38" t="str">
            <v>35</v>
          </cell>
          <cell r="B38">
            <v>12</v>
          </cell>
          <cell r="C38">
            <v>31</v>
          </cell>
          <cell r="D38">
            <v>19</v>
          </cell>
          <cell r="E38">
            <v>22</v>
          </cell>
          <cell r="F38">
            <v>14</v>
          </cell>
          <cell r="G38">
            <v>27</v>
          </cell>
          <cell r="H38">
            <v>17</v>
          </cell>
          <cell r="I38">
            <v>17</v>
          </cell>
          <cell r="J38">
            <v>11</v>
          </cell>
          <cell r="K38">
            <v>12</v>
          </cell>
        </row>
        <row r="39">
          <cell r="A39" t="str">
            <v>36</v>
          </cell>
          <cell r="B39">
            <v>2</v>
          </cell>
          <cell r="C39">
            <v>8</v>
          </cell>
          <cell r="D39">
            <v>6</v>
          </cell>
          <cell r="E39">
            <v>9</v>
          </cell>
          <cell r="F39">
            <v>2</v>
          </cell>
          <cell r="G39">
            <v>13</v>
          </cell>
          <cell r="H39">
            <v>8</v>
          </cell>
          <cell r="I39">
            <v>6</v>
          </cell>
          <cell r="J39">
            <v>6</v>
          </cell>
          <cell r="K39">
            <v>8</v>
          </cell>
        </row>
        <row r="40">
          <cell r="A40" t="str">
            <v>37</v>
          </cell>
          <cell r="B40">
            <v>3</v>
          </cell>
          <cell r="C40">
            <v>9</v>
          </cell>
          <cell r="D40">
            <v>5</v>
          </cell>
          <cell r="E40">
            <v>5</v>
          </cell>
          <cell r="F40">
            <v>2</v>
          </cell>
          <cell r="G40">
            <v>3</v>
          </cell>
          <cell r="H40">
            <v>2</v>
          </cell>
          <cell r="I40">
            <v>4</v>
          </cell>
          <cell r="J40">
            <v>2</v>
          </cell>
          <cell r="K40">
            <v>2</v>
          </cell>
        </row>
        <row r="41">
          <cell r="A41" t="str">
            <v>39</v>
          </cell>
        </row>
        <row r="42">
          <cell r="A42" t="str">
            <v>40</v>
          </cell>
        </row>
        <row r="43">
          <cell r="A43" t="str">
            <v>41</v>
          </cell>
        </row>
        <row r="44">
          <cell r="A44" t="str">
            <v>60</v>
          </cell>
          <cell r="B44">
            <v>53</v>
          </cell>
          <cell r="C44">
            <v>114</v>
          </cell>
          <cell r="D44">
            <v>60</v>
          </cell>
          <cell r="E44">
            <v>83</v>
          </cell>
          <cell r="F44">
            <v>58</v>
          </cell>
          <cell r="G44">
            <v>99</v>
          </cell>
          <cell r="H44">
            <v>39</v>
          </cell>
          <cell r="I44">
            <v>92</v>
          </cell>
          <cell r="J44">
            <v>45</v>
          </cell>
          <cell r="K44">
            <v>66</v>
          </cell>
        </row>
        <row r="45">
          <cell r="A45" t="str">
            <v>61</v>
          </cell>
          <cell r="B45">
            <v>36</v>
          </cell>
          <cell r="C45">
            <v>56</v>
          </cell>
          <cell r="D45">
            <v>37</v>
          </cell>
          <cell r="E45">
            <v>64</v>
          </cell>
          <cell r="F45">
            <v>36</v>
          </cell>
          <cell r="G45">
            <v>51</v>
          </cell>
          <cell r="H45">
            <v>14</v>
          </cell>
          <cell r="I45">
            <v>52</v>
          </cell>
          <cell r="J45">
            <v>18</v>
          </cell>
          <cell r="K45">
            <v>30</v>
          </cell>
        </row>
        <row r="46">
          <cell r="A46" t="str">
            <v>62</v>
          </cell>
          <cell r="B46">
            <v>32</v>
          </cell>
          <cell r="C46">
            <v>41</v>
          </cell>
          <cell r="D46">
            <v>23</v>
          </cell>
          <cell r="E46">
            <v>44</v>
          </cell>
          <cell r="F46">
            <v>16</v>
          </cell>
          <cell r="G46">
            <v>40</v>
          </cell>
          <cell r="H46">
            <v>21</v>
          </cell>
          <cell r="I46">
            <v>26</v>
          </cell>
          <cell r="J46">
            <v>21</v>
          </cell>
          <cell r="K46">
            <v>26</v>
          </cell>
        </row>
        <row r="47">
          <cell r="A47" t="str">
            <v>63</v>
          </cell>
          <cell r="B47">
            <v>29</v>
          </cell>
          <cell r="C47">
            <v>50</v>
          </cell>
          <cell r="D47">
            <v>20</v>
          </cell>
          <cell r="E47">
            <v>56</v>
          </cell>
          <cell r="F47">
            <v>26</v>
          </cell>
          <cell r="G47">
            <v>35</v>
          </cell>
          <cell r="H47">
            <v>20</v>
          </cell>
          <cell r="I47">
            <v>36</v>
          </cell>
          <cell r="J47">
            <v>15</v>
          </cell>
          <cell r="K47">
            <v>20</v>
          </cell>
        </row>
        <row r="48">
          <cell r="A48" t="str">
            <v>64</v>
          </cell>
          <cell r="B48">
            <v>13</v>
          </cell>
          <cell r="C48">
            <v>46</v>
          </cell>
          <cell r="D48">
            <v>17</v>
          </cell>
          <cell r="E48">
            <v>54</v>
          </cell>
          <cell r="F48">
            <v>11</v>
          </cell>
          <cell r="G48">
            <v>36</v>
          </cell>
          <cell r="H48">
            <v>10</v>
          </cell>
          <cell r="I48">
            <v>31</v>
          </cell>
          <cell r="J48">
            <v>18</v>
          </cell>
          <cell r="K48">
            <v>24</v>
          </cell>
        </row>
        <row r="49">
          <cell r="A49" t="str">
            <v>65</v>
          </cell>
          <cell r="B49">
            <v>21</v>
          </cell>
          <cell r="C49">
            <v>45</v>
          </cell>
          <cell r="D49">
            <v>20</v>
          </cell>
          <cell r="E49">
            <v>30</v>
          </cell>
          <cell r="F49">
            <v>18</v>
          </cell>
          <cell r="G49">
            <v>35</v>
          </cell>
          <cell r="H49">
            <v>11</v>
          </cell>
          <cell r="I49">
            <v>25</v>
          </cell>
          <cell r="J49">
            <v>8</v>
          </cell>
          <cell r="K49">
            <v>21</v>
          </cell>
        </row>
        <row r="50">
          <cell r="A50" t="str">
            <v>66</v>
          </cell>
          <cell r="B50">
            <v>13</v>
          </cell>
          <cell r="C50">
            <v>33</v>
          </cell>
          <cell r="D50">
            <v>14</v>
          </cell>
          <cell r="E50">
            <v>21</v>
          </cell>
          <cell r="F50">
            <v>7</v>
          </cell>
          <cell r="G50">
            <v>20</v>
          </cell>
          <cell r="H50">
            <v>6</v>
          </cell>
          <cell r="I50">
            <v>7</v>
          </cell>
          <cell r="J50">
            <v>5</v>
          </cell>
          <cell r="K50">
            <v>19</v>
          </cell>
        </row>
        <row r="51">
          <cell r="A51" t="str">
            <v>67</v>
          </cell>
          <cell r="B51">
            <v>8</v>
          </cell>
          <cell r="C51">
            <v>41</v>
          </cell>
          <cell r="D51">
            <v>15</v>
          </cell>
          <cell r="E51">
            <v>30</v>
          </cell>
          <cell r="F51">
            <v>15</v>
          </cell>
          <cell r="G51">
            <v>26</v>
          </cell>
          <cell r="H51">
            <v>6</v>
          </cell>
          <cell r="I51">
            <v>18</v>
          </cell>
          <cell r="J51">
            <v>10</v>
          </cell>
          <cell r="K51">
            <v>23</v>
          </cell>
        </row>
        <row r="52">
          <cell r="A52" t="str">
            <v>68</v>
          </cell>
          <cell r="B52">
            <v>8</v>
          </cell>
          <cell r="C52">
            <v>12</v>
          </cell>
          <cell r="D52">
            <v>5</v>
          </cell>
          <cell r="E52">
            <v>15</v>
          </cell>
          <cell r="F52">
            <v>7</v>
          </cell>
          <cell r="G52">
            <v>16</v>
          </cell>
          <cell r="H52">
            <v>7</v>
          </cell>
          <cell r="I52">
            <v>11</v>
          </cell>
          <cell r="J52">
            <v>4</v>
          </cell>
          <cell r="K52">
            <v>8</v>
          </cell>
        </row>
        <row r="53">
          <cell r="A53" t="str">
            <v>69</v>
          </cell>
          <cell r="B53">
            <v>12</v>
          </cell>
          <cell r="C53">
            <v>11</v>
          </cell>
          <cell r="D53">
            <v>12</v>
          </cell>
          <cell r="E53">
            <v>18</v>
          </cell>
          <cell r="F53">
            <v>4</v>
          </cell>
          <cell r="G53">
            <v>13</v>
          </cell>
          <cell r="H53">
            <v>5</v>
          </cell>
          <cell r="I53">
            <v>7</v>
          </cell>
          <cell r="J53">
            <v>6</v>
          </cell>
          <cell r="K53">
            <v>5</v>
          </cell>
        </row>
        <row r="54">
          <cell r="A54" t="str">
            <v>70</v>
          </cell>
          <cell r="B54">
            <v>17</v>
          </cell>
          <cell r="C54">
            <v>47</v>
          </cell>
          <cell r="D54">
            <v>21</v>
          </cell>
          <cell r="E54">
            <v>45</v>
          </cell>
          <cell r="F54">
            <v>25</v>
          </cell>
          <cell r="G54">
            <v>37</v>
          </cell>
          <cell r="H54">
            <v>29</v>
          </cell>
          <cell r="I54">
            <v>45</v>
          </cell>
          <cell r="J54">
            <v>22</v>
          </cell>
          <cell r="K54">
            <v>43</v>
          </cell>
        </row>
        <row r="55">
          <cell r="A55" t="str">
            <v>71</v>
          </cell>
          <cell r="B55">
            <v>24</v>
          </cell>
          <cell r="C55">
            <v>42</v>
          </cell>
          <cell r="D55">
            <v>24</v>
          </cell>
          <cell r="E55">
            <v>45</v>
          </cell>
          <cell r="F55">
            <v>16</v>
          </cell>
          <cell r="G55">
            <v>36</v>
          </cell>
          <cell r="H55">
            <v>9</v>
          </cell>
          <cell r="I55">
            <v>50</v>
          </cell>
          <cell r="J55">
            <v>19</v>
          </cell>
          <cell r="K55">
            <v>34</v>
          </cell>
        </row>
        <row r="56">
          <cell r="A56" t="str">
            <v>72</v>
          </cell>
          <cell r="B56">
            <v>1</v>
          </cell>
          <cell r="C56">
            <v>4</v>
          </cell>
          <cell r="D56">
            <v>5</v>
          </cell>
          <cell r="E56">
            <v>4</v>
          </cell>
          <cell r="G56">
            <v>3</v>
          </cell>
          <cell r="H56">
            <v>1</v>
          </cell>
          <cell r="I56">
            <v>3</v>
          </cell>
          <cell r="J56">
            <v>0</v>
          </cell>
          <cell r="K56">
            <v>1</v>
          </cell>
        </row>
        <row r="57">
          <cell r="A57" t="str">
            <v>73</v>
          </cell>
          <cell r="B57">
            <v>2</v>
          </cell>
          <cell r="C57">
            <v>4</v>
          </cell>
          <cell r="D57">
            <v>2</v>
          </cell>
          <cell r="E57">
            <v>2</v>
          </cell>
          <cell r="F57">
            <v>3</v>
          </cell>
          <cell r="G57">
            <v>3</v>
          </cell>
          <cell r="H57">
            <v>3</v>
          </cell>
          <cell r="I57">
            <v>1</v>
          </cell>
          <cell r="J57">
            <v>0</v>
          </cell>
          <cell r="K57">
            <v>2</v>
          </cell>
        </row>
        <row r="58">
          <cell r="A58" t="str">
            <v>74</v>
          </cell>
          <cell r="B58">
            <v>20</v>
          </cell>
          <cell r="C58">
            <v>36</v>
          </cell>
          <cell r="D58">
            <v>12</v>
          </cell>
          <cell r="E58">
            <v>43</v>
          </cell>
          <cell r="F58">
            <v>9</v>
          </cell>
          <cell r="G58">
            <v>43</v>
          </cell>
          <cell r="H58">
            <v>7</v>
          </cell>
          <cell r="I58">
            <v>42</v>
          </cell>
          <cell r="J58">
            <v>13</v>
          </cell>
          <cell r="K58">
            <v>39</v>
          </cell>
        </row>
        <row r="59">
          <cell r="A59" t="str">
            <v>76</v>
          </cell>
          <cell r="B59">
            <v>1</v>
          </cell>
          <cell r="F59">
            <v>1</v>
          </cell>
          <cell r="G59">
            <v>1</v>
          </cell>
          <cell r="H59">
            <v>1</v>
          </cell>
          <cell r="I59">
            <v>1</v>
          </cell>
          <cell r="J59">
            <v>0</v>
          </cell>
          <cell r="K59">
            <v>2</v>
          </cell>
        </row>
        <row r="60">
          <cell r="A60" t="str">
            <v>77</v>
          </cell>
          <cell r="C60">
            <v>1</v>
          </cell>
          <cell r="E60">
            <v>1</v>
          </cell>
          <cell r="F60">
            <v>1</v>
          </cell>
        </row>
        <row r="61">
          <cell r="A61" t="str">
            <v>85</v>
          </cell>
          <cell r="B61">
            <v>8</v>
          </cell>
          <cell r="C61">
            <v>20</v>
          </cell>
          <cell r="D61">
            <v>5</v>
          </cell>
          <cell r="E61">
            <v>13</v>
          </cell>
          <cell r="F61">
            <v>8</v>
          </cell>
          <cell r="G61">
            <v>14</v>
          </cell>
          <cell r="H61">
            <v>7</v>
          </cell>
          <cell r="I61">
            <v>10</v>
          </cell>
          <cell r="J61">
            <v>4</v>
          </cell>
          <cell r="K61">
            <v>12</v>
          </cell>
        </row>
        <row r="62">
          <cell r="A62" t="str">
            <v>86</v>
          </cell>
          <cell r="B62">
            <v>9</v>
          </cell>
          <cell r="C62">
            <v>13</v>
          </cell>
          <cell r="D62">
            <v>13</v>
          </cell>
          <cell r="E62">
            <v>20</v>
          </cell>
          <cell r="F62">
            <v>11</v>
          </cell>
          <cell r="G62">
            <v>24</v>
          </cell>
          <cell r="H62">
            <v>7</v>
          </cell>
          <cell r="I62">
            <v>12</v>
          </cell>
          <cell r="J62">
            <v>11</v>
          </cell>
          <cell r="K62">
            <v>26</v>
          </cell>
        </row>
        <row r="63">
          <cell r="A63" t="str">
            <v>87</v>
          </cell>
          <cell r="B63">
            <v>4</v>
          </cell>
          <cell r="C63">
            <v>29</v>
          </cell>
          <cell r="D63">
            <v>5</v>
          </cell>
          <cell r="E63">
            <v>18</v>
          </cell>
          <cell r="F63">
            <v>6</v>
          </cell>
          <cell r="G63">
            <v>12</v>
          </cell>
          <cell r="H63">
            <v>11</v>
          </cell>
          <cell r="I63">
            <v>8</v>
          </cell>
          <cell r="J63">
            <v>9</v>
          </cell>
          <cell r="K63">
            <v>15</v>
          </cell>
        </row>
        <row r="67">
          <cell r="B67" t="str">
            <v>2010</v>
          </cell>
          <cell r="D67" t="str">
            <v>2011</v>
          </cell>
          <cell r="F67" t="str">
            <v>2012</v>
          </cell>
          <cell r="H67" t="str">
            <v>2013</v>
          </cell>
          <cell r="J67">
            <v>2014</v>
          </cell>
        </row>
        <row r="68">
          <cell r="A68" t="str">
            <v>GD</v>
          </cell>
          <cell r="B68" t="str">
            <v>PR</v>
          </cell>
          <cell r="C68" t="str">
            <v>MCF</v>
          </cell>
          <cell r="D68" t="str">
            <v>PR</v>
          </cell>
          <cell r="E68" t="str">
            <v>MCF</v>
          </cell>
          <cell r="F68" t="str">
            <v>PR</v>
          </cell>
          <cell r="G68" t="str">
            <v>MCF</v>
          </cell>
          <cell r="H68" t="str">
            <v>PR</v>
          </cell>
          <cell r="I68" t="str">
            <v>MCF</v>
          </cell>
          <cell r="J68" t="str">
            <v>PR</v>
          </cell>
          <cell r="K68" t="str">
            <v>MCF</v>
          </cell>
        </row>
        <row r="69">
          <cell r="A69" t="str">
            <v>Droit</v>
          </cell>
          <cell r="B69">
            <v>186</v>
          </cell>
          <cell r="C69">
            <v>392</v>
          </cell>
          <cell r="D69">
            <v>181</v>
          </cell>
          <cell r="E69">
            <v>375</v>
          </cell>
          <cell r="F69">
            <v>174</v>
          </cell>
          <cell r="G69">
            <v>398</v>
          </cell>
          <cell r="H69">
            <v>118</v>
          </cell>
          <cell r="I69">
            <v>371</v>
          </cell>
          <cell r="J69">
            <v>137</v>
          </cell>
          <cell r="K69">
            <v>315</v>
          </cell>
        </row>
        <row r="70">
          <cell r="A70" t="str">
            <v>Lettres</v>
          </cell>
          <cell r="B70">
            <v>452</v>
          </cell>
          <cell r="C70">
            <v>695</v>
          </cell>
          <cell r="D70">
            <v>451</v>
          </cell>
          <cell r="E70">
            <v>686</v>
          </cell>
          <cell r="F70">
            <v>428</v>
          </cell>
          <cell r="G70">
            <v>630</v>
          </cell>
          <cell r="H70">
            <v>351</v>
          </cell>
          <cell r="I70">
            <v>635</v>
          </cell>
          <cell r="J70">
            <v>326</v>
          </cell>
          <cell r="K70">
            <v>568</v>
          </cell>
        </row>
        <row r="71">
          <cell r="A71" t="str">
            <v>Pharmacie</v>
          </cell>
          <cell r="B71">
            <v>21</v>
          </cell>
          <cell r="C71">
            <v>62</v>
          </cell>
          <cell r="D71">
            <v>23</v>
          </cell>
          <cell r="E71">
            <v>50</v>
          </cell>
          <cell r="F71">
            <v>25</v>
          </cell>
          <cell r="G71">
            <v>50</v>
          </cell>
          <cell r="H71">
            <v>25</v>
          </cell>
          <cell r="I71">
            <v>30</v>
          </cell>
          <cell r="J71">
            <v>24</v>
          </cell>
          <cell r="K71">
            <v>53</v>
          </cell>
        </row>
        <row r="72">
          <cell r="A72" t="str">
            <v>Sciences</v>
          </cell>
          <cell r="B72">
            <v>470</v>
          </cell>
          <cell r="C72">
            <v>952</v>
          </cell>
          <cell r="D72">
            <v>507</v>
          </cell>
          <cell r="E72">
            <v>878</v>
          </cell>
          <cell r="F72">
            <v>448</v>
          </cell>
          <cell r="G72">
            <v>774</v>
          </cell>
          <cell r="H72">
            <v>323</v>
          </cell>
          <cell r="I72">
            <v>639</v>
          </cell>
          <cell r="J72">
            <v>315</v>
          </cell>
          <cell r="K72">
            <v>511</v>
          </cell>
        </row>
        <row r="76">
          <cell r="A76" t="str">
            <v>GROUPE</v>
          </cell>
          <cell r="B76" t="str">
            <v>PR</v>
          </cell>
          <cell r="C76" t="str">
            <v>MCF</v>
          </cell>
          <cell r="D76" t="str">
            <v>PR</v>
          </cell>
          <cell r="E76" t="str">
            <v>MCF</v>
          </cell>
          <cell r="F76" t="str">
            <v>PR</v>
          </cell>
          <cell r="G76" t="str">
            <v>MCF</v>
          </cell>
          <cell r="H76" t="str">
            <v>PR</v>
          </cell>
          <cell r="I76" t="str">
            <v>MCF</v>
          </cell>
          <cell r="J76" t="str">
            <v>PR</v>
          </cell>
          <cell r="K76" t="str">
            <v>MCF</v>
          </cell>
        </row>
        <row r="77">
          <cell r="A77" t="str">
            <v>01</v>
          </cell>
          <cell r="B77">
            <v>97</v>
          </cell>
          <cell r="C77">
            <v>145</v>
          </cell>
          <cell r="D77">
            <v>83</v>
          </cell>
          <cell r="E77">
            <v>165</v>
          </cell>
          <cell r="F77">
            <v>90</v>
          </cell>
          <cell r="G77">
            <v>177</v>
          </cell>
          <cell r="H77">
            <v>65</v>
          </cell>
          <cell r="I77">
            <v>178</v>
          </cell>
          <cell r="J77">
            <v>77</v>
          </cell>
          <cell r="K77">
            <v>148</v>
          </cell>
        </row>
        <row r="78">
          <cell r="A78" t="str">
            <v>02</v>
          </cell>
          <cell r="B78">
            <v>89</v>
          </cell>
          <cell r="C78">
            <v>247</v>
          </cell>
          <cell r="D78">
            <v>98</v>
          </cell>
          <cell r="E78">
            <v>210</v>
          </cell>
          <cell r="F78">
            <v>84</v>
          </cell>
          <cell r="G78">
            <v>221</v>
          </cell>
          <cell r="H78">
            <v>53</v>
          </cell>
          <cell r="I78">
            <v>193</v>
          </cell>
          <cell r="J78">
            <v>60</v>
          </cell>
          <cell r="K78">
            <v>167</v>
          </cell>
        </row>
        <row r="79">
          <cell r="A79" t="str">
            <v>03</v>
          </cell>
          <cell r="B79">
            <v>178</v>
          </cell>
          <cell r="C79">
            <v>258</v>
          </cell>
          <cell r="D79">
            <v>168</v>
          </cell>
          <cell r="E79">
            <v>247</v>
          </cell>
          <cell r="F79">
            <v>169</v>
          </cell>
          <cell r="G79">
            <v>226</v>
          </cell>
          <cell r="H79">
            <v>129</v>
          </cell>
          <cell r="I79">
            <v>245</v>
          </cell>
          <cell r="J79">
            <v>111</v>
          </cell>
          <cell r="K79">
            <v>204</v>
          </cell>
        </row>
        <row r="80">
          <cell r="A80" t="str">
            <v>04</v>
          </cell>
          <cell r="B80">
            <v>209</v>
          </cell>
          <cell r="C80">
            <v>303</v>
          </cell>
          <cell r="D80">
            <v>219</v>
          </cell>
          <cell r="E80">
            <v>299</v>
          </cell>
          <cell r="F80">
            <v>204</v>
          </cell>
          <cell r="G80">
            <v>281</v>
          </cell>
          <cell r="H80">
            <v>172</v>
          </cell>
          <cell r="I80">
            <v>248</v>
          </cell>
          <cell r="J80">
            <v>161</v>
          </cell>
          <cell r="K80">
            <v>243</v>
          </cell>
        </row>
        <row r="81">
          <cell r="A81" t="str">
            <v>05</v>
          </cell>
          <cell r="B81">
            <v>117</v>
          </cell>
          <cell r="C81">
            <v>269</v>
          </cell>
          <cell r="D81">
            <v>142</v>
          </cell>
          <cell r="E81">
            <v>240</v>
          </cell>
          <cell r="F81">
            <v>132</v>
          </cell>
          <cell r="G81">
            <v>217</v>
          </cell>
          <cell r="H81">
            <v>91</v>
          </cell>
          <cell r="I81">
            <v>178</v>
          </cell>
          <cell r="J81">
            <v>80</v>
          </cell>
          <cell r="K81">
            <v>165</v>
          </cell>
        </row>
        <row r="82">
          <cell r="A82" t="str">
            <v>06</v>
          </cell>
          <cell r="B82">
            <v>44</v>
          </cell>
          <cell r="C82">
            <v>64</v>
          </cell>
          <cell r="D82">
            <v>49</v>
          </cell>
          <cell r="E82">
            <v>63</v>
          </cell>
          <cell r="F82">
            <v>40</v>
          </cell>
          <cell r="G82">
            <v>47</v>
          </cell>
          <cell r="H82">
            <v>29</v>
          </cell>
          <cell r="I82">
            <v>52</v>
          </cell>
          <cell r="J82">
            <v>25</v>
          </cell>
          <cell r="K82">
            <v>42</v>
          </cell>
        </row>
        <row r="83">
          <cell r="A83" t="str">
            <v>07</v>
          </cell>
          <cell r="B83">
            <v>67</v>
          </cell>
          <cell r="C83">
            <v>115</v>
          </cell>
          <cell r="D83">
            <v>60</v>
          </cell>
          <cell r="E83">
            <v>119</v>
          </cell>
          <cell r="F83">
            <v>57</v>
          </cell>
          <cell r="G83">
            <v>91</v>
          </cell>
          <cell r="H83">
            <v>36</v>
          </cell>
          <cell r="I83">
            <v>68</v>
          </cell>
          <cell r="J83">
            <v>36</v>
          </cell>
          <cell r="K83">
            <v>36</v>
          </cell>
        </row>
        <row r="84">
          <cell r="A84" t="str">
            <v>08</v>
          </cell>
          <cell r="B84">
            <v>17</v>
          </cell>
          <cell r="C84">
            <v>55</v>
          </cell>
          <cell r="D84">
            <v>33</v>
          </cell>
          <cell r="E84">
            <v>40</v>
          </cell>
          <cell r="F84">
            <v>21</v>
          </cell>
          <cell r="G84">
            <v>48</v>
          </cell>
          <cell r="H84">
            <v>28</v>
          </cell>
          <cell r="I84">
            <v>36</v>
          </cell>
          <cell r="J84">
            <v>24</v>
          </cell>
          <cell r="K84">
            <v>26</v>
          </cell>
        </row>
        <row r="85">
          <cell r="A85" t="str">
            <v>09</v>
          </cell>
          <cell r="B85">
            <v>150</v>
          </cell>
          <cell r="C85">
            <v>261</v>
          </cell>
          <cell r="D85">
            <v>140</v>
          </cell>
          <cell r="E85">
            <v>247</v>
          </cell>
          <cell r="F85">
            <v>136</v>
          </cell>
          <cell r="G85">
            <v>225</v>
          </cell>
          <cell r="H85">
            <v>94</v>
          </cell>
          <cell r="I85">
            <v>206</v>
          </cell>
          <cell r="J85">
            <v>99</v>
          </cell>
          <cell r="K85">
            <v>142</v>
          </cell>
        </row>
        <row r="86">
          <cell r="A86" t="str">
            <v>10</v>
          </cell>
          <cell r="B86">
            <v>75</v>
          </cell>
          <cell r="C86">
            <v>188</v>
          </cell>
          <cell r="D86">
            <v>83</v>
          </cell>
          <cell r="E86">
            <v>168</v>
          </cell>
          <cell r="F86">
            <v>62</v>
          </cell>
          <cell r="G86">
            <v>146</v>
          </cell>
          <cell r="H86">
            <v>45</v>
          </cell>
          <cell r="I86">
            <v>99</v>
          </cell>
          <cell r="J86">
            <v>51</v>
          </cell>
          <cell r="K86">
            <v>100</v>
          </cell>
        </row>
        <row r="87">
          <cell r="A87" t="str">
            <v>11</v>
          </cell>
          <cell r="B87">
            <v>21</v>
          </cell>
          <cell r="C87">
            <v>62</v>
          </cell>
          <cell r="D87">
            <v>23</v>
          </cell>
          <cell r="E87">
            <v>51</v>
          </cell>
          <cell r="F87">
            <v>25</v>
          </cell>
          <cell r="G87">
            <v>50</v>
          </cell>
          <cell r="H87">
            <v>25</v>
          </cell>
          <cell r="I87">
            <v>30</v>
          </cell>
          <cell r="J87">
            <v>24</v>
          </cell>
          <cell r="K87">
            <v>53</v>
          </cell>
        </row>
        <row r="88">
          <cell r="A88" t="str">
            <v>12</v>
          </cell>
          <cell r="B88">
            <v>64</v>
          </cell>
          <cell r="C88">
            <v>133</v>
          </cell>
          <cell r="D88">
            <v>64</v>
          </cell>
          <cell r="E88">
            <v>139</v>
          </cell>
          <cell r="F88">
            <v>53</v>
          </cell>
          <cell r="G88">
            <v>122</v>
          </cell>
          <cell r="H88">
            <v>49</v>
          </cell>
          <cell r="I88">
            <v>141</v>
          </cell>
          <cell r="J88">
            <v>54</v>
          </cell>
          <cell r="K88">
            <v>119</v>
          </cell>
        </row>
        <row r="89">
          <cell r="A89" t="str">
            <v>Théologie</v>
          </cell>
          <cell r="B89">
            <v>1</v>
          </cell>
          <cell r="C89">
            <v>1</v>
          </cell>
          <cell r="E89">
            <v>1</v>
          </cell>
          <cell r="F89">
            <v>2</v>
          </cell>
          <cell r="G89">
            <v>1</v>
          </cell>
          <cell r="H89">
            <v>3</v>
          </cell>
          <cell r="I89">
            <v>1</v>
          </cell>
          <cell r="K89">
            <v>2</v>
          </cell>
        </row>
      </sheetData>
      <sheetData sheetId="19">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9</v>
          </cell>
          <cell r="C3">
            <v>21</v>
          </cell>
          <cell r="D3">
            <v>0.3</v>
          </cell>
          <cell r="E3">
            <v>30</v>
          </cell>
          <cell r="F3">
            <v>8</v>
          </cell>
          <cell r="G3">
            <v>13</v>
          </cell>
          <cell r="H3">
            <v>0.38095238095238093</v>
          </cell>
          <cell r="I3">
            <v>21</v>
          </cell>
          <cell r="J3">
            <v>11</v>
          </cell>
          <cell r="K3">
            <v>14</v>
          </cell>
          <cell r="L3">
            <v>0.44</v>
          </cell>
          <cell r="M3">
            <v>25</v>
          </cell>
          <cell r="N3">
            <v>10</v>
          </cell>
          <cell r="O3">
            <v>14</v>
          </cell>
          <cell r="P3">
            <v>0.41666666666666669</v>
          </cell>
          <cell r="Q3">
            <v>24</v>
          </cell>
          <cell r="R3">
            <v>10</v>
          </cell>
          <cell r="S3">
            <v>17</v>
          </cell>
          <cell r="T3">
            <v>0.37037037037037035</v>
          </cell>
          <cell r="U3">
            <v>27</v>
          </cell>
        </row>
        <row r="4">
          <cell r="A4" t="str">
            <v>02</v>
          </cell>
          <cell r="B4">
            <v>9</v>
          </cell>
          <cell r="C4">
            <v>15</v>
          </cell>
          <cell r="D4">
            <v>0.375</v>
          </cell>
          <cell r="E4">
            <v>24</v>
          </cell>
          <cell r="F4">
            <v>7</v>
          </cell>
          <cell r="G4">
            <v>15</v>
          </cell>
          <cell r="H4">
            <v>0.31818181818181818</v>
          </cell>
          <cell r="I4">
            <v>22</v>
          </cell>
          <cell r="J4">
            <v>6</v>
          </cell>
          <cell r="K4">
            <v>18</v>
          </cell>
          <cell r="L4">
            <v>0.25</v>
          </cell>
          <cell r="M4">
            <v>24</v>
          </cell>
          <cell r="N4">
            <v>9</v>
          </cell>
          <cell r="O4">
            <v>10</v>
          </cell>
          <cell r="P4">
            <v>0.47368421052631576</v>
          </cell>
          <cell r="Q4">
            <v>19</v>
          </cell>
          <cell r="R4">
            <v>8</v>
          </cell>
          <cell r="S4">
            <v>15</v>
          </cell>
          <cell r="T4">
            <v>0.34782608695652173</v>
          </cell>
          <cell r="U4">
            <v>23</v>
          </cell>
        </row>
        <row r="5">
          <cell r="A5" t="str">
            <v>03</v>
          </cell>
          <cell r="B5">
            <v>1</v>
          </cell>
          <cell r="C5">
            <v>4</v>
          </cell>
          <cell r="D5">
            <v>0.2</v>
          </cell>
          <cell r="E5">
            <v>5</v>
          </cell>
          <cell r="F5">
            <v>2</v>
          </cell>
          <cell r="G5">
            <v>2</v>
          </cell>
          <cell r="H5">
            <v>0.5</v>
          </cell>
          <cell r="I5">
            <v>4</v>
          </cell>
          <cell r="K5">
            <v>2</v>
          </cell>
          <cell r="L5">
            <v>0</v>
          </cell>
          <cell r="M5">
            <v>2</v>
          </cell>
          <cell r="N5">
            <v>2</v>
          </cell>
          <cell r="O5">
            <v>5</v>
          </cell>
          <cell r="P5">
            <v>0.2857142857142857</v>
          </cell>
          <cell r="Q5">
            <v>7</v>
          </cell>
          <cell r="R5">
            <v>0</v>
          </cell>
          <cell r="S5">
            <v>3</v>
          </cell>
          <cell r="T5">
            <v>0</v>
          </cell>
          <cell r="U5">
            <v>3</v>
          </cell>
        </row>
        <row r="6">
          <cell r="A6" t="str">
            <v>04</v>
          </cell>
          <cell r="C6">
            <v>4</v>
          </cell>
          <cell r="D6">
            <v>0</v>
          </cell>
          <cell r="E6">
            <v>4</v>
          </cell>
          <cell r="F6">
            <v>2</v>
          </cell>
          <cell r="G6">
            <v>5</v>
          </cell>
          <cell r="H6">
            <v>0.2857142857142857</v>
          </cell>
          <cell r="I6">
            <v>7</v>
          </cell>
          <cell r="J6">
            <v>1</v>
          </cell>
          <cell r="K6">
            <v>6</v>
          </cell>
          <cell r="L6">
            <v>0.14285714285714285</v>
          </cell>
          <cell r="M6">
            <v>7</v>
          </cell>
          <cell r="N6">
            <v>1</v>
          </cell>
          <cell r="O6">
            <v>4</v>
          </cell>
          <cell r="P6">
            <v>0.2</v>
          </cell>
          <cell r="Q6">
            <v>5</v>
          </cell>
          <cell r="R6">
            <v>1</v>
          </cell>
          <cell r="S6">
            <v>7</v>
          </cell>
          <cell r="T6">
            <v>0.125</v>
          </cell>
          <cell r="U6">
            <v>8</v>
          </cell>
        </row>
        <row r="7">
          <cell r="A7" t="str">
            <v>05</v>
          </cell>
          <cell r="B7">
            <v>7</v>
          </cell>
          <cell r="C7">
            <v>20</v>
          </cell>
          <cell r="D7">
            <v>0.25925925925925924</v>
          </cell>
          <cell r="E7">
            <v>27</v>
          </cell>
          <cell r="F7">
            <v>10</v>
          </cell>
          <cell r="G7">
            <v>24</v>
          </cell>
          <cell r="H7">
            <v>0.29411764705882354</v>
          </cell>
          <cell r="I7">
            <v>34</v>
          </cell>
          <cell r="J7">
            <v>3</v>
          </cell>
          <cell r="K7">
            <v>16</v>
          </cell>
          <cell r="L7">
            <v>0.15789473684210525</v>
          </cell>
          <cell r="M7">
            <v>19</v>
          </cell>
          <cell r="N7">
            <v>1</v>
          </cell>
          <cell r="O7">
            <v>18</v>
          </cell>
          <cell r="P7">
            <v>5.2631578947368418E-2</v>
          </cell>
          <cell r="Q7">
            <v>19</v>
          </cell>
          <cell r="R7">
            <v>8</v>
          </cell>
          <cell r="S7">
            <v>14</v>
          </cell>
          <cell r="T7">
            <v>0.36363636363636365</v>
          </cell>
          <cell r="U7">
            <v>22</v>
          </cell>
        </row>
        <row r="8">
          <cell r="A8" t="str">
            <v>06</v>
          </cell>
          <cell r="B8">
            <v>5</v>
          </cell>
          <cell r="C8">
            <v>10</v>
          </cell>
          <cell r="D8">
            <v>0.33333333333333331</v>
          </cell>
          <cell r="E8">
            <v>15</v>
          </cell>
          <cell r="F8">
            <v>4</v>
          </cell>
          <cell r="G8">
            <v>19</v>
          </cell>
          <cell r="H8">
            <v>0.17391304347826086</v>
          </cell>
          <cell r="I8">
            <v>23</v>
          </cell>
          <cell r="J8">
            <v>3</v>
          </cell>
          <cell r="K8">
            <v>10</v>
          </cell>
          <cell r="L8">
            <v>0.23076923076923078</v>
          </cell>
          <cell r="M8">
            <v>13</v>
          </cell>
          <cell r="N8">
            <v>5</v>
          </cell>
          <cell r="O8">
            <v>11</v>
          </cell>
          <cell r="P8">
            <v>0.3125</v>
          </cell>
          <cell r="Q8">
            <v>16</v>
          </cell>
          <cell r="R8">
            <v>4</v>
          </cell>
          <cell r="S8">
            <v>17</v>
          </cell>
          <cell r="T8">
            <v>0.19047619047619047</v>
          </cell>
          <cell r="U8">
            <v>21</v>
          </cell>
        </row>
        <row r="9">
          <cell r="A9" t="str">
            <v>07</v>
          </cell>
          <cell r="B9">
            <v>19</v>
          </cell>
          <cell r="C9">
            <v>4</v>
          </cell>
          <cell r="D9">
            <v>0.82608695652173914</v>
          </cell>
          <cell r="E9">
            <v>23</v>
          </cell>
          <cell r="F9">
            <v>13</v>
          </cell>
          <cell r="G9">
            <v>7</v>
          </cell>
          <cell r="H9">
            <v>0.65</v>
          </cell>
          <cell r="I9">
            <v>20</v>
          </cell>
          <cell r="J9">
            <v>14</v>
          </cell>
          <cell r="K9">
            <v>11</v>
          </cell>
          <cell r="L9">
            <v>0.56000000000000005</v>
          </cell>
          <cell r="M9">
            <v>25</v>
          </cell>
          <cell r="N9">
            <v>15</v>
          </cell>
          <cell r="O9">
            <v>8</v>
          </cell>
          <cell r="P9">
            <v>0.65217391304347827</v>
          </cell>
          <cell r="Q9">
            <v>23</v>
          </cell>
          <cell r="R9">
            <v>13</v>
          </cell>
          <cell r="S9">
            <v>11</v>
          </cell>
          <cell r="T9">
            <v>0.54166666666666663</v>
          </cell>
          <cell r="U9">
            <v>24</v>
          </cell>
        </row>
        <row r="10">
          <cell r="A10" t="str">
            <v>08</v>
          </cell>
          <cell r="B10">
            <v>3</v>
          </cell>
          <cell r="C10">
            <v>3</v>
          </cell>
          <cell r="D10">
            <v>0.5</v>
          </cell>
          <cell r="E10">
            <v>6</v>
          </cell>
          <cell r="F10">
            <v>1</v>
          </cell>
          <cell r="G10">
            <v>3</v>
          </cell>
          <cell r="H10">
            <v>0.25</v>
          </cell>
          <cell r="I10">
            <v>4</v>
          </cell>
          <cell r="J10">
            <v>3</v>
          </cell>
          <cell r="K10">
            <v>3</v>
          </cell>
          <cell r="L10">
            <v>0.5</v>
          </cell>
          <cell r="M10">
            <v>6</v>
          </cell>
          <cell r="N10">
            <v>5</v>
          </cell>
          <cell r="O10">
            <v>1</v>
          </cell>
          <cell r="P10">
            <v>0.83333333333333337</v>
          </cell>
          <cell r="Q10">
            <v>6</v>
          </cell>
          <cell r="R10">
            <v>1</v>
          </cell>
          <cell r="S10">
            <v>1</v>
          </cell>
          <cell r="T10">
            <v>0.5</v>
          </cell>
          <cell r="U10">
            <v>2</v>
          </cell>
        </row>
        <row r="11">
          <cell r="A11" t="str">
            <v>09</v>
          </cell>
          <cell r="B11">
            <v>12</v>
          </cell>
          <cell r="C11">
            <v>8</v>
          </cell>
          <cell r="D11">
            <v>0.6</v>
          </cell>
          <cell r="E11">
            <v>20</v>
          </cell>
          <cell r="F11">
            <v>15</v>
          </cell>
          <cell r="G11">
            <v>13</v>
          </cell>
          <cell r="H11">
            <v>0.5357142857142857</v>
          </cell>
          <cell r="I11">
            <v>28</v>
          </cell>
          <cell r="J11">
            <v>13</v>
          </cell>
          <cell r="K11">
            <v>13</v>
          </cell>
          <cell r="L11">
            <v>0.5</v>
          </cell>
          <cell r="M11">
            <v>26</v>
          </cell>
          <cell r="N11">
            <v>9</v>
          </cell>
          <cell r="O11">
            <v>13</v>
          </cell>
          <cell r="P11">
            <v>0.40909090909090912</v>
          </cell>
          <cell r="Q11">
            <v>22</v>
          </cell>
          <cell r="R11">
            <v>10</v>
          </cell>
          <cell r="S11">
            <v>9</v>
          </cell>
          <cell r="T11">
            <v>0.52631578947368418</v>
          </cell>
          <cell r="U11">
            <v>19</v>
          </cell>
        </row>
        <row r="12">
          <cell r="A12" t="str">
            <v>10</v>
          </cell>
          <cell r="B12">
            <v>3</v>
          </cell>
          <cell r="C12">
            <v>3</v>
          </cell>
          <cell r="D12">
            <v>0.5</v>
          </cell>
          <cell r="E12">
            <v>6</v>
          </cell>
          <cell r="F12">
            <v>3</v>
          </cell>
          <cell r="G12">
            <v>2</v>
          </cell>
          <cell r="H12">
            <v>0.6</v>
          </cell>
          <cell r="I12">
            <v>5</v>
          </cell>
          <cell r="J12">
            <v>5</v>
          </cell>
          <cell r="K12">
            <v>4</v>
          </cell>
          <cell r="L12">
            <v>0.55555555555555558</v>
          </cell>
          <cell r="M12">
            <v>9</v>
          </cell>
          <cell r="N12">
            <v>2</v>
          </cell>
          <cell r="O12">
            <v>4</v>
          </cell>
          <cell r="P12">
            <v>0.33333333333333331</v>
          </cell>
          <cell r="Q12">
            <v>6</v>
          </cell>
          <cell r="R12">
            <v>1</v>
          </cell>
          <cell r="S12">
            <v>2</v>
          </cell>
          <cell r="T12">
            <v>0.33333333333333331</v>
          </cell>
          <cell r="U12">
            <v>3</v>
          </cell>
        </row>
        <row r="13">
          <cell r="A13" t="str">
            <v>11</v>
          </cell>
          <cell r="B13">
            <v>18</v>
          </cell>
          <cell r="C13">
            <v>15</v>
          </cell>
          <cell r="D13">
            <v>0.54545454545454541</v>
          </cell>
          <cell r="E13">
            <v>33</v>
          </cell>
          <cell r="F13">
            <v>14</v>
          </cell>
          <cell r="G13">
            <v>14</v>
          </cell>
          <cell r="H13">
            <v>0.5</v>
          </cell>
          <cell r="I13">
            <v>28</v>
          </cell>
          <cell r="J13">
            <v>28</v>
          </cell>
          <cell r="K13">
            <v>10</v>
          </cell>
          <cell r="L13">
            <v>0.73684210526315785</v>
          </cell>
          <cell r="M13">
            <v>38</v>
          </cell>
          <cell r="N13">
            <v>13</v>
          </cell>
          <cell r="O13">
            <v>14</v>
          </cell>
          <cell r="P13">
            <v>0.48148148148148145</v>
          </cell>
          <cell r="Q13">
            <v>27</v>
          </cell>
          <cell r="R13">
            <v>10</v>
          </cell>
          <cell r="S13">
            <v>11</v>
          </cell>
          <cell r="T13">
            <v>0.47619047619047616</v>
          </cell>
          <cell r="U13">
            <v>21</v>
          </cell>
        </row>
        <row r="14">
          <cell r="A14" t="str">
            <v>12</v>
          </cell>
          <cell r="B14">
            <v>2</v>
          </cell>
          <cell r="C14">
            <v>5</v>
          </cell>
          <cell r="D14">
            <v>0.2857142857142857</v>
          </cell>
          <cell r="E14">
            <v>7</v>
          </cell>
          <cell r="F14">
            <v>2</v>
          </cell>
          <cell r="G14">
            <v>5</v>
          </cell>
          <cell r="H14">
            <v>0.2857142857142857</v>
          </cell>
          <cell r="I14">
            <v>7</v>
          </cell>
          <cell r="J14">
            <v>3</v>
          </cell>
          <cell r="K14">
            <v>5</v>
          </cell>
          <cell r="L14">
            <v>0.375</v>
          </cell>
          <cell r="M14">
            <v>8</v>
          </cell>
          <cell r="N14">
            <v>3</v>
          </cell>
          <cell r="O14">
            <v>5</v>
          </cell>
          <cell r="P14">
            <v>0.375</v>
          </cell>
          <cell r="Q14">
            <v>8</v>
          </cell>
          <cell r="R14">
            <v>1</v>
          </cell>
          <cell r="S14">
            <v>3</v>
          </cell>
          <cell r="T14">
            <v>0.25</v>
          </cell>
          <cell r="U14">
            <v>4</v>
          </cell>
        </row>
        <row r="15">
          <cell r="A15" t="str">
            <v>13</v>
          </cell>
          <cell r="B15">
            <v>3</v>
          </cell>
          <cell r="C15">
            <v>2</v>
          </cell>
          <cell r="D15">
            <v>0.6</v>
          </cell>
          <cell r="E15">
            <v>5</v>
          </cell>
          <cell r="F15">
            <v>1</v>
          </cell>
          <cell r="H15">
            <v>1</v>
          </cell>
          <cell r="I15">
            <v>1</v>
          </cell>
          <cell r="J15">
            <v>3</v>
          </cell>
          <cell r="K15">
            <v>4</v>
          </cell>
          <cell r="L15">
            <v>0.42857142857142855</v>
          </cell>
          <cell r="M15">
            <v>7</v>
          </cell>
          <cell r="R15">
            <v>2</v>
          </cell>
          <cell r="S15">
            <v>0</v>
          </cell>
          <cell r="T15">
            <v>1</v>
          </cell>
          <cell r="U15">
            <v>2</v>
          </cell>
        </row>
        <row r="16">
          <cell r="A16" t="str">
            <v>14</v>
          </cell>
          <cell r="B16">
            <v>16</v>
          </cell>
          <cell r="C16">
            <v>9</v>
          </cell>
          <cell r="D16">
            <v>0.64</v>
          </cell>
          <cell r="E16">
            <v>25</v>
          </cell>
          <cell r="F16">
            <v>15</v>
          </cell>
          <cell r="G16">
            <v>11</v>
          </cell>
          <cell r="H16">
            <v>0.57692307692307687</v>
          </cell>
          <cell r="I16">
            <v>26</v>
          </cell>
          <cell r="J16">
            <v>9</v>
          </cell>
          <cell r="K16">
            <v>12</v>
          </cell>
          <cell r="L16">
            <v>0.42857142857142855</v>
          </cell>
          <cell r="M16">
            <v>21</v>
          </cell>
          <cell r="N16">
            <v>12</v>
          </cell>
          <cell r="O16">
            <v>6</v>
          </cell>
          <cell r="P16">
            <v>0.66666666666666663</v>
          </cell>
          <cell r="Q16">
            <v>18</v>
          </cell>
          <cell r="R16">
            <v>14</v>
          </cell>
          <cell r="S16">
            <v>4</v>
          </cell>
          <cell r="T16">
            <v>0.77777777777777779</v>
          </cell>
          <cell r="U16">
            <v>18</v>
          </cell>
        </row>
        <row r="17">
          <cell r="A17" t="str">
            <v>15</v>
          </cell>
          <cell r="B17">
            <v>2</v>
          </cell>
          <cell r="C17">
            <v>6</v>
          </cell>
          <cell r="D17">
            <v>0.25</v>
          </cell>
          <cell r="E17">
            <v>8</v>
          </cell>
          <cell r="F17">
            <v>1</v>
          </cell>
          <cell r="G17">
            <v>9</v>
          </cell>
          <cell r="H17">
            <v>0.1</v>
          </cell>
          <cell r="I17">
            <v>10</v>
          </cell>
          <cell r="J17">
            <v>1</v>
          </cell>
          <cell r="K17">
            <v>7</v>
          </cell>
          <cell r="L17">
            <v>0.125</v>
          </cell>
          <cell r="M17">
            <v>8</v>
          </cell>
          <cell r="N17">
            <v>2</v>
          </cell>
          <cell r="O17">
            <v>1</v>
          </cell>
          <cell r="P17">
            <v>0.66666666666666663</v>
          </cell>
          <cell r="Q17">
            <v>3</v>
          </cell>
          <cell r="R17">
            <v>2</v>
          </cell>
          <cell r="S17">
            <v>5</v>
          </cell>
          <cell r="T17">
            <v>0.2857142857142857</v>
          </cell>
          <cell r="U17">
            <v>7</v>
          </cell>
        </row>
        <row r="18">
          <cell r="A18" t="str">
            <v>16</v>
          </cell>
          <cell r="B18">
            <v>14</v>
          </cell>
          <cell r="C18">
            <v>16</v>
          </cell>
          <cell r="D18">
            <v>0.46666666666666667</v>
          </cell>
          <cell r="E18">
            <v>30</v>
          </cell>
          <cell r="F18">
            <v>13</v>
          </cell>
          <cell r="G18">
            <v>22</v>
          </cell>
          <cell r="H18">
            <v>0.37142857142857144</v>
          </cell>
          <cell r="I18">
            <v>35</v>
          </cell>
          <cell r="J18">
            <v>14</v>
          </cell>
          <cell r="K18">
            <v>14</v>
          </cell>
          <cell r="L18">
            <v>0.5</v>
          </cell>
          <cell r="M18">
            <v>28</v>
          </cell>
          <cell r="N18">
            <v>14</v>
          </cell>
          <cell r="O18">
            <v>13</v>
          </cell>
          <cell r="P18">
            <v>0.51851851851851849</v>
          </cell>
          <cell r="Q18">
            <v>27</v>
          </cell>
          <cell r="R18">
            <v>14</v>
          </cell>
          <cell r="S18">
            <v>14</v>
          </cell>
          <cell r="T18">
            <v>0.5</v>
          </cell>
          <cell r="U18">
            <v>28</v>
          </cell>
        </row>
        <row r="19">
          <cell r="A19" t="str">
            <v>17</v>
          </cell>
          <cell r="B19">
            <v>2</v>
          </cell>
          <cell r="C19">
            <v>14</v>
          </cell>
          <cell r="D19">
            <v>0.125</v>
          </cell>
          <cell r="E19">
            <v>16</v>
          </cell>
          <cell r="F19">
            <v>3</v>
          </cell>
          <cell r="G19">
            <v>9</v>
          </cell>
          <cell r="H19">
            <v>0.25</v>
          </cell>
          <cell r="I19">
            <v>12</v>
          </cell>
          <cell r="J19">
            <v>3</v>
          </cell>
          <cell r="K19">
            <v>11</v>
          </cell>
          <cell r="L19">
            <v>0.21428571428571427</v>
          </cell>
          <cell r="M19">
            <v>14</v>
          </cell>
          <cell r="N19">
            <v>4</v>
          </cell>
          <cell r="O19">
            <v>11</v>
          </cell>
          <cell r="P19">
            <v>0.26666666666666666</v>
          </cell>
          <cell r="Q19">
            <v>15</v>
          </cell>
          <cell r="R19">
            <v>7</v>
          </cell>
          <cell r="S19">
            <v>6</v>
          </cell>
          <cell r="T19">
            <v>0.53846153846153844</v>
          </cell>
          <cell r="U19">
            <v>13</v>
          </cell>
        </row>
        <row r="20">
          <cell r="A20" t="str">
            <v>18</v>
          </cell>
          <cell r="B20">
            <v>10</v>
          </cell>
          <cell r="C20">
            <v>13</v>
          </cell>
          <cell r="D20">
            <v>0.43478260869565216</v>
          </cell>
          <cell r="E20">
            <v>23</v>
          </cell>
          <cell r="F20">
            <v>10</v>
          </cell>
          <cell r="G20">
            <v>15</v>
          </cell>
          <cell r="H20">
            <v>0.4</v>
          </cell>
          <cell r="I20">
            <v>25</v>
          </cell>
          <cell r="J20">
            <v>6</v>
          </cell>
          <cell r="K20">
            <v>13</v>
          </cell>
          <cell r="L20">
            <v>0.31578947368421051</v>
          </cell>
          <cell r="M20">
            <v>19</v>
          </cell>
          <cell r="N20">
            <v>4</v>
          </cell>
          <cell r="O20">
            <v>11</v>
          </cell>
          <cell r="P20">
            <v>0.26666666666666666</v>
          </cell>
          <cell r="Q20">
            <v>15</v>
          </cell>
          <cell r="R20">
            <v>4</v>
          </cell>
          <cell r="S20">
            <v>16</v>
          </cell>
          <cell r="T20">
            <v>0.2</v>
          </cell>
          <cell r="U20">
            <v>20</v>
          </cell>
        </row>
        <row r="21">
          <cell r="A21" t="str">
            <v>19</v>
          </cell>
          <cell r="B21">
            <v>11</v>
          </cell>
          <cell r="C21">
            <v>10</v>
          </cell>
          <cell r="D21">
            <v>0.52380952380952384</v>
          </cell>
          <cell r="E21">
            <v>21</v>
          </cell>
          <cell r="F21">
            <v>7</v>
          </cell>
          <cell r="G21">
            <v>15</v>
          </cell>
          <cell r="H21">
            <v>0.31818181818181818</v>
          </cell>
          <cell r="I21">
            <v>22</v>
          </cell>
          <cell r="J21">
            <v>9</v>
          </cell>
          <cell r="K21">
            <v>15</v>
          </cell>
          <cell r="L21">
            <v>0.375</v>
          </cell>
          <cell r="M21">
            <v>24</v>
          </cell>
          <cell r="N21">
            <v>7</v>
          </cell>
          <cell r="O21">
            <v>15</v>
          </cell>
          <cell r="P21">
            <v>0.31818181818181818</v>
          </cell>
          <cell r="Q21">
            <v>22</v>
          </cell>
          <cell r="R21">
            <v>12</v>
          </cell>
          <cell r="S21">
            <v>11</v>
          </cell>
          <cell r="T21">
            <v>0.52173913043478259</v>
          </cell>
          <cell r="U21">
            <v>23</v>
          </cell>
        </row>
        <row r="22">
          <cell r="A22" t="str">
            <v>20</v>
          </cell>
          <cell r="C22">
            <v>4</v>
          </cell>
          <cell r="D22">
            <v>0</v>
          </cell>
          <cell r="E22">
            <v>4</v>
          </cell>
          <cell r="F22">
            <v>4</v>
          </cell>
          <cell r="G22">
            <v>5</v>
          </cell>
          <cell r="H22">
            <v>0.44444444444444442</v>
          </cell>
          <cell r="I22">
            <v>9</v>
          </cell>
          <cell r="K22">
            <v>6</v>
          </cell>
          <cell r="L22">
            <v>0</v>
          </cell>
          <cell r="M22">
            <v>6</v>
          </cell>
          <cell r="N22">
            <v>2</v>
          </cell>
          <cell r="O22">
            <v>2</v>
          </cell>
          <cell r="P22">
            <v>0.5</v>
          </cell>
          <cell r="Q22">
            <v>4</v>
          </cell>
          <cell r="R22">
            <v>4</v>
          </cell>
          <cell r="S22">
            <v>2</v>
          </cell>
          <cell r="T22">
            <v>0.66666666666666663</v>
          </cell>
          <cell r="U22">
            <v>6</v>
          </cell>
        </row>
        <row r="23">
          <cell r="A23" t="str">
            <v>21</v>
          </cell>
          <cell r="B23">
            <v>7</v>
          </cell>
          <cell r="C23">
            <v>11</v>
          </cell>
          <cell r="D23">
            <v>0.3888888888888889</v>
          </cell>
          <cell r="E23">
            <v>18</v>
          </cell>
          <cell r="F23">
            <v>13</v>
          </cell>
          <cell r="G23">
            <v>9</v>
          </cell>
          <cell r="H23">
            <v>0.59090909090909094</v>
          </cell>
          <cell r="I23">
            <v>22</v>
          </cell>
          <cell r="J23">
            <v>11</v>
          </cell>
          <cell r="K23">
            <v>18</v>
          </cell>
          <cell r="L23">
            <v>0.37931034482758619</v>
          </cell>
          <cell r="M23">
            <v>29</v>
          </cell>
          <cell r="N23">
            <v>10</v>
          </cell>
          <cell r="O23">
            <v>6</v>
          </cell>
          <cell r="P23">
            <v>0.625</v>
          </cell>
          <cell r="Q23">
            <v>16</v>
          </cell>
          <cell r="R23">
            <v>7</v>
          </cell>
          <cell r="S23">
            <v>6</v>
          </cell>
          <cell r="T23">
            <v>0.53846153846153844</v>
          </cell>
          <cell r="U23">
            <v>13</v>
          </cell>
        </row>
        <row r="24">
          <cell r="A24" t="str">
            <v>22</v>
          </cell>
          <cell r="B24">
            <v>10</v>
          </cell>
          <cell r="C24">
            <v>26</v>
          </cell>
          <cell r="D24">
            <v>0.27777777777777779</v>
          </cell>
          <cell r="E24">
            <v>36</v>
          </cell>
          <cell r="F24">
            <v>13</v>
          </cell>
          <cell r="G24">
            <v>21</v>
          </cell>
          <cell r="H24">
            <v>0.38235294117647056</v>
          </cell>
          <cell r="I24">
            <v>34</v>
          </cell>
          <cell r="J24">
            <v>10</v>
          </cell>
          <cell r="K24">
            <v>24</v>
          </cell>
          <cell r="L24">
            <v>0.29411764705882354</v>
          </cell>
          <cell r="M24">
            <v>34</v>
          </cell>
          <cell r="N24">
            <v>5</v>
          </cell>
          <cell r="O24">
            <v>21</v>
          </cell>
          <cell r="P24">
            <v>0.19230769230769232</v>
          </cell>
          <cell r="Q24">
            <v>26</v>
          </cell>
          <cell r="R24">
            <v>10</v>
          </cell>
          <cell r="S24">
            <v>10</v>
          </cell>
          <cell r="T24">
            <v>0.5</v>
          </cell>
          <cell r="U24">
            <v>20</v>
          </cell>
        </row>
        <row r="25">
          <cell r="A25" t="str">
            <v>23</v>
          </cell>
          <cell r="B25">
            <v>5</v>
          </cell>
          <cell r="C25">
            <v>15</v>
          </cell>
          <cell r="D25">
            <v>0.25</v>
          </cell>
          <cell r="E25">
            <v>20</v>
          </cell>
          <cell r="F25">
            <v>4</v>
          </cell>
          <cell r="G25">
            <v>17</v>
          </cell>
          <cell r="H25">
            <v>0.19047619047619047</v>
          </cell>
          <cell r="I25">
            <v>21</v>
          </cell>
          <cell r="J25">
            <v>6</v>
          </cell>
          <cell r="K25">
            <v>6</v>
          </cell>
          <cell r="L25">
            <v>0.5</v>
          </cell>
          <cell r="M25">
            <v>12</v>
          </cell>
          <cell r="N25">
            <v>10</v>
          </cell>
          <cell r="O25">
            <v>16</v>
          </cell>
          <cell r="P25">
            <v>0.38461538461538464</v>
          </cell>
          <cell r="Q25">
            <v>26</v>
          </cell>
          <cell r="R25">
            <v>4</v>
          </cell>
          <cell r="S25">
            <v>7</v>
          </cell>
          <cell r="T25">
            <v>0.36363636363636365</v>
          </cell>
          <cell r="U25">
            <v>11</v>
          </cell>
        </row>
        <row r="26">
          <cell r="A26" t="str">
            <v>24</v>
          </cell>
          <cell r="B26">
            <v>1</v>
          </cell>
          <cell r="C26">
            <v>5</v>
          </cell>
          <cell r="D26">
            <v>0.16666666666666666</v>
          </cell>
          <cell r="E26">
            <v>6</v>
          </cell>
          <cell r="F26">
            <v>5</v>
          </cell>
          <cell r="G26">
            <v>3</v>
          </cell>
          <cell r="H26">
            <v>0.625</v>
          </cell>
          <cell r="I26">
            <v>8</v>
          </cell>
          <cell r="J26">
            <v>2</v>
          </cell>
          <cell r="K26">
            <v>5</v>
          </cell>
          <cell r="L26">
            <v>0.2857142857142857</v>
          </cell>
          <cell r="M26">
            <v>7</v>
          </cell>
          <cell r="N26">
            <v>2</v>
          </cell>
          <cell r="O26">
            <v>3</v>
          </cell>
          <cell r="P26">
            <v>0.4</v>
          </cell>
          <cell r="Q26">
            <v>5</v>
          </cell>
          <cell r="R26">
            <v>6</v>
          </cell>
          <cell r="S26">
            <v>1</v>
          </cell>
          <cell r="T26">
            <v>0.8571428571428571</v>
          </cell>
          <cell r="U26">
            <v>7</v>
          </cell>
        </row>
        <row r="27">
          <cell r="A27" t="str">
            <v>25</v>
          </cell>
          <cell r="B27">
            <v>2</v>
          </cell>
          <cell r="C27">
            <v>24</v>
          </cell>
          <cell r="D27">
            <v>7.6923076923076927E-2</v>
          </cell>
          <cell r="E27">
            <v>26</v>
          </cell>
          <cell r="F27">
            <v>2</v>
          </cell>
          <cell r="G27">
            <v>34</v>
          </cell>
          <cell r="H27">
            <v>5.5555555555555552E-2</v>
          </cell>
          <cell r="I27">
            <v>36</v>
          </cell>
          <cell r="J27">
            <v>2</v>
          </cell>
          <cell r="K27">
            <v>31</v>
          </cell>
          <cell r="L27">
            <v>6.0606060606060608E-2</v>
          </cell>
          <cell r="M27">
            <v>33</v>
          </cell>
          <cell r="N27">
            <v>1</v>
          </cell>
          <cell r="O27">
            <v>16</v>
          </cell>
          <cell r="P27">
            <v>5.8823529411764705E-2</v>
          </cell>
          <cell r="Q27">
            <v>17</v>
          </cell>
          <cell r="R27">
            <v>1</v>
          </cell>
          <cell r="S27">
            <v>14</v>
          </cell>
          <cell r="T27">
            <v>6.6666666666666666E-2</v>
          </cell>
          <cell r="U27">
            <v>15</v>
          </cell>
        </row>
        <row r="28">
          <cell r="A28" t="str">
            <v>26</v>
          </cell>
          <cell r="B28">
            <v>8</v>
          </cell>
          <cell r="C28">
            <v>28</v>
          </cell>
          <cell r="D28">
            <v>0.22222222222222221</v>
          </cell>
          <cell r="E28">
            <v>36</v>
          </cell>
          <cell r="F28">
            <v>6</v>
          </cell>
          <cell r="G28">
            <v>29</v>
          </cell>
          <cell r="H28">
            <v>0.17142857142857143</v>
          </cell>
          <cell r="I28">
            <v>35</v>
          </cell>
          <cell r="J28">
            <v>4</v>
          </cell>
          <cell r="K28">
            <v>22</v>
          </cell>
          <cell r="L28">
            <v>0.15384615384615385</v>
          </cell>
          <cell r="M28">
            <v>26</v>
          </cell>
          <cell r="N28">
            <v>9</v>
          </cell>
          <cell r="O28">
            <v>21</v>
          </cell>
          <cell r="P28">
            <v>0.3</v>
          </cell>
          <cell r="Q28">
            <v>30</v>
          </cell>
          <cell r="R28">
            <v>10</v>
          </cell>
          <cell r="S28">
            <v>20</v>
          </cell>
          <cell r="T28">
            <v>0.33333333333333331</v>
          </cell>
          <cell r="U28">
            <v>30</v>
          </cell>
        </row>
        <row r="29">
          <cell r="A29" t="str">
            <v>27</v>
          </cell>
          <cell r="B29">
            <v>7</v>
          </cell>
          <cell r="C29">
            <v>40</v>
          </cell>
          <cell r="D29">
            <v>0.14893617021276595</v>
          </cell>
          <cell r="E29">
            <v>47</v>
          </cell>
          <cell r="F29">
            <v>11</v>
          </cell>
          <cell r="G29">
            <v>47</v>
          </cell>
          <cell r="H29">
            <v>0.18965517241379309</v>
          </cell>
          <cell r="I29">
            <v>58</v>
          </cell>
          <cell r="J29">
            <v>8</v>
          </cell>
          <cell r="K29">
            <v>57</v>
          </cell>
          <cell r="L29">
            <v>0.12307692307692308</v>
          </cell>
          <cell r="M29">
            <v>65</v>
          </cell>
          <cell r="N29">
            <v>3</v>
          </cell>
          <cell r="O29">
            <v>37</v>
          </cell>
          <cell r="P29">
            <v>7.4999999999999997E-2</v>
          </cell>
          <cell r="Q29">
            <v>40</v>
          </cell>
          <cell r="R29">
            <v>4</v>
          </cell>
          <cell r="S29">
            <v>29</v>
          </cell>
          <cell r="T29">
            <v>0.12121212121212122</v>
          </cell>
          <cell r="U29">
            <v>33</v>
          </cell>
        </row>
        <row r="30">
          <cell r="A30" t="str">
            <v>28</v>
          </cell>
          <cell r="B30">
            <v>1</v>
          </cell>
          <cell r="C30">
            <v>19</v>
          </cell>
          <cell r="D30">
            <v>0.05</v>
          </cell>
          <cell r="E30">
            <v>20</v>
          </cell>
          <cell r="F30">
            <v>7</v>
          </cell>
          <cell r="G30">
            <v>25</v>
          </cell>
          <cell r="H30">
            <v>0.21875</v>
          </cell>
          <cell r="I30">
            <v>32</v>
          </cell>
          <cell r="J30">
            <v>2</v>
          </cell>
          <cell r="K30">
            <v>21</v>
          </cell>
          <cell r="L30">
            <v>8.6956521739130432E-2</v>
          </cell>
          <cell r="M30">
            <v>23</v>
          </cell>
          <cell r="N30">
            <v>4</v>
          </cell>
          <cell r="O30">
            <v>12</v>
          </cell>
          <cell r="P30">
            <v>0.25</v>
          </cell>
          <cell r="Q30">
            <v>16</v>
          </cell>
          <cell r="R30">
            <v>1</v>
          </cell>
          <cell r="S30">
            <v>9</v>
          </cell>
          <cell r="T30">
            <v>0.1</v>
          </cell>
          <cell r="U30">
            <v>10</v>
          </cell>
        </row>
        <row r="31">
          <cell r="A31" t="str">
            <v>29</v>
          </cell>
          <cell r="C31">
            <v>10</v>
          </cell>
          <cell r="D31">
            <v>0</v>
          </cell>
          <cell r="E31">
            <v>10</v>
          </cell>
          <cell r="F31">
            <v>1</v>
          </cell>
          <cell r="G31">
            <v>6</v>
          </cell>
          <cell r="H31">
            <v>0.14285714285714285</v>
          </cell>
          <cell r="I31">
            <v>7</v>
          </cell>
          <cell r="K31">
            <v>5</v>
          </cell>
          <cell r="L31">
            <v>0</v>
          </cell>
          <cell r="M31">
            <v>5</v>
          </cell>
          <cell r="O31">
            <v>3</v>
          </cell>
          <cell r="P31">
            <v>0</v>
          </cell>
          <cell r="Q31">
            <v>3</v>
          </cell>
          <cell r="R31">
            <v>2</v>
          </cell>
          <cell r="S31">
            <v>4</v>
          </cell>
          <cell r="T31">
            <v>0.33333333333333331</v>
          </cell>
          <cell r="U31">
            <v>6</v>
          </cell>
        </row>
        <row r="32">
          <cell r="A32" t="str">
            <v>30</v>
          </cell>
          <cell r="B32">
            <v>1</v>
          </cell>
          <cell r="C32">
            <v>12</v>
          </cell>
          <cell r="D32">
            <v>7.6923076923076927E-2</v>
          </cell>
          <cell r="E32">
            <v>13</v>
          </cell>
          <cell r="G32">
            <v>8</v>
          </cell>
          <cell r="H32">
            <v>0</v>
          </cell>
          <cell r="I32">
            <v>8</v>
          </cell>
          <cell r="J32">
            <v>1</v>
          </cell>
          <cell r="K32">
            <v>9</v>
          </cell>
          <cell r="L32">
            <v>0.1</v>
          </cell>
          <cell r="M32">
            <v>10</v>
          </cell>
          <cell r="O32">
            <v>9</v>
          </cell>
          <cell r="P32">
            <v>0</v>
          </cell>
          <cell r="Q32">
            <v>9</v>
          </cell>
          <cell r="R32">
            <v>2</v>
          </cell>
          <cell r="S32">
            <v>6</v>
          </cell>
          <cell r="T32">
            <v>0.25</v>
          </cell>
          <cell r="U32">
            <v>8</v>
          </cell>
        </row>
        <row r="33">
          <cell r="A33" t="str">
            <v>31</v>
          </cell>
          <cell r="B33">
            <v>9</v>
          </cell>
          <cell r="C33">
            <v>18</v>
          </cell>
          <cell r="D33">
            <v>0.33333333333333331</v>
          </cell>
          <cell r="E33">
            <v>27</v>
          </cell>
          <cell r="F33">
            <v>3</v>
          </cell>
          <cell r="G33">
            <v>19</v>
          </cell>
          <cell r="H33">
            <v>0.13636363636363635</v>
          </cell>
          <cell r="I33">
            <v>22</v>
          </cell>
          <cell r="J33">
            <v>4</v>
          </cell>
          <cell r="K33">
            <v>19</v>
          </cell>
          <cell r="L33">
            <v>0.17391304347826086</v>
          </cell>
          <cell r="M33">
            <v>23</v>
          </cell>
          <cell r="N33">
            <v>5</v>
          </cell>
          <cell r="O33">
            <v>8</v>
          </cell>
          <cell r="P33">
            <v>0.38461538461538464</v>
          </cell>
          <cell r="Q33">
            <v>13</v>
          </cell>
          <cell r="R33">
            <v>6</v>
          </cell>
          <cell r="S33">
            <v>7</v>
          </cell>
          <cell r="T33">
            <v>0.46153846153846156</v>
          </cell>
          <cell r="U33">
            <v>13</v>
          </cell>
        </row>
        <row r="34">
          <cell r="A34" t="str">
            <v>32</v>
          </cell>
          <cell r="B34">
            <v>7</v>
          </cell>
          <cell r="C34">
            <v>12</v>
          </cell>
          <cell r="D34">
            <v>0.36842105263157893</v>
          </cell>
          <cell r="E34">
            <v>19</v>
          </cell>
          <cell r="F34">
            <v>4</v>
          </cell>
          <cell r="G34">
            <v>10</v>
          </cell>
          <cell r="H34">
            <v>0.2857142857142857</v>
          </cell>
          <cell r="I34">
            <v>14</v>
          </cell>
          <cell r="J34">
            <v>4</v>
          </cell>
          <cell r="K34">
            <v>10</v>
          </cell>
          <cell r="L34">
            <v>0.2857142857142857</v>
          </cell>
          <cell r="M34">
            <v>14</v>
          </cell>
          <cell r="O34">
            <v>8</v>
          </cell>
          <cell r="P34">
            <v>0</v>
          </cell>
          <cell r="Q34">
            <v>8</v>
          </cell>
          <cell r="R34">
            <v>3</v>
          </cell>
          <cell r="S34">
            <v>9</v>
          </cell>
          <cell r="T34">
            <v>0.25</v>
          </cell>
          <cell r="U34">
            <v>12</v>
          </cell>
        </row>
        <row r="35">
          <cell r="A35" t="str">
            <v>33</v>
          </cell>
          <cell r="B35">
            <v>5</v>
          </cell>
          <cell r="C35">
            <v>12</v>
          </cell>
          <cell r="D35">
            <v>0.29411764705882354</v>
          </cell>
          <cell r="E35">
            <v>17</v>
          </cell>
          <cell r="F35">
            <v>6</v>
          </cell>
          <cell r="G35">
            <v>14</v>
          </cell>
          <cell r="H35">
            <v>0.3</v>
          </cell>
          <cell r="I35">
            <v>20</v>
          </cell>
          <cell r="J35">
            <v>7</v>
          </cell>
          <cell r="K35">
            <v>8</v>
          </cell>
          <cell r="L35">
            <v>0.46666666666666667</v>
          </cell>
          <cell r="M35">
            <v>15</v>
          </cell>
          <cell r="N35">
            <v>2</v>
          </cell>
          <cell r="O35">
            <v>8</v>
          </cell>
          <cell r="P35">
            <v>0.2</v>
          </cell>
          <cell r="Q35">
            <v>10</v>
          </cell>
          <cell r="R35">
            <v>3</v>
          </cell>
          <cell r="S35">
            <v>7</v>
          </cell>
          <cell r="T35">
            <v>0.3</v>
          </cell>
          <cell r="U35">
            <v>10</v>
          </cell>
        </row>
        <row r="36">
          <cell r="A36" t="str">
            <v>34</v>
          </cell>
          <cell r="G36">
            <v>3</v>
          </cell>
          <cell r="H36">
            <v>0</v>
          </cell>
          <cell r="I36">
            <v>3</v>
          </cell>
          <cell r="K36">
            <v>3</v>
          </cell>
          <cell r="L36">
            <v>0</v>
          </cell>
          <cell r="M36">
            <v>3</v>
          </cell>
          <cell r="R36">
            <v>0</v>
          </cell>
          <cell r="S36">
            <v>5</v>
          </cell>
          <cell r="T36">
            <v>0</v>
          </cell>
          <cell r="U36">
            <v>5</v>
          </cell>
        </row>
        <row r="37">
          <cell r="A37" t="str">
            <v>35</v>
          </cell>
          <cell r="B37">
            <v>3</v>
          </cell>
          <cell r="C37">
            <v>8</v>
          </cell>
          <cell r="D37">
            <v>0.27272727272727271</v>
          </cell>
          <cell r="E37">
            <v>11</v>
          </cell>
          <cell r="F37">
            <v>4</v>
          </cell>
          <cell r="G37">
            <v>13</v>
          </cell>
          <cell r="H37">
            <v>0.23529411764705882</v>
          </cell>
          <cell r="I37">
            <v>17</v>
          </cell>
          <cell r="K37">
            <v>13</v>
          </cell>
          <cell r="L37">
            <v>0</v>
          </cell>
          <cell r="M37">
            <v>13</v>
          </cell>
          <cell r="N37">
            <v>6</v>
          </cell>
          <cell r="O37">
            <v>9</v>
          </cell>
          <cell r="P37">
            <v>0.4</v>
          </cell>
          <cell r="Q37">
            <v>15</v>
          </cell>
          <cell r="R37">
            <v>3</v>
          </cell>
          <cell r="S37">
            <v>8</v>
          </cell>
          <cell r="T37">
            <v>0.27272727272727271</v>
          </cell>
          <cell r="U37">
            <v>11</v>
          </cell>
        </row>
        <row r="38">
          <cell r="A38" t="str">
            <v>36</v>
          </cell>
          <cell r="C38">
            <v>2</v>
          </cell>
          <cell r="D38">
            <v>0</v>
          </cell>
          <cell r="E38">
            <v>2</v>
          </cell>
          <cell r="F38">
            <v>2</v>
          </cell>
          <cell r="G38">
            <v>4</v>
          </cell>
          <cell r="H38">
            <v>0.33333333333333331</v>
          </cell>
          <cell r="I38">
            <v>6</v>
          </cell>
          <cell r="K38">
            <v>2</v>
          </cell>
          <cell r="L38">
            <v>0</v>
          </cell>
          <cell r="M38">
            <v>2</v>
          </cell>
          <cell r="N38">
            <v>3</v>
          </cell>
          <cell r="O38">
            <v>4</v>
          </cell>
          <cell r="P38">
            <v>0.42857142857142855</v>
          </cell>
          <cell r="Q38">
            <v>7</v>
          </cell>
          <cell r="R38">
            <v>1</v>
          </cell>
          <cell r="S38">
            <v>4</v>
          </cell>
          <cell r="T38">
            <v>0.2</v>
          </cell>
          <cell r="U38">
            <v>5</v>
          </cell>
        </row>
        <row r="39">
          <cell r="A39" t="str">
            <v>37</v>
          </cell>
          <cell r="C39">
            <v>2</v>
          </cell>
          <cell r="D39">
            <v>0</v>
          </cell>
          <cell r="E39">
            <v>2</v>
          </cell>
          <cell r="F39">
            <v>2</v>
          </cell>
          <cell r="G39">
            <v>2</v>
          </cell>
          <cell r="H39">
            <v>0.5</v>
          </cell>
          <cell r="I39">
            <v>4</v>
          </cell>
          <cell r="K39">
            <v>1</v>
          </cell>
          <cell r="L39">
            <v>0</v>
          </cell>
          <cell r="M39">
            <v>1</v>
          </cell>
          <cell r="O39">
            <v>2</v>
          </cell>
          <cell r="P39">
            <v>0</v>
          </cell>
          <cell r="Q39">
            <v>2</v>
          </cell>
          <cell r="R39">
            <v>0</v>
          </cell>
          <cell r="S39">
            <v>2</v>
          </cell>
          <cell r="T39">
            <v>0</v>
          </cell>
          <cell r="U39">
            <v>2</v>
          </cell>
        </row>
        <row r="40">
          <cell r="A40" t="str">
            <v>39</v>
          </cell>
          <cell r="U40">
            <v>0</v>
          </cell>
        </row>
        <row r="41">
          <cell r="A41" t="str">
            <v>40</v>
          </cell>
          <cell r="U41">
            <v>0</v>
          </cell>
        </row>
        <row r="42">
          <cell r="A42" t="str">
            <v>41</v>
          </cell>
          <cell r="U42">
            <v>0</v>
          </cell>
        </row>
        <row r="43">
          <cell r="A43" t="str">
            <v>60</v>
          </cell>
          <cell r="B43">
            <v>3</v>
          </cell>
          <cell r="C43">
            <v>44</v>
          </cell>
          <cell r="D43">
            <v>6.3829787234042548E-2</v>
          </cell>
          <cell r="E43">
            <v>47</v>
          </cell>
          <cell r="F43">
            <v>6</v>
          </cell>
          <cell r="G43">
            <v>48</v>
          </cell>
          <cell r="H43">
            <v>0.1111111111111111</v>
          </cell>
          <cell r="I43">
            <v>54</v>
          </cell>
          <cell r="J43">
            <v>11</v>
          </cell>
          <cell r="K43">
            <v>37</v>
          </cell>
          <cell r="L43">
            <v>0.22916666666666666</v>
          </cell>
          <cell r="M43">
            <v>48</v>
          </cell>
          <cell r="N43">
            <v>6</v>
          </cell>
          <cell r="O43">
            <v>29</v>
          </cell>
          <cell r="P43">
            <v>0.17142857142857143</v>
          </cell>
          <cell r="Q43">
            <v>35</v>
          </cell>
          <cell r="R43">
            <v>4</v>
          </cell>
          <cell r="S43">
            <v>37</v>
          </cell>
          <cell r="T43">
            <v>9.7560975609756101E-2</v>
          </cell>
          <cell r="U43">
            <v>41</v>
          </cell>
        </row>
        <row r="44">
          <cell r="A44" t="str">
            <v>61</v>
          </cell>
          <cell r="B44">
            <v>4</v>
          </cell>
          <cell r="C44">
            <v>25</v>
          </cell>
          <cell r="D44">
            <v>0.13793103448275862</v>
          </cell>
          <cell r="E44">
            <v>29</v>
          </cell>
          <cell r="F44">
            <v>3</v>
          </cell>
          <cell r="G44">
            <v>31</v>
          </cell>
          <cell r="H44">
            <v>8.8235294117647065E-2</v>
          </cell>
          <cell r="I44">
            <v>34</v>
          </cell>
          <cell r="J44">
            <v>4</v>
          </cell>
          <cell r="K44">
            <v>29</v>
          </cell>
          <cell r="L44">
            <v>0.12121212121212122</v>
          </cell>
          <cell r="M44">
            <v>33</v>
          </cell>
          <cell r="N44">
            <v>2</v>
          </cell>
          <cell r="O44">
            <v>11</v>
          </cell>
          <cell r="P44">
            <v>0.15384615384615385</v>
          </cell>
          <cell r="Q44">
            <v>13</v>
          </cell>
          <cell r="R44">
            <v>2</v>
          </cell>
          <cell r="S44">
            <v>16</v>
          </cell>
          <cell r="T44">
            <v>0.1111111111111111</v>
          </cell>
          <cell r="U44">
            <v>18</v>
          </cell>
        </row>
        <row r="45">
          <cell r="A45" t="str">
            <v>62</v>
          </cell>
          <cell r="B45">
            <v>6</v>
          </cell>
          <cell r="C45">
            <v>22</v>
          </cell>
          <cell r="D45">
            <v>0.21428571428571427</v>
          </cell>
          <cell r="E45">
            <v>28</v>
          </cell>
          <cell r="F45">
            <v>9</v>
          </cell>
          <cell r="G45">
            <v>13</v>
          </cell>
          <cell r="H45">
            <v>0.40909090909090912</v>
          </cell>
          <cell r="I45">
            <v>22</v>
          </cell>
          <cell r="J45">
            <v>1</v>
          </cell>
          <cell r="K45">
            <v>11</v>
          </cell>
          <cell r="L45">
            <v>8.3333333333333329E-2</v>
          </cell>
          <cell r="M45">
            <v>12</v>
          </cell>
          <cell r="N45">
            <v>3</v>
          </cell>
          <cell r="O45">
            <v>16</v>
          </cell>
          <cell r="P45">
            <v>0.15789473684210525</v>
          </cell>
          <cell r="Q45">
            <v>19</v>
          </cell>
          <cell r="R45">
            <v>3</v>
          </cell>
          <cell r="S45">
            <v>17</v>
          </cell>
          <cell r="T45">
            <v>0.15</v>
          </cell>
          <cell r="U45">
            <v>20</v>
          </cell>
        </row>
        <row r="46">
          <cell r="A46" t="str">
            <v>63</v>
          </cell>
          <cell r="B46">
            <v>4</v>
          </cell>
          <cell r="C46">
            <v>22</v>
          </cell>
          <cell r="D46">
            <v>0.15384615384615385</v>
          </cell>
          <cell r="E46">
            <v>26</v>
          </cell>
          <cell r="F46">
            <v>4</v>
          </cell>
          <cell r="G46">
            <v>13</v>
          </cell>
          <cell r="H46">
            <v>0.23529411764705882</v>
          </cell>
          <cell r="I46">
            <v>17</v>
          </cell>
          <cell r="J46">
            <v>4</v>
          </cell>
          <cell r="K46">
            <v>19</v>
          </cell>
          <cell r="L46">
            <v>0.17391304347826086</v>
          </cell>
          <cell r="M46">
            <v>23</v>
          </cell>
          <cell r="N46">
            <v>4</v>
          </cell>
          <cell r="O46">
            <v>14</v>
          </cell>
          <cell r="P46">
            <v>0.22222222222222221</v>
          </cell>
          <cell r="Q46">
            <v>18</v>
          </cell>
          <cell r="R46">
            <v>1</v>
          </cell>
          <cell r="S46">
            <v>14</v>
          </cell>
          <cell r="T46">
            <v>6.6666666666666666E-2</v>
          </cell>
          <cell r="U46">
            <v>15</v>
          </cell>
        </row>
        <row r="47">
          <cell r="A47" t="str">
            <v>64</v>
          </cell>
          <cell r="B47">
            <v>7</v>
          </cell>
          <cell r="C47">
            <v>6</v>
          </cell>
          <cell r="D47">
            <v>0.53846153846153844</v>
          </cell>
          <cell r="E47">
            <v>13</v>
          </cell>
          <cell r="F47">
            <v>7</v>
          </cell>
          <cell r="G47">
            <v>8</v>
          </cell>
          <cell r="H47">
            <v>0.46666666666666667</v>
          </cell>
          <cell r="I47">
            <v>15</v>
          </cell>
          <cell r="K47">
            <v>10</v>
          </cell>
          <cell r="L47">
            <v>0</v>
          </cell>
          <cell r="M47">
            <v>10</v>
          </cell>
          <cell r="N47">
            <v>3</v>
          </cell>
          <cell r="O47">
            <v>5</v>
          </cell>
          <cell r="P47">
            <v>0.375</v>
          </cell>
          <cell r="Q47">
            <v>8</v>
          </cell>
          <cell r="R47">
            <v>7</v>
          </cell>
          <cell r="S47">
            <v>10</v>
          </cell>
          <cell r="T47">
            <v>0.41176470588235292</v>
          </cell>
          <cell r="U47">
            <v>17</v>
          </cell>
        </row>
        <row r="48">
          <cell r="A48" t="str">
            <v>65</v>
          </cell>
          <cell r="B48">
            <v>5</v>
          </cell>
          <cell r="C48">
            <v>10</v>
          </cell>
          <cell r="D48">
            <v>0.33333333333333331</v>
          </cell>
          <cell r="E48">
            <v>15</v>
          </cell>
          <cell r="F48">
            <v>10</v>
          </cell>
          <cell r="G48">
            <v>10</v>
          </cell>
          <cell r="H48">
            <v>0.5</v>
          </cell>
          <cell r="I48">
            <v>20</v>
          </cell>
          <cell r="J48">
            <v>8</v>
          </cell>
          <cell r="K48">
            <v>6</v>
          </cell>
          <cell r="L48">
            <v>0.5714285714285714</v>
          </cell>
          <cell r="M48">
            <v>14</v>
          </cell>
          <cell r="N48">
            <v>2</v>
          </cell>
          <cell r="O48">
            <v>6</v>
          </cell>
          <cell r="P48">
            <v>0.25</v>
          </cell>
          <cell r="Q48">
            <v>8</v>
          </cell>
          <cell r="R48">
            <v>4</v>
          </cell>
          <cell r="S48">
            <v>3</v>
          </cell>
          <cell r="T48">
            <v>0.5714285714285714</v>
          </cell>
          <cell r="U48">
            <v>7</v>
          </cell>
        </row>
        <row r="49">
          <cell r="A49" t="str">
            <v>66</v>
          </cell>
          <cell r="B49">
            <v>3</v>
          </cell>
          <cell r="C49">
            <v>8</v>
          </cell>
          <cell r="D49">
            <v>0.27272727272727271</v>
          </cell>
          <cell r="E49">
            <v>11</v>
          </cell>
          <cell r="F49">
            <v>5</v>
          </cell>
          <cell r="G49">
            <v>7</v>
          </cell>
          <cell r="H49">
            <v>0.41666666666666669</v>
          </cell>
          <cell r="I49">
            <v>12</v>
          </cell>
          <cell r="J49">
            <v>2</v>
          </cell>
          <cell r="K49">
            <v>4</v>
          </cell>
          <cell r="L49">
            <v>0.33333333333333331</v>
          </cell>
          <cell r="M49">
            <v>6</v>
          </cell>
          <cell r="N49">
            <v>2</v>
          </cell>
          <cell r="O49">
            <v>3</v>
          </cell>
          <cell r="P49">
            <v>0.4</v>
          </cell>
          <cell r="Q49">
            <v>5</v>
          </cell>
          <cell r="R49">
            <v>1</v>
          </cell>
          <cell r="S49">
            <v>4</v>
          </cell>
          <cell r="T49">
            <v>0.2</v>
          </cell>
          <cell r="U49">
            <v>5</v>
          </cell>
        </row>
        <row r="50">
          <cell r="A50" t="str">
            <v>67</v>
          </cell>
          <cell r="B50">
            <v>2</v>
          </cell>
          <cell r="C50">
            <v>5</v>
          </cell>
          <cell r="D50">
            <v>0.2857142857142857</v>
          </cell>
          <cell r="E50">
            <v>7</v>
          </cell>
          <cell r="F50">
            <v>7</v>
          </cell>
          <cell r="G50">
            <v>6</v>
          </cell>
          <cell r="H50">
            <v>0.53846153846153844</v>
          </cell>
          <cell r="I50">
            <v>13</v>
          </cell>
          <cell r="J50">
            <v>4</v>
          </cell>
          <cell r="K50">
            <v>9</v>
          </cell>
          <cell r="L50">
            <v>0.30769230769230771</v>
          </cell>
          <cell r="M50">
            <v>13</v>
          </cell>
          <cell r="N50">
            <v>3</v>
          </cell>
          <cell r="O50">
            <v>3</v>
          </cell>
          <cell r="P50">
            <v>0.5</v>
          </cell>
          <cell r="Q50">
            <v>6</v>
          </cell>
          <cell r="R50">
            <v>5</v>
          </cell>
          <cell r="S50">
            <v>4</v>
          </cell>
          <cell r="T50">
            <v>0.55555555555555558</v>
          </cell>
          <cell r="U50">
            <v>9</v>
          </cell>
        </row>
        <row r="51">
          <cell r="A51" t="str">
            <v>68</v>
          </cell>
          <cell r="B51">
            <v>2</v>
          </cell>
          <cell r="C51">
            <v>6</v>
          </cell>
          <cell r="D51">
            <v>0.25</v>
          </cell>
          <cell r="E51">
            <v>8</v>
          </cell>
          <cell r="F51">
            <v>3</v>
          </cell>
          <cell r="G51">
            <v>2</v>
          </cell>
          <cell r="H51">
            <v>0.6</v>
          </cell>
          <cell r="I51">
            <v>5</v>
          </cell>
          <cell r="K51">
            <v>7</v>
          </cell>
          <cell r="L51">
            <v>0</v>
          </cell>
          <cell r="M51">
            <v>7</v>
          </cell>
          <cell r="N51">
            <v>2</v>
          </cell>
          <cell r="O51">
            <v>5</v>
          </cell>
          <cell r="P51">
            <v>0.2857142857142857</v>
          </cell>
          <cell r="Q51">
            <v>7</v>
          </cell>
          <cell r="R51">
            <v>0</v>
          </cell>
          <cell r="S51">
            <v>4</v>
          </cell>
          <cell r="T51">
            <v>0</v>
          </cell>
          <cell r="U51">
            <v>4</v>
          </cell>
        </row>
        <row r="52">
          <cell r="A52" t="str">
            <v>69</v>
          </cell>
          <cell r="B52">
            <v>2</v>
          </cell>
          <cell r="C52">
            <v>7</v>
          </cell>
          <cell r="D52">
            <v>0.22222222222222221</v>
          </cell>
          <cell r="E52">
            <v>9</v>
          </cell>
          <cell r="F52">
            <v>6</v>
          </cell>
          <cell r="G52">
            <v>6</v>
          </cell>
          <cell r="H52">
            <v>0.5</v>
          </cell>
          <cell r="I52">
            <v>12</v>
          </cell>
          <cell r="J52">
            <v>2</v>
          </cell>
          <cell r="K52">
            <v>2</v>
          </cell>
          <cell r="L52">
            <v>0.5</v>
          </cell>
          <cell r="M52">
            <v>4</v>
          </cell>
          <cell r="N52">
            <v>1</v>
          </cell>
          <cell r="O52">
            <v>4</v>
          </cell>
          <cell r="P52">
            <v>0.2</v>
          </cell>
          <cell r="Q52">
            <v>5</v>
          </cell>
          <cell r="R52">
            <v>1</v>
          </cell>
          <cell r="S52">
            <v>2</v>
          </cell>
          <cell r="T52">
            <v>0.33333333333333331</v>
          </cell>
          <cell r="U52">
            <v>3</v>
          </cell>
        </row>
        <row r="53">
          <cell r="A53" t="str">
            <v>70</v>
          </cell>
          <cell r="B53">
            <v>3</v>
          </cell>
          <cell r="C53">
            <v>10</v>
          </cell>
          <cell r="D53">
            <v>0.23076923076923078</v>
          </cell>
          <cell r="E53">
            <v>13</v>
          </cell>
          <cell r="F53">
            <v>7</v>
          </cell>
          <cell r="G53">
            <v>10</v>
          </cell>
          <cell r="H53">
            <v>0.41176470588235292</v>
          </cell>
          <cell r="I53">
            <v>17</v>
          </cell>
          <cell r="J53">
            <v>10</v>
          </cell>
          <cell r="K53">
            <v>10</v>
          </cell>
          <cell r="L53">
            <v>0.5</v>
          </cell>
          <cell r="M53">
            <v>20</v>
          </cell>
          <cell r="N53">
            <v>8</v>
          </cell>
          <cell r="O53">
            <v>17</v>
          </cell>
          <cell r="P53">
            <v>0.32</v>
          </cell>
          <cell r="Q53">
            <v>25</v>
          </cell>
          <cell r="R53">
            <v>8</v>
          </cell>
          <cell r="S53">
            <v>9</v>
          </cell>
          <cell r="T53">
            <v>0.47058823529411764</v>
          </cell>
          <cell r="U53">
            <v>17</v>
          </cell>
        </row>
        <row r="54">
          <cell r="A54" t="str">
            <v>71</v>
          </cell>
          <cell r="B54">
            <v>2</v>
          </cell>
          <cell r="C54">
            <v>13</v>
          </cell>
          <cell r="D54">
            <v>0.13333333333333333</v>
          </cell>
          <cell r="E54">
            <v>15</v>
          </cell>
          <cell r="F54">
            <v>9</v>
          </cell>
          <cell r="G54">
            <v>13</v>
          </cell>
          <cell r="H54">
            <v>0.40909090909090912</v>
          </cell>
          <cell r="I54">
            <v>22</v>
          </cell>
          <cell r="J54">
            <v>4</v>
          </cell>
          <cell r="K54">
            <v>9</v>
          </cell>
          <cell r="L54">
            <v>0.30769230769230771</v>
          </cell>
          <cell r="M54">
            <v>13</v>
          </cell>
          <cell r="N54">
            <v>2</v>
          </cell>
          <cell r="O54">
            <v>2</v>
          </cell>
          <cell r="P54">
            <v>0.5</v>
          </cell>
          <cell r="Q54">
            <v>4</v>
          </cell>
          <cell r="R54">
            <v>7</v>
          </cell>
          <cell r="S54">
            <v>8</v>
          </cell>
          <cell r="T54">
            <v>0.46666666666666667</v>
          </cell>
          <cell r="U54">
            <v>15</v>
          </cell>
        </row>
        <row r="55">
          <cell r="A55" t="str">
            <v>72</v>
          </cell>
          <cell r="C55">
            <v>1</v>
          </cell>
          <cell r="D55">
            <v>0</v>
          </cell>
          <cell r="E55">
            <v>1</v>
          </cell>
          <cell r="F55">
            <v>2</v>
          </cell>
          <cell r="G55">
            <v>1</v>
          </cell>
          <cell r="H55">
            <v>0.66666666666666663</v>
          </cell>
          <cell r="I55">
            <v>3</v>
          </cell>
          <cell r="O55">
            <v>1</v>
          </cell>
          <cell r="P55">
            <v>0</v>
          </cell>
          <cell r="Q55">
            <v>1</v>
          </cell>
          <cell r="U55">
            <v>0</v>
          </cell>
        </row>
        <row r="56">
          <cell r="A56" t="str">
            <v>73</v>
          </cell>
          <cell r="C56">
            <v>2</v>
          </cell>
          <cell r="D56">
            <v>0</v>
          </cell>
          <cell r="E56">
            <v>2</v>
          </cell>
          <cell r="G56">
            <v>1</v>
          </cell>
          <cell r="H56">
            <v>0</v>
          </cell>
          <cell r="I56">
            <v>1</v>
          </cell>
          <cell r="K56">
            <v>3</v>
          </cell>
          <cell r="L56">
            <v>0</v>
          </cell>
          <cell r="M56">
            <v>3</v>
          </cell>
          <cell r="N56">
            <v>1</v>
          </cell>
          <cell r="O56">
            <v>2</v>
          </cell>
          <cell r="P56">
            <v>0.33333333333333331</v>
          </cell>
          <cell r="Q56">
            <v>3</v>
          </cell>
          <cell r="U56">
            <v>0</v>
          </cell>
        </row>
        <row r="57">
          <cell r="A57" t="str">
            <v>74</v>
          </cell>
          <cell r="B57">
            <v>4</v>
          </cell>
          <cell r="C57">
            <v>11</v>
          </cell>
          <cell r="D57">
            <v>0.26666666666666666</v>
          </cell>
          <cell r="E57">
            <v>15</v>
          </cell>
          <cell r="F57">
            <v>1</v>
          </cell>
          <cell r="G57">
            <v>11</v>
          </cell>
          <cell r="H57">
            <v>8.3333333333333329E-2</v>
          </cell>
          <cell r="I57">
            <v>12</v>
          </cell>
          <cell r="J57">
            <v>2</v>
          </cell>
          <cell r="K57">
            <v>7</v>
          </cell>
          <cell r="L57">
            <v>0.22222222222222221</v>
          </cell>
          <cell r="M57">
            <v>9</v>
          </cell>
          <cell r="N57">
            <v>2</v>
          </cell>
          <cell r="O57">
            <v>5</v>
          </cell>
          <cell r="P57">
            <v>0.2857142857142857</v>
          </cell>
          <cell r="Q57">
            <v>7</v>
          </cell>
          <cell r="R57">
            <v>1</v>
          </cell>
          <cell r="S57">
            <v>11</v>
          </cell>
          <cell r="T57">
            <v>8.3333333333333329E-2</v>
          </cell>
          <cell r="U57">
            <v>12</v>
          </cell>
        </row>
        <row r="58">
          <cell r="A58" t="str">
            <v>76</v>
          </cell>
          <cell r="C58">
            <v>1</v>
          </cell>
          <cell r="D58">
            <v>0</v>
          </cell>
          <cell r="E58">
            <v>1</v>
          </cell>
          <cell r="K58">
            <v>1</v>
          </cell>
          <cell r="L58">
            <v>0</v>
          </cell>
          <cell r="M58">
            <v>1</v>
          </cell>
          <cell r="O58">
            <v>1</v>
          </cell>
          <cell r="P58">
            <v>0</v>
          </cell>
          <cell r="Q58">
            <v>1</v>
          </cell>
          <cell r="U58">
            <v>0</v>
          </cell>
        </row>
        <row r="59">
          <cell r="A59" t="str">
            <v>77</v>
          </cell>
          <cell r="K59">
            <v>1</v>
          </cell>
          <cell r="L59">
            <v>0</v>
          </cell>
          <cell r="M59">
            <v>1</v>
          </cell>
          <cell r="U59">
            <v>0</v>
          </cell>
        </row>
        <row r="60">
          <cell r="A60" t="str">
            <v>85</v>
          </cell>
          <cell r="B60">
            <v>3</v>
          </cell>
          <cell r="C60">
            <v>2</v>
          </cell>
          <cell r="D60">
            <v>0.6</v>
          </cell>
          <cell r="E60">
            <v>5</v>
          </cell>
          <cell r="F60">
            <v>3</v>
          </cell>
          <cell r="G60">
            <v>1</v>
          </cell>
          <cell r="H60">
            <v>0.75</v>
          </cell>
          <cell r="I60">
            <v>4</v>
          </cell>
          <cell r="J60">
            <v>6</v>
          </cell>
          <cell r="K60">
            <v>1</v>
          </cell>
          <cell r="L60">
            <v>0.8571428571428571</v>
          </cell>
          <cell r="M60">
            <v>7</v>
          </cell>
          <cell r="N60">
            <v>1</v>
          </cell>
          <cell r="O60">
            <v>6</v>
          </cell>
          <cell r="P60">
            <v>0.14285714285714285</v>
          </cell>
          <cell r="Q60">
            <v>7</v>
          </cell>
          <cell r="R60">
            <v>3</v>
          </cell>
          <cell r="S60">
            <v>1</v>
          </cell>
          <cell r="T60">
            <v>0.75</v>
          </cell>
          <cell r="U60">
            <v>4</v>
          </cell>
        </row>
        <row r="61">
          <cell r="A61" t="str">
            <v>86</v>
          </cell>
          <cell r="B61">
            <v>4</v>
          </cell>
          <cell r="C61">
            <v>4</v>
          </cell>
          <cell r="D61">
            <v>0.5</v>
          </cell>
          <cell r="E61">
            <v>8</v>
          </cell>
          <cell r="F61">
            <v>7</v>
          </cell>
          <cell r="G61">
            <v>5</v>
          </cell>
          <cell r="H61">
            <v>0.58333333333333337</v>
          </cell>
          <cell r="I61">
            <v>12</v>
          </cell>
          <cell r="J61">
            <v>4</v>
          </cell>
          <cell r="K61">
            <v>7</v>
          </cell>
          <cell r="L61">
            <v>0.36363636363636365</v>
          </cell>
          <cell r="M61">
            <v>11</v>
          </cell>
          <cell r="N61">
            <v>1</v>
          </cell>
          <cell r="O61">
            <v>5</v>
          </cell>
          <cell r="P61">
            <v>0.16666666666666666</v>
          </cell>
          <cell r="Q61">
            <v>6</v>
          </cell>
          <cell r="R61">
            <v>4</v>
          </cell>
          <cell r="S61">
            <v>7</v>
          </cell>
          <cell r="T61">
            <v>0.36363636363636365</v>
          </cell>
          <cell r="U61">
            <v>11</v>
          </cell>
        </row>
        <row r="62">
          <cell r="A62" t="str">
            <v>87</v>
          </cell>
          <cell r="B62">
            <v>1</v>
          </cell>
          <cell r="C62">
            <v>3</v>
          </cell>
          <cell r="D62">
            <v>0.25</v>
          </cell>
          <cell r="E62">
            <v>4</v>
          </cell>
          <cell r="F62">
            <v>2</v>
          </cell>
          <cell r="G62">
            <v>3</v>
          </cell>
          <cell r="H62">
            <v>0.4</v>
          </cell>
          <cell r="I62">
            <v>5</v>
          </cell>
          <cell r="J62">
            <v>1</v>
          </cell>
          <cell r="K62">
            <v>3</v>
          </cell>
          <cell r="L62">
            <v>0.25</v>
          </cell>
          <cell r="M62">
            <v>4</v>
          </cell>
          <cell r="N62">
            <v>4</v>
          </cell>
          <cell r="O62">
            <v>6</v>
          </cell>
          <cell r="P62">
            <v>0.4</v>
          </cell>
          <cell r="Q62">
            <v>10</v>
          </cell>
          <cell r="R62">
            <v>2</v>
          </cell>
          <cell r="S62">
            <v>6</v>
          </cell>
          <cell r="T62">
            <v>0.25</v>
          </cell>
          <cell r="U62">
            <v>8</v>
          </cell>
        </row>
        <row r="63">
          <cell r="A63" t="str">
            <v>Total général</v>
          </cell>
          <cell r="B63">
            <v>267</v>
          </cell>
          <cell r="C63">
            <v>632</v>
          </cell>
          <cell r="E63">
            <v>899</v>
          </cell>
          <cell r="F63">
            <v>309</v>
          </cell>
          <cell r="G63">
            <v>661</v>
          </cell>
          <cell r="I63">
            <v>970</v>
          </cell>
          <cell r="J63">
            <v>259</v>
          </cell>
          <cell r="K63">
            <v>624</v>
          </cell>
          <cell r="M63">
            <v>883</v>
          </cell>
          <cell r="N63">
            <v>227</v>
          </cell>
          <cell r="O63">
            <v>490</v>
          </cell>
          <cell r="Q63">
            <v>717</v>
          </cell>
          <cell r="R63">
            <v>242</v>
          </cell>
          <cell r="S63">
            <v>469</v>
          </cell>
          <cell r="T63">
            <v>0.34036568213783402</v>
          </cell>
          <cell r="U63">
            <v>711</v>
          </cell>
        </row>
        <row r="68">
          <cell r="B68" t="str">
            <v>2010</v>
          </cell>
          <cell r="E68" t="str">
            <v>Total 2010</v>
          </cell>
          <cell r="F68" t="str">
            <v>2011</v>
          </cell>
          <cell r="I68" t="str">
            <v>Total 2011</v>
          </cell>
          <cell r="J68" t="str">
            <v>2012</v>
          </cell>
          <cell r="M68" t="str">
            <v>Total 2012</v>
          </cell>
          <cell r="N68" t="str">
            <v>2013</v>
          </cell>
          <cell r="Q68" t="str">
            <v>Total 2013</v>
          </cell>
          <cell r="R68">
            <v>2014</v>
          </cell>
          <cell r="U68" t="str">
            <v>Total 2014</v>
          </cell>
        </row>
        <row r="69">
          <cell r="A69" t="str">
            <v>GROUPE</v>
          </cell>
          <cell r="B69" t="str">
            <v>FEMME</v>
          </cell>
          <cell r="C69" t="str">
            <v>HOMME</v>
          </cell>
          <cell r="F69" t="str">
            <v>FEMME</v>
          </cell>
          <cell r="G69" t="str">
            <v>HOMME</v>
          </cell>
          <cell r="J69" t="str">
            <v>FEMME</v>
          </cell>
          <cell r="K69" t="str">
            <v>HOMME</v>
          </cell>
          <cell r="N69" t="str">
            <v>FEMME</v>
          </cell>
          <cell r="O69" t="str">
            <v>HOMME</v>
          </cell>
          <cell r="R69" t="str">
            <v>FEMME</v>
          </cell>
          <cell r="S69" t="str">
            <v>HOMME</v>
          </cell>
        </row>
        <row r="70">
          <cell r="A70" t="str">
            <v>01</v>
          </cell>
          <cell r="B70">
            <v>19</v>
          </cell>
          <cell r="C70">
            <v>44</v>
          </cell>
          <cell r="D70">
            <v>0.30158730158730157</v>
          </cell>
          <cell r="E70">
            <v>63</v>
          </cell>
          <cell r="F70">
            <v>19</v>
          </cell>
          <cell r="G70">
            <v>35</v>
          </cell>
          <cell r="H70">
            <v>0.35185185185185186</v>
          </cell>
          <cell r="I70">
            <v>54</v>
          </cell>
          <cell r="J70">
            <v>18</v>
          </cell>
          <cell r="K70">
            <v>40</v>
          </cell>
          <cell r="L70">
            <v>0.31034482758620691</v>
          </cell>
          <cell r="M70">
            <v>58</v>
          </cell>
          <cell r="N70">
            <v>22</v>
          </cell>
          <cell r="O70">
            <v>33</v>
          </cell>
          <cell r="P70">
            <v>0.4</v>
          </cell>
          <cell r="Q70">
            <v>55</v>
          </cell>
          <cell r="R70">
            <v>19</v>
          </cell>
          <cell r="S70">
            <v>42</v>
          </cell>
          <cell r="T70">
            <v>0.31147540983606559</v>
          </cell>
          <cell r="U70">
            <v>61</v>
          </cell>
        </row>
        <row r="71">
          <cell r="A71" t="str">
            <v>02</v>
          </cell>
          <cell r="B71">
            <v>12</v>
          </cell>
          <cell r="C71">
            <v>30</v>
          </cell>
          <cell r="D71">
            <v>0.2857142857142857</v>
          </cell>
          <cell r="E71">
            <v>42</v>
          </cell>
          <cell r="F71">
            <v>14</v>
          </cell>
          <cell r="G71">
            <v>43</v>
          </cell>
          <cell r="H71">
            <v>0.24561403508771928</v>
          </cell>
          <cell r="I71">
            <v>57</v>
          </cell>
          <cell r="J71">
            <v>6</v>
          </cell>
          <cell r="K71">
            <v>26</v>
          </cell>
          <cell r="L71">
            <v>0.1875</v>
          </cell>
          <cell r="M71">
            <v>32</v>
          </cell>
          <cell r="N71">
            <v>6</v>
          </cell>
          <cell r="O71">
            <v>29</v>
          </cell>
          <cell r="P71">
            <v>0.17142857142857143</v>
          </cell>
          <cell r="Q71">
            <v>35</v>
          </cell>
          <cell r="R71">
            <v>12</v>
          </cell>
          <cell r="S71">
            <v>31</v>
          </cell>
          <cell r="T71">
            <v>0.27906976744186046</v>
          </cell>
          <cell r="U71">
            <v>43</v>
          </cell>
        </row>
        <row r="72">
          <cell r="A72" t="str">
            <v>03</v>
          </cell>
          <cell r="B72">
            <v>78</v>
          </cell>
          <cell r="C72">
            <v>55</v>
          </cell>
          <cell r="D72">
            <v>0.5864661654135338</v>
          </cell>
          <cell r="E72">
            <v>133</v>
          </cell>
          <cell r="F72">
            <v>65</v>
          </cell>
          <cell r="G72">
            <v>64</v>
          </cell>
          <cell r="H72">
            <v>0.50387596899224807</v>
          </cell>
          <cell r="I72">
            <v>129</v>
          </cell>
          <cell r="J72">
            <v>79</v>
          </cell>
          <cell r="K72">
            <v>69</v>
          </cell>
          <cell r="L72">
            <v>0.53378378378378377</v>
          </cell>
          <cell r="M72">
            <v>148</v>
          </cell>
          <cell r="N72">
            <v>61</v>
          </cell>
          <cell r="O72">
            <v>52</v>
          </cell>
          <cell r="P72">
            <v>0.53982300884955747</v>
          </cell>
          <cell r="Q72">
            <v>113</v>
          </cell>
          <cell r="R72">
            <v>54</v>
          </cell>
          <cell r="S72">
            <v>46</v>
          </cell>
          <cell r="T72">
            <v>0.54</v>
          </cell>
          <cell r="U72">
            <v>100</v>
          </cell>
        </row>
        <row r="73">
          <cell r="A73" t="str">
            <v>04</v>
          </cell>
          <cell r="B73">
            <v>60</v>
          </cell>
          <cell r="C73">
            <v>114</v>
          </cell>
          <cell r="D73">
            <v>0.34482758620689657</v>
          </cell>
          <cell r="E73">
            <v>174</v>
          </cell>
          <cell r="F73">
            <v>72</v>
          </cell>
          <cell r="G73">
            <v>116</v>
          </cell>
          <cell r="H73">
            <v>0.38297872340425532</v>
          </cell>
          <cell r="I73">
            <v>188</v>
          </cell>
          <cell r="J73">
            <v>61</v>
          </cell>
          <cell r="K73">
            <v>112</v>
          </cell>
          <cell r="L73">
            <v>0.35260115606936415</v>
          </cell>
          <cell r="M73">
            <v>173</v>
          </cell>
          <cell r="N73">
            <v>58</v>
          </cell>
          <cell r="O73">
            <v>98</v>
          </cell>
          <cell r="P73">
            <v>0.37179487179487181</v>
          </cell>
          <cell r="Q73">
            <v>156</v>
          </cell>
          <cell r="R73">
            <v>68</v>
          </cell>
          <cell r="S73">
            <v>73</v>
          </cell>
          <cell r="T73">
            <v>0.48226950354609927</v>
          </cell>
          <cell r="U73">
            <v>141</v>
          </cell>
        </row>
        <row r="74">
          <cell r="A74" t="str">
            <v>05</v>
          </cell>
          <cell r="B74">
            <v>17</v>
          </cell>
          <cell r="C74">
            <v>92</v>
          </cell>
          <cell r="D74">
            <v>0.15596330275229359</v>
          </cell>
          <cell r="E74">
            <v>109</v>
          </cell>
          <cell r="F74">
            <v>19</v>
          </cell>
          <cell r="G74">
            <v>110</v>
          </cell>
          <cell r="H74">
            <v>0.14728682170542637</v>
          </cell>
          <cell r="I74">
            <v>129</v>
          </cell>
          <cell r="J74">
            <v>14</v>
          </cell>
          <cell r="K74">
            <v>110</v>
          </cell>
          <cell r="L74">
            <v>0.11290322580645161</v>
          </cell>
          <cell r="M74">
            <v>124</v>
          </cell>
          <cell r="N74">
            <v>13</v>
          </cell>
          <cell r="O74">
            <v>74</v>
          </cell>
          <cell r="P74">
            <v>0.14942528735632185</v>
          </cell>
          <cell r="Q74">
            <v>87</v>
          </cell>
          <cell r="R74">
            <v>15</v>
          </cell>
          <cell r="S74">
            <v>63</v>
          </cell>
          <cell r="T74">
            <v>0.19230769230769232</v>
          </cell>
          <cell r="U74">
            <v>78</v>
          </cell>
        </row>
        <row r="75">
          <cell r="A75" t="str">
            <v>06</v>
          </cell>
          <cell r="B75">
            <v>2</v>
          </cell>
          <cell r="C75">
            <v>41</v>
          </cell>
          <cell r="D75">
            <v>4.6511627906976744E-2</v>
          </cell>
          <cell r="E75">
            <v>43</v>
          </cell>
          <cell r="F75">
            <v>8</v>
          </cell>
          <cell r="G75">
            <v>39</v>
          </cell>
          <cell r="H75">
            <v>0.1702127659574468</v>
          </cell>
          <cell r="I75">
            <v>47</v>
          </cell>
          <cell r="J75">
            <v>3</v>
          </cell>
          <cell r="K75">
            <v>35</v>
          </cell>
          <cell r="L75">
            <v>7.8947368421052627E-2</v>
          </cell>
          <cell r="M75">
            <v>38</v>
          </cell>
          <cell r="N75">
            <v>4</v>
          </cell>
          <cell r="O75">
            <v>24</v>
          </cell>
          <cell r="P75">
            <v>0.14285714285714285</v>
          </cell>
          <cell r="Q75">
            <v>28</v>
          </cell>
          <cell r="R75">
            <v>5</v>
          </cell>
          <cell r="S75">
            <v>19</v>
          </cell>
          <cell r="T75">
            <v>0.20833333333333334</v>
          </cell>
          <cell r="U75">
            <v>24</v>
          </cell>
        </row>
        <row r="76">
          <cell r="A76" t="str">
            <v>07</v>
          </cell>
          <cell r="B76">
            <v>21</v>
          </cell>
          <cell r="C76">
            <v>42</v>
          </cell>
          <cell r="D76">
            <v>0.33333333333333331</v>
          </cell>
          <cell r="E76">
            <v>63</v>
          </cell>
          <cell r="F76">
            <v>13</v>
          </cell>
          <cell r="G76">
            <v>43</v>
          </cell>
          <cell r="H76">
            <v>0.23214285714285715</v>
          </cell>
          <cell r="I76">
            <v>56</v>
          </cell>
          <cell r="J76">
            <v>15</v>
          </cell>
          <cell r="K76">
            <v>37</v>
          </cell>
          <cell r="L76">
            <v>0.28846153846153844</v>
          </cell>
          <cell r="M76">
            <v>52</v>
          </cell>
          <cell r="N76">
            <v>7</v>
          </cell>
          <cell r="O76">
            <v>24</v>
          </cell>
          <cell r="P76">
            <v>0.22580645161290322</v>
          </cell>
          <cell r="Q76">
            <v>31</v>
          </cell>
          <cell r="R76">
            <v>12</v>
          </cell>
          <cell r="S76">
            <v>23</v>
          </cell>
          <cell r="T76">
            <v>0.34285714285714286</v>
          </cell>
          <cell r="U76">
            <v>35</v>
          </cell>
        </row>
        <row r="77">
          <cell r="A77" t="str">
            <v>08</v>
          </cell>
          <cell r="B77">
            <v>3</v>
          </cell>
          <cell r="C77">
            <v>12</v>
          </cell>
          <cell r="D77">
            <v>0.2</v>
          </cell>
          <cell r="E77">
            <v>15</v>
          </cell>
          <cell r="F77">
            <v>8</v>
          </cell>
          <cell r="G77">
            <v>22</v>
          </cell>
          <cell r="H77">
            <v>0.26666666666666666</v>
          </cell>
          <cell r="I77">
            <v>30</v>
          </cell>
          <cell r="K77">
            <v>19</v>
          </cell>
          <cell r="L77">
            <v>0</v>
          </cell>
          <cell r="M77">
            <v>19</v>
          </cell>
          <cell r="N77">
            <v>9</v>
          </cell>
          <cell r="O77">
            <v>15</v>
          </cell>
          <cell r="P77">
            <v>0.375</v>
          </cell>
          <cell r="Q77">
            <v>24</v>
          </cell>
          <cell r="R77">
            <v>4</v>
          </cell>
          <cell r="S77">
            <v>19</v>
          </cell>
          <cell r="T77">
            <v>0.17391304347826086</v>
          </cell>
          <cell r="U77">
            <v>23</v>
          </cell>
        </row>
        <row r="78">
          <cell r="A78" t="str">
            <v>09</v>
          </cell>
          <cell r="B78">
            <v>17</v>
          </cell>
          <cell r="C78">
            <v>113</v>
          </cell>
          <cell r="D78">
            <v>0.13076923076923078</v>
          </cell>
          <cell r="E78">
            <v>130</v>
          </cell>
          <cell r="F78">
            <v>22</v>
          </cell>
          <cell r="G78">
            <v>105</v>
          </cell>
          <cell r="H78">
            <v>0.17322834645669291</v>
          </cell>
          <cell r="I78">
            <v>127</v>
          </cell>
          <cell r="J78">
            <v>20</v>
          </cell>
          <cell r="K78">
            <v>96</v>
          </cell>
          <cell r="L78">
            <v>0.17241379310344829</v>
          </cell>
          <cell r="M78">
            <v>116</v>
          </cell>
          <cell r="N78">
            <v>15</v>
          </cell>
          <cell r="O78">
            <v>70</v>
          </cell>
          <cell r="P78">
            <v>0.17647058823529413</v>
          </cell>
          <cell r="Q78">
            <v>85</v>
          </cell>
          <cell r="R78">
            <v>10</v>
          </cell>
          <cell r="S78">
            <v>84</v>
          </cell>
          <cell r="T78">
            <v>0.10638297872340426</v>
          </cell>
          <cell r="U78">
            <v>94</v>
          </cell>
        </row>
        <row r="79">
          <cell r="A79" t="str">
            <v>10</v>
          </cell>
          <cell r="B79">
            <v>21</v>
          </cell>
          <cell r="C79">
            <v>42</v>
          </cell>
          <cell r="D79">
            <v>0.33333333333333331</v>
          </cell>
          <cell r="E79">
            <v>63</v>
          </cell>
          <cell r="F79">
            <v>38</v>
          </cell>
          <cell r="G79">
            <v>39</v>
          </cell>
          <cell r="H79">
            <v>0.4935064935064935</v>
          </cell>
          <cell r="I79">
            <v>77</v>
          </cell>
          <cell r="J79">
            <v>16</v>
          </cell>
          <cell r="K79">
            <v>38</v>
          </cell>
          <cell r="L79">
            <v>0.29629629629629628</v>
          </cell>
          <cell r="M79">
            <v>54</v>
          </cell>
          <cell r="N79">
            <v>13</v>
          </cell>
          <cell r="O79">
            <v>26</v>
          </cell>
          <cell r="P79">
            <v>0.33333333333333331</v>
          </cell>
          <cell r="Q79">
            <v>39</v>
          </cell>
          <cell r="R79">
            <v>18</v>
          </cell>
          <cell r="S79">
            <v>27</v>
          </cell>
          <cell r="T79">
            <v>0.4</v>
          </cell>
          <cell r="U79">
            <v>45</v>
          </cell>
        </row>
        <row r="80">
          <cell r="A80" t="str">
            <v>11</v>
          </cell>
          <cell r="B80">
            <v>8</v>
          </cell>
          <cell r="C80">
            <v>9</v>
          </cell>
          <cell r="D80">
            <v>0.47058823529411764</v>
          </cell>
          <cell r="E80">
            <v>17</v>
          </cell>
          <cell r="F80">
            <v>12</v>
          </cell>
          <cell r="G80">
            <v>9</v>
          </cell>
          <cell r="H80">
            <v>0.5714285714285714</v>
          </cell>
          <cell r="I80">
            <v>21</v>
          </cell>
          <cell r="J80">
            <v>11</v>
          </cell>
          <cell r="K80">
            <v>11</v>
          </cell>
          <cell r="L80">
            <v>0.5</v>
          </cell>
          <cell r="M80">
            <v>22</v>
          </cell>
          <cell r="N80">
            <v>6</v>
          </cell>
          <cell r="O80">
            <v>17</v>
          </cell>
          <cell r="P80">
            <v>0.2608695652173913</v>
          </cell>
          <cell r="Q80">
            <v>23</v>
          </cell>
          <cell r="R80">
            <v>9</v>
          </cell>
          <cell r="S80">
            <v>14</v>
          </cell>
          <cell r="T80">
            <v>0.39130434782608697</v>
          </cell>
          <cell r="U80">
            <v>23</v>
          </cell>
        </row>
        <row r="81">
          <cell r="A81" t="str">
            <v>12</v>
          </cell>
          <cell r="B81">
            <v>9</v>
          </cell>
          <cell r="C81">
            <v>37</v>
          </cell>
          <cell r="D81">
            <v>0.19565217391304349</v>
          </cell>
          <cell r="E81">
            <v>46</v>
          </cell>
          <cell r="F81">
            <v>19</v>
          </cell>
          <cell r="G81">
            <v>36</v>
          </cell>
          <cell r="H81">
            <v>0.34545454545454546</v>
          </cell>
          <cell r="I81">
            <v>55</v>
          </cell>
          <cell r="J81">
            <v>16</v>
          </cell>
          <cell r="K81">
            <v>29</v>
          </cell>
          <cell r="L81">
            <v>0.35555555555555557</v>
          </cell>
          <cell r="M81">
            <v>45</v>
          </cell>
          <cell r="N81">
            <v>13</v>
          </cell>
          <cell r="O81">
            <v>27</v>
          </cell>
          <cell r="P81">
            <v>0.32500000000000001</v>
          </cell>
          <cell r="Q81">
            <v>40</v>
          </cell>
          <cell r="R81">
            <v>16</v>
          </cell>
          <cell r="S81">
            <v>28</v>
          </cell>
          <cell r="T81">
            <v>0.36363636363636365</v>
          </cell>
          <cell r="U81">
            <v>44</v>
          </cell>
        </row>
        <row r="82">
          <cell r="A82" t="str">
            <v>Théologie</v>
          </cell>
          <cell r="C82">
            <v>1</v>
          </cell>
          <cell r="D82">
            <v>0</v>
          </cell>
          <cell r="E82">
            <v>1</v>
          </cell>
          <cell r="K82">
            <v>2</v>
          </cell>
          <cell r="L82">
            <v>0</v>
          </cell>
          <cell r="M82">
            <v>2</v>
          </cell>
          <cell r="O82">
            <v>1</v>
          </cell>
          <cell r="P82">
            <v>0</v>
          </cell>
          <cell r="Q82">
            <v>1</v>
          </cell>
        </row>
        <row r="85">
          <cell r="A85" t="str">
            <v>GD</v>
          </cell>
          <cell r="B85" t="str">
            <v>FEMME</v>
          </cell>
          <cell r="C85" t="str">
            <v>HOMME</v>
          </cell>
          <cell r="F85" t="str">
            <v>FEMME</v>
          </cell>
          <cell r="G85" t="str">
            <v>HOMME</v>
          </cell>
          <cell r="J85" t="str">
            <v>FEMME</v>
          </cell>
          <cell r="K85" t="str">
            <v>HOMME</v>
          </cell>
          <cell r="N85" t="str">
            <v>FEMME</v>
          </cell>
          <cell r="O85" t="str">
            <v>HOMME</v>
          </cell>
          <cell r="R85" t="str">
            <v>FEMME</v>
          </cell>
          <cell r="S85" t="str">
            <v>HOMME</v>
          </cell>
        </row>
        <row r="86">
          <cell r="A86" t="str">
            <v>Droit</v>
          </cell>
          <cell r="B86">
            <v>31</v>
          </cell>
          <cell r="C86">
            <v>74</v>
          </cell>
          <cell r="D86">
            <v>0.29523809523809524</v>
          </cell>
          <cell r="E86">
            <v>105</v>
          </cell>
          <cell r="F86">
            <v>33</v>
          </cell>
          <cell r="G86">
            <v>78</v>
          </cell>
          <cell r="H86">
            <v>0.29729729729729731</v>
          </cell>
          <cell r="I86">
            <v>111</v>
          </cell>
          <cell r="J86">
            <v>24</v>
          </cell>
          <cell r="K86">
            <v>66</v>
          </cell>
          <cell r="L86">
            <v>0.26666666666666666</v>
          </cell>
          <cell r="M86">
            <v>90</v>
          </cell>
          <cell r="N86">
            <v>28</v>
          </cell>
          <cell r="O86">
            <v>62</v>
          </cell>
          <cell r="P86">
            <v>0.31111111111111112</v>
          </cell>
          <cell r="Q86">
            <v>90</v>
          </cell>
          <cell r="R86">
            <v>31</v>
          </cell>
          <cell r="S86">
            <v>73</v>
          </cell>
          <cell r="T86">
            <v>0.29807692307692307</v>
          </cell>
          <cell r="U86">
            <v>104</v>
          </cell>
        </row>
        <row r="87">
          <cell r="A87" t="str">
            <v>Lettres</v>
          </cell>
          <cell r="B87">
            <v>147</v>
          </cell>
          <cell r="C87">
            <v>207</v>
          </cell>
          <cell r="D87">
            <v>0.4152542372881356</v>
          </cell>
          <cell r="E87">
            <v>354</v>
          </cell>
          <cell r="F87">
            <v>156</v>
          </cell>
          <cell r="G87">
            <v>216</v>
          </cell>
          <cell r="H87">
            <v>0.41935483870967744</v>
          </cell>
          <cell r="I87">
            <v>372</v>
          </cell>
          <cell r="J87">
            <v>156</v>
          </cell>
          <cell r="K87">
            <v>212</v>
          </cell>
          <cell r="L87">
            <v>0.42391304347826086</v>
          </cell>
          <cell r="M87">
            <v>368</v>
          </cell>
          <cell r="N87">
            <v>132</v>
          </cell>
          <cell r="O87">
            <v>178</v>
          </cell>
          <cell r="P87">
            <v>0.4258064516129032</v>
          </cell>
          <cell r="Q87">
            <v>310</v>
          </cell>
          <cell r="R87">
            <v>138</v>
          </cell>
          <cell r="S87">
            <v>147</v>
          </cell>
          <cell r="T87">
            <v>0.48421052631578948</v>
          </cell>
          <cell r="U87">
            <v>285</v>
          </cell>
        </row>
        <row r="88">
          <cell r="A88" t="str">
            <v>Pharmacie</v>
          </cell>
          <cell r="B88">
            <v>8</v>
          </cell>
          <cell r="C88">
            <v>9</v>
          </cell>
          <cell r="D88">
            <v>0.47058823529411764</v>
          </cell>
          <cell r="E88">
            <v>17</v>
          </cell>
          <cell r="F88">
            <v>12</v>
          </cell>
          <cell r="G88">
            <v>9</v>
          </cell>
          <cell r="H88">
            <v>0.5714285714285714</v>
          </cell>
          <cell r="I88">
            <v>21</v>
          </cell>
          <cell r="J88">
            <v>11</v>
          </cell>
          <cell r="K88">
            <v>11</v>
          </cell>
          <cell r="L88">
            <v>0.5</v>
          </cell>
          <cell r="M88">
            <v>22</v>
          </cell>
          <cell r="N88">
            <v>6</v>
          </cell>
          <cell r="O88">
            <v>17</v>
          </cell>
          <cell r="P88">
            <v>0.2608695652173913</v>
          </cell>
          <cell r="Q88">
            <v>23</v>
          </cell>
          <cell r="R88">
            <v>9</v>
          </cell>
          <cell r="S88">
            <v>14</v>
          </cell>
          <cell r="T88">
            <v>0.39130434782608697</v>
          </cell>
          <cell r="U88">
            <v>23</v>
          </cell>
        </row>
        <row r="89">
          <cell r="A89" t="str">
            <v>Sciences</v>
          </cell>
          <cell r="B89">
            <v>81</v>
          </cell>
          <cell r="C89">
            <v>342</v>
          </cell>
          <cell r="D89">
            <v>0.19148936170212766</v>
          </cell>
          <cell r="E89">
            <v>423</v>
          </cell>
          <cell r="F89">
            <v>108</v>
          </cell>
          <cell r="G89">
            <v>358</v>
          </cell>
          <cell r="H89">
            <v>0.23175965665236051</v>
          </cell>
          <cell r="I89">
            <v>466</v>
          </cell>
          <cell r="J89">
            <v>68</v>
          </cell>
          <cell r="K89">
            <v>335</v>
          </cell>
          <cell r="L89">
            <v>0.16873449131513649</v>
          </cell>
          <cell r="M89">
            <v>403</v>
          </cell>
          <cell r="N89">
            <v>61</v>
          </cell>
          <cell r="O89">
            <v>233</v>
          </cell>
          <cell r="P89">
            <v>0.20748299319727892</v>
          </cell>
          <cell r="Q89">
            <v>294</v>
          </cell>
          <cell r="R89">
            <v>64</v>
          </cell>
          <cell r="S89">
            <v>235</v>
          </cell>
          <cell r="T89">
            <v>0.21404682274247491</v>
          </cell>
          <cell r="U89">
            <v>299</v>
          </cell>
        </row>
      </sheetData>
      <sheetData sheetId="20">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31</v>
          </cell>
          <cell r="C3">
            <v>41</v>
          </cell>
          <cell r="D3">
            <v>0.43055555555555558</v>
          </cell>
          <cell r="E3">
            <v>72</v>
          </cell>
          <cell r="F3">
            <v>38</v>
          </cell>
          <cell r="G3">
            <v>33</v>
          </cell>
          <cell r="H3">
            <v>0.53521126760563376</v>
          </cell>
          <cell r="I3">
            <v>71</v>
          </cell>
          <cell r="J3">
            <v>54</v>
          </cell>
          <cell r="K3">
            <v>40</v>
          </cell>
          <cell r="L3">
            <v>0.57446808510638303</v>
          </cell>
          <cell r="M3">
            <v>94</v>
          </cell>
          <cell r="N3">
            <v>38</v>
          </cell>
          <cell r="O3">
            <v>34</v>
          </cell>
          <cell r="P3">
            <v>0.52777777777777779</v>
          </cell>
          <cell r="Q3">
            <v>72</v>
          </cell>
          <cell r="R3">
            <v>44</v>
          </cell>
          <cell r="S3">
            <v>33</v>
          </cell>
          <cell r="T3">
            <v>0.5714285714285714</v>
          </cell>
          <cell r="U3">
            <v>77</v>
          </cell>
        </row>
        <row r="4">
          <cell r="A4" t="str">
            <v>02</v>
          </cell>
          <cell r="B4">
            <v>21</v>
          </cell>
          <cell r="C4">
            <v>24</v>
          </cell>
          <cell r="D4">
            <v>0.46666666666666667</v>
          </cell>
          <cell r="E4">
            <v>45</v>
          </cell>
          <cell r="F4">
            <v>36</v>
          </cell>
          <cell r="G4">
            <v>26</v>
          </cell>
          <cell r="H4">
            <v>0.58064516129032262</v>
          </cell>
          <cell r="I4">
            <v>62</v>
          </cell>
          <cell r="J4">
            <v>20</v>
          </cell>
          <cell r="K4">
            <v>26</v>
          </cell>
          <cell r="L4">
            <v>0.43478260869565216</v>
          </cell>
          <cell r="M4">
            <v>46</v>
          </cell>
          <cell r="N4">
            <v>27</v>
          </cell>
          <cell r="O4">
            <v>34</v>
          </cell>
          <cell r="P4">
            <v>0.44262295081967212</v>
          </cell>
          <cell r="Q4">
            <v>61</v>
          </cell>
          <cell r="R4">
            <v>19</v>
          </cell>
          <cell r="S4">
            <v>22</v>
          </cell>
          <cell r="T4">
            <v>0.46341463414634149</v>
          </cell>
          <cell r="U4">
            <v>41</v>
          </cell>
        </row>
        <row r="5">
          <cell r="A5" t="str">
            <v>03</v>
          </cell>
          <cell r="B5">
            <v>4</v>
          </cell>
          <cell r="C5">
            <v>4</v>
          </cell>
          <cell r="D5">
            <v>0.5</v>
          </cell>
          <cell r="E5">
            <v>8</v>
          </cell>
          <cell r="F5">
            <v>8</v>
          </cell>
          <cell r="G5">
            <v>3</v>
          </cell>
          <cell r="H5">
            <v>0.72727272727272729</v>
          </cell>
          <cell r="I5">
            <v>11</v>
          </cell>
          <cell r="J5">
            <v>4</v>
          </cell>
          <cell r="K5">
            <v>6</v>
          </cell>
          <cell r="L5">
            <v>0.4</v>
          </cell>
          <cell r="M5">
            <v>10</v>
          </cell>
          <cell r="N5">
            <v>6</v>
          </cell>
          <cell r="O5">
            <v>9</v>
          </cell>
          <cell r="P5">
            <v>0.4</v>
          </cell>
          <cell r="Q5">
            <v>15</v>
          </cell>
          <cell r="R5">
            <v>2</v>
          </cell>
          <cell r="S5">
            <v>5</v>
          </cell>
          <cell r="T5">
            <v>0.2857142857142857</v>
          </cell>
          <cell r="U5">
            <v>7</v>
          </cell>
        </row>
        <row r="6">
          <cell r="A6" t="str">
            <v>04</v>
          </cell>
          <cell r="B6">
            <v>9</v>
          </cell>
          <cell r="C6">
            <v>7</v>
          </cell>
          <cell r="D6">
            <v>0.5625</v>
          </cell>
          <cell r="E6">
            <v>16</v>
          </cell>
          <cell r="F6">
            <v>3</v>
          </cell>
          <cell r="G6">
            <v>8</v>
          </cell>
          <cell r="H6">
            <v>0.27272727272727271</v>
          </cell>
          <cell r="I6">
            <v>11</v>
          </cell>
          <cell r="J6">
            <v>10</v>
          </cell>
          <cell r="K6">
            <v>11</v>
          </cell>
          <cell r="L6">
            <v>0.47619047619047616</v>
          </cell>
          <cell r="M6">
            <v>21</v>
          </cell>
          <cell r="N6">
            <v>7</v>
          </cell>
          <cell r="O6">
            <v>8</v>
          </cell>
          <cell r="P6">
            <v>0.46666666666666667</v>
          </cell>
          <cell r="Q6">
            <v>15</v>
          </cell>
          <cell r="R6">
            <v>11</v>
          </cell>
          <cell r="S6">
            <v>9</v>
          </cell>
          <cell r="T6">
            <v>0.55000000000000004</v>
          </cell>
          <cell r="U6">
            <v>20</v>
          </cell>
        </row>
        <row r="7">
          <cell r="A7" t="str">
            <v>05</v>
          </cell>
          <cell r="B7">
            <v>43</v>
          </cell>
          <cell r="C7">
            <v>42</v>
          </cell>
          <cell r="D7">
            <v>0.50588235294117645</v>
          </cell>
          <cell r="E7">
            <v>85</v>
          </cell>
          <cell r="F7">
            <v>34</v>
          </cell>
          <cell r="G7">
            <v>46</v>
          </cell>
          <cell r="H7">
            <v>0.42499999999999999</v>
          </cell>
          <cell r="I7">
            <v>80</v>
          </cell>
          <cell r="J7">
            <v>32</v>
          </cell>
          <cell r="K7">
            <v>50</v>
          </cell>
          <cell r="L7">
            <v>0.3902439024390244</v>
          </cell>
          <cell r="M7">
            <v>82</v>
          </cell>
          <cell r="N7">
            <v>36</v>
          </cell>
          <cell r="O7">
            <v>36</v>
          </cell>
          <cell r="P7">
            <v>0.5</v>
          </cell>
          <cell r="Q7">
            <v>72</v>
          </cell>
          <cell r="R7">
            <v>22</v>
          </cell>
          <cell r="S7">
            <v>28</v>
          </cell>
          <cell r="T7">
            <v>0.44</v>
          </cell>
          <cell r="U7">
            <v>50</v>
          </cell>
        </row>
        <row r="8">
          <cell r="A8" t="str">
            <v>06</v>
          </cell>
          <cell r="B8">
            <v>68</v>
          </cell>
          <cell r="C8">
            <v>58</v>
          </cell>
          <cell r="D8">
            <v>0.53968253968253965</v>
          </cell>
          <cell r="E8">
            <v>126</v>
          </cell>
          <cell r="F8">
            <v>54</v>
          </cell>
          <cell r="G8">
            <v>47</v>
          </cell>
          <cell r="H8">
            <v>0.53465346534653468</v>
          </cell>
          <cell r="I8">
            <v>101</v>
          </cell>
          <cell r="J8">
            <v>56</v>
          </cell>
          <cell r="K8">
            <v>47</v>
          </cell>
          <cell r="L8">
            <v>0.5436893203883495</v>
          </cell>
          <cell r="M8">
            <v>103</v>
          </cell>
          <cell r="N8">
            <v>60</v>
          </cell>
          <cell r="O8">
            <v>51</v>
          </cell>
          <cell r="P8">
            <v>0.54054054054054057</v>
          </cell>
          <cell r="Q8">
            <v>111</v>
          </cell>
          <cell r="R8">
            <v>63</v>
          </cell>
          <cell r="S8">
            <v>46</v>
          </cell>
          <cell r="T8">
            <v>0.57798165137614677</v>
          </cell>
          <cell r="U8">
            <v>109</v>
          </cell>
        </row>
        <row r="9">
          <cell r="A9" t="str">
            <v>07</v>
          </cell>
          <cell r="B9">
            <v>31</v>
          </cell>
          <cell r="C9">
            <v>7</v>
          </cell>
          <cell r="D9">
            <v>0.81578947368421051</v>
          </cell>
          <cell r="E9">
            <v>38</v>
          </cell>
          <cell r="F9">
            <v>21</v>
          </cell>
          <cell r="G9">
            <v>17</v>
          </cell>
          <cell r="H9">
            <v>0.55263157894736847</v>
          </cell>
          <cell r="I9">
            <v>38</v>
          </cell>
          <cell r="J9">
            <v>31</v>
          </cell>
          <cell r="K9">
            <v>8</v>
          </cell>
          <cell r="L9">
            <v>0.79487179487179482</v>
          </cell>
          <cell r="M9">
            <v>39</v>
          </cell>
          <cell r="N9">
            <v>35</v>
          </cell>
          <cell r="O9">
            <v>8</v>
          </cell>
          <cell r="P9">
            <v>0.81395348837209303</v>
          </cell>
          <cell r="Q9">
            <v>43</v>
          </cell>
          <cell r="R9">
            <v>26</v>
          </cell>
          <cell r="S9">
            <v>6</v>
          </cell>
          <cell r="T9">
            <v>0.8125</v>
          </cell>
          <cell r="U9">
            <v>32</v>
          </cell>
        </row>
        <row r="10">
          <cell r="A10" t="str">
            <v>08</v>
          </cell>
          <cell r="B10">
            <v>6</v>
          </cell>
          <cell r="C10">
            <v>4</v>
          </cell>
          <cell r="D10">
            <v>0.6</v>
          </cell>
          <cell r="E10">
            <v>10</v>
          </cell>
          <cell r="F10">
            <v>4</v>
          </cell>
          <cell r="G10">
            <v>2</v>
          </cell>
          <cell r="H10">
            <v>0.66666666666666663</v>
          </cell>
          <cell r="I10">
            <v>6</v>
          </cell>
          <cell r="J10">
            <v>2</v>
          </cell>
          <cell r="K10">
            <v>6</v>
          </cell>
          <cell r="L10">
            <v>0.25</v>
          </cell>
          <cell r="M10">
            <v>8</v>
          </cell>
          <cell r="N10">
            <v>2</v>
          </cell>
          <cell r="O10">
            <v>1</v>
          </cell>
          <cell r="P10">
            <v>0.66666666666666663</v>
          </cell>
          <cell r="Q10">
            <v>3</v>
          </cell>
          <cell r="R10">
            <v>6</v>
          </cell>
          <cell r="S10">
            <v>3</v>
          </cell>
          <cell r="T10">
            <v>0.66666666666666663</v>
          </cell>
          <cell r="U10">
            <v>9</v>
          </cell>
        </row>
        <row r="11">
          <cell r="A11" t="str">
            <v>09</v>
          </cell>
          <cell r="B11">
            <v>26</v>
          </cell>
          <cell r="C11">
            <v>13</v>
          </cell>
          <cell r="D11">
            <v>0.66666666666666663</v>
          </cell>
          <cell r="E11">
            <v>39</v>
          </cell>
          <cell r="F11">
            <v>21</v>
          </cell>
          <cell r="G11">
            <v>14</v>
          </cell>
          <cell r="H11">
            <v>0.6</v>
          </cell>
          <cell r="I11">
            <v>35</v>
          </cell>
          <cell r="J11">
            <v>20</v>
          </cell>
          <cell r="K11">
            <v>5</v>
          </cell>
          <cell r="L11">
            <v>0.8</v>
          </cell>
          <cell r="M11">
            <v>25</v>
          </cell>
          <cell r="N11">
            <v>27</v>
          </cell>
          <cell r="O11">
            <v>7</v>
          </cell>
          <cell r="P11">
            <v>0.79411764705882348</v>
          </cell>
          <cell r="Q11">
            <v>34</v>
          </cell>
          <cell r="R11">
            <v>10</v>
          </cell>
          <cell r="S11">
            <v>6</v>
          </cell>
          <cell r="T11">
            <v>0.625</v>
          </cell>
          <cell r="U11">
            <v>16</v>
          </cell>
        </row>
        <row r="12">
          <cell r="A12" t="str">
            <v>10</v>
          </cell>
          <cell r="B12">
            <v>4</v>
          </cell>
          <cell r="C12">
            <v>1</v>
          </cell>
          <cell r="D12">
            <v>0.8</v>
          </cell>
          <cell r="E12">
            <v>5</v>
          </cell>
          <cell r="F12">
            <v>4</v>
          </cell>
          <cell r="G12">
            <v>2</v>
          </cell>
          <cell r="H12">
            <v>0.66666666666666663</v>
          </cell>
          <cell r="I12">
            <v>6</v>
          </cell>
          <cell r="J12">
            <v>3</v>
          </cell>
          <cell r="L12">
            <v>1</v>
          </cell>
          <cell r="M12">
            <v>3</v>
          </cell>
          <cell r="N12">
            <v>4</v>
          </cell>
          <cell r="O12">
            <v>3</v>
          </cell>
          <cell r="P12">
            <v>0.5714285714285714</v>
          </cell>
          <cell r="Q12">
            <v>7</v>
          </cell>
          <cell r="R12">
            <v>4</v>
          </cell>
          <cell r="S12">
            <v>3</v>
          </cell>
          <cell r="T12">
            <v>0.5714285714285714</v>
          </cell>
          <cell r="U12">
            <v>7</v>
          </cell>
        </row>
        <row r="13">
          <cell r="A13" t="str">
            <v>11</v>
          </cell>
          <cell r="B13">
            <v>46</v>
          </cell>
          <cell r="C13">
            <v>25</v>
          </cell>
          <cell r="D13">
            <v>0.647887323943662</v>
          </cell>
          <cell r="E13">
            <v>71</v>
          </cell>
          <cell r="F13">
            <v>41</v>
          </cell>
          <cell r="G13">
            <v>18</v>
          </cell>
          <cell r="H13">
            <v>0.69491525423728817</v>
          </cell>
          <cell r="I13">
            <v>59</v>
          </cell>
          <cell r="J13">
            <v>41</v>
          </cell>
          <cell r="K13">
            <v>21</v>
          </cell>
          <cell r="L13">
            <v>0.66129032258064513</v>
          </cell>
          <cell r="M13">
            <v>62</v>
          </cell>
          <cell r="N13">
            <v>43</v>
          </cell>
          <cell r="O13">
            <v>20</v>
          </cell>
          <cell r="P13">
            <v>0.68253968253968256</v>
          </cell>
          <cell r="Q13">
            <v>63</v>
          </cell>
          <cell r="R13">
            <v>39</v>
          </cell>
          <cell r="S13">
            <v>20</v>
          </cell>
          <cell r="T13">
            <v>0.66101694915254239</v>
          </cell>
          <cell r="U13">
            <v>59</v>
          </cell>
        </row>
        <row r="14">
          <cell r="A14" t="str">
            <v>12</v>
          </cell>
          <cell r="B14">
            <v>12</v>
          </cell>
          <cell r="C14">
            <v>4</v>
          </cell>
          <cell r="D14">
            <v>0.75</v>
          </cell>
          <cell r="E14">
            <v>16</v>
          </cell>
          <cell r="F14">
            <v>13</v>
          </cell>
          <cell r="G14">
            <v>4</v>
          </cell>
          <cell r="H14">
            <v>0.76470588235294112</v>
          </cell>
          <cell r="I14">
            <v>17</v>
          </cell>
          <cell r="J14">
            <v>11</v>
          </cell>
          <cell r="K14">
            <v>2</v>
          </cell>
          <cell r="L14">
            <v>0.84615384615384615</v>
          </cell>
          <cell r="M14">
            <v>13</v>
          </cell>
          <cell r="N14">
            <v>6</v>
          </cell>
          <cell r="O14">
            <v>4</v>
          </cell>
          <cell r="P14">
            <v>0.6</v>
          </cell>
          <cell r="Q14">
            <v>10</v>
          </cell>
          <cell r="R14">
            <v>7</v>
          </cell>
          <cell r="S14">
            <v>1</v>
          </cell>
          <cell r="T14">
            <v>0.875</v>
          </cell>
          <cell r="U14">
            <v>8</v>
          </cell>
        </row>
        <row r="15">
          <cell r="A15" t="str">
            <v>13</v>
          </cell>
          <cell r="B15">
            <v>4</v>
          </cell>
          <cell r="C15">
            <v>1</v>
          </cell>
          <cell r="D15">
            <v>0.8</v>
          </cell>
          <cell r="E15">
            <v>5</v>
          </cell>
          <cell r="F15">
            <v>4</v>
          </cell>
          <cell r="H15">
            <v>1</v>
          </cell>
          <cell r="I15">
            <v>4</v>
          </cell>
          <cell r="J15">
            <v>2</v>
          </cell>
          <cell r="K15">
            <v>1</v>
          </cell>
          <cell r="L15">
            <v>0.66666666666666663</v>
          </cell>
          <cell r="M15">
            <v>3</v>
          </cell>
          <cell r="N15">
            <v>4</v>
          </cell>
          <cell r="O15">
            <v>1</v>
          </cell>
          <cell r="P15">
            <v>0.8</v>
          </cell>
          <cell r="Q15">
            <v>5</v>
          </cell>
          <cell r="R15">
            <v>1</v>
          </cell>
          <cell r="S15">
            <v>0</v>
          </cell>
          <cell r="T15">
            <v>1</v>
          </cell>
          <cell r="U15">
            <v>1</v>
          </cell>
        </row>
        <row r="16">
          <cell r="A16" t="str">
            <v>14</v>
          </cell>
          <cell r="B16">
            <v>30</v>
          </cell>
          <cell r="C16">
            <v>13</v>
          </cell>
          <cell r="D16">
            <v>0.69767441860465118</v>
          </cell>
          <cell r="E16">
            <v>43</v>
          </cell>
          <cell r="F16">
            <v>34</v>
          </cell>
          <cell r="G16">
            <v>12</v>
          </cell>
          <cell r="H16">
            <v>0.73913043478260865</v>
          </cell>
          <cell r="I16">
            <v>46</v>
          </cell>
          <cell r="J16">
            <v>17</v>
          </cell>
          <cell r="K16">
            <v>18</v>
          </cell>
          <cell r="L16">
            <v>0.48571428571428571</v>
          </cell>
          <cell r="M16">
            <v>35</v>
          </cell>
          <cell r="N16">
            <v>31</v>
          </cell>
          <cell r="O16">
            <v>12</v>
          </cell>
          <cell r="P16">
            <v>0.72093023255813948</v>
          </cell>
          <cell r="Q16">
            <v>43</v>
          </cell>
          <cell r="R16">
            <v>22</v>
          </cell>
          <cell r="S16">
            <v>15</v>
          </cell>
          <cell r="T16">
            <v>0.59459459459459463</v>
          </cell>
          <cell r="U16">
            <v>37</v>
          </cell>
        </row>
        <row r="17">
          <cell r="A17" t="str">
            <v>15</v>
          </cell>
          <cell r="B17">
            <v>13</v>
          </cell>
          <cell r="C17">
            <v>8</v>
          </cell>
          <cell r="D17">
            <v>0.61904761904761907</v>
          </cell>
          <cell r="E17">
            <v>21</v>
          </cell>
          <cell r="F17">
            <v>11</v>
          </cell>
          <cell r="G17">
            <v>8</v>
          </cell>
          <cell r="H17">
            <v>0.57894736842105265</v>
          </cell>
          <cell r="I17">
            <v>19</v>
          </cell>
          <cell r="J17">
            <v>16</v>
          </cell>
          <cell r="K17">
            <v>8</v>
          </cell>
          <cell r="L17">
            <v>0.66666666666666663</v>
          </cell>
          <cell r="M17">
            <v>24</v>
          </cell>
          <cell r="N17">
            <v>13</v>
          </cell>
          <cell r="O17">
            <v>7</v>
          </cell>
          <cell r="P17">
            <v>0.65</v>
          </cell>
          <cell r="Q17">
            <v>20</v>
          </cell>
          <cell r="R17">
            <v>11</v>
          </cell>
          <cell r="S17">
            <v>15</v>
          </cell>
          <cell r="T17">
            <v>0.42307692307692307</v>
          </cell>
          <cell r="U17">
            <v>26</v>
          </cell>
        </row>
        <row r="18">
          <cell r="A18" t="str">
            <v>16</v>
          </cell>
          <cell r="B18">
            <v>32</v>
          </cell>
          <cell r="C18">
            <v>26</v>
          </cell>
          <cell r="D18">
            <v>0.55172413793103448</v>
          </cell>
          <cell r="E18">
            <v>58</v>
          </cell>
          <cell r="F18">
            <v>55</v>
          </cell>
          <cell r="G18">
            <v>20</v>
          </cell>
          <cell r="H18">
            <v>0.73333333333333328</v>
          </cell>
          <cell r="I18">
            <v>75</v>
          </cell>
          <cell r="J18">
            <v>37</v>
          </cell>
          <cell r="K18">
            <v>23</v>
          </cell>
          <cell r="L18">
            <v>0.6166666666666667</v>
          </cell>
          <cell r="M18">
            <v>60</v>
          </cell>
          <cell r="N18">
            <v>41</v>
          </cell>
          <cell r="O18">
            <v>20</v>
          </cell>
          <cell r="P18">
            <v>0.67213114754098358</v>
          </cell>
          <cell r="Q18">
            <v>61</v>
          </cell>
          <cell r="R18">
            <v>34</v>
          </cell>
          <cell r="S18">
            <v>20</v>
          </cell>
          <cell r="T18">
            <v>0.62962962962962965</v>
          </cell>
          <cell r="U18">
            <v>54</v>
          </cell>
        </row>
        <row r="19">
          <cell r="A19" t="str">
            <v>17</v>
          </cell>
          <cell r="B19">
            <v>5</v>
          </cell>
          <cell r="C19">
            <v>9</v>
          </cell>
          <cell r="D19">
            <v>0.35714285714285715</v>
          </cell>
          <cell r="E19">
            <v>14</v>
          </cell>
          <cell r="F19">
            <v>11</v>
          </cell>
          <cell r="G19">
            <v>6</v>
          </cell>
          <cell r="H19">
            <v>0.6470588235294118</v>
          </cell>
          <cell r="I19">
            <v>17</v>
          </cell>
          <cell r="J19">
            <v>3</v>
          </cell>
          <cell r="K19">
            <v>8</v>
          </cell>
          <cell r="L19">
            <v>0.27272727272727271</v>
          </cell>
          <cell r="M19">
            <v>11</v>
          </cell>
          <cell r="N19">
            <v>3</v>
          </cell>
          <cell r="O19">
            <v>4</v>
          </cell>
          <cell r="P19">
            <v>0.42857142857142855</v>
          </cell>
          <cell r="Q19">
            <v>7</v>
          </cell>
          <cell r="R19">
            <v>4</v>
          </cell>
          <cell r="S19">
            <v>12</v>
          </cell>
          <cell r="T19">
            <v>0.25</v>
          </cell>
          <cell r="U19">
            <v>16</v>
          </cell>
        </row>
        <row r="20">
          <cell r="A20" t="str">
            <v>18</v>
          </cell>
          <cell r="B20">
            <v>17</v>
          </cell>
          <cell r="C20">
            <v>17</v>
          </cell>
          <cell r="D20">
            <v>0.5</v>
          </cell>
          <cell r="E20">
            <v>34</v>
          </cell>
          <cell r="F20">
            <v>29</v>
          </cell>
          <cell r="G20">
            <v>20</v>
          </cell>
          <cell r="H20">
            <v>0.59183673469387754</v>
          </cell>
          <cell r="I20">
            <v>49</v>
          </cell>
          <cell r="J20">
            <v>14</v>
          </cell>
          <cell r="K20">
            <v>16</v>
          </cell>
          <cell r="L20">
            <v>0.46666666666666667</v>
          </cell>
          <cell r="M20">
            <v>30</v>
          </cell>
          <cell r="N20">
            <v>22</v>
          </cell>
          <cell r="O20">
            <v>20</v>
          </cell>
          <cell r="P20">
            <v>0.52380952380952384</v>
          </cell>
          <cell r="Q20">
            <v>42</v>
          </cell>
          <cell r="R20">
            <v>15</v>
          </cell>
          <cell r="S20">
            <v>19</v>
          </cell>
          <cell r="T20">
            <v>0.44117647058823528</v>
          </cell>
          <cell r="U20">
            <v>34</v>
          </cell>
        </row>
        <row r="21">
          <cell r="A21" t="str">
            <v>19</v>
          </cell>
          <cell r="B21">
            <v>24</v>
          </cell>
          <cell r="C21">
            <v>24</v>
          </cell>
          <cell r="D21">
            <v>0.5</v>
          </cell>
          <cell r="E21">
            <v>48</v>
          </cell>
          <cell r="F21">
            <v>18</v>
          </cell>
          <cell r="G21">
            <v>13</v>
          </cell>
          <cell r="H21">
            <v>0.58064516129032262</v>
          </cell>
          <cell r="I21">
            <v>31</v>
          </cell>
          <cell r="J21">
            <v>26</v>
          </cell>
          <cell r="K21">
            <v>17</v>
          </cell>
          <cell r="L21">
            <v>0.60465116279069764</v>
          </cell>
          <cell r="M21">
            <v>43</v>
          </cell>
          <cell r="N21">
            <v>22</v>
          </cell>
          <cell r="O21">
            <v>5</v>
          </cell>
          <cell r="P21">
            <v>0.81481481481481477</v>
          </cell>
          <cell r="Q21">
            <v>27</v>
          </cell>
          <cell r="R21">
            <v>17</v>
          </cell>
          <cell r="S21">
            <v>15</v>
          </cell>
          <cell r="T21">
            <v>0.53125</v>
          </cell>
          <cell r="U21">
            <v>32</v>
          </cell>
        </row>
        <row r="22">
          <cell r="A22" t="str">
            <v>20</v>
          </cell>
          <cell r="B22">
            <v>3</v>
          </cell>
          <cell r="D22">
            <v>1</v>
          </cell>
          <cell r="E22">
            <v>3</v>
          </cell>
          <cell r="F22">
            <v>4</v>
          </cell>
          <cell r="G22">
            <v>4</v>
          </cell>
          <cell r="H22">
            <v>0.5</v>
          </cell>
          <cell r="I22">
            <v>8</v>
          </cell>
          <cell r="J22">
            <v>8</v>
          </cell>
          <cell r="K22">
            <v>4</v>
          </cell>
          <cell r="L22">
            <v>0.66666666666666663</v>
          </cell>
          <cell r="M22">
            <v>12</v>
          </cell>
          <cell r="N22">
            <v>5</v>
          </cell>
          <cell r="O22">
            <v>1</v>
          </cell>
          <cell r="P22">
            <v>0.83333333333333337</v>
          </cell>
          <cell r="Q22">
            <v>6</v>
          </cell>
          <cell r="R22">
            <v>3</v>
          </cell>
          <cell r="S22">
            <v>3</v>
          </cell>
          <cell r="T22">
            <v>0.5</v>
          </cell>
          <cell r="U22">
            <v>6</v>
          </cell>
        </row>
        <row r="23">
          <cell r="A23" t="str">
            <v>21</v>
          </cell>
          <cell r="B23">
            <v>16</v>
          </cell>
          <cell r="C23">
            <v>17</v>
          </cell>
          <cell r="D23">
            <v>0.48484848484848486</v>
          </cell>
          <cell r="E23">
            <v>33</v>
          </cell>
          <cell r="F23">
            <v>14</v>
          </cell>
          <cell r="G23">
            <v>12</v>
          </cell>
          <cell r="H23">
            <v>0.53846153846153844</v>
          </cell>
          <cell r="I23">
            <v>26</v>
          </cell>
          <cell r="J23">
            <v>17</v>
          </cell>
          <cell r="K23">
            <v>13</v>
          </cell>
          <cell r="L23">
            <v>0.56666666666666665</v>
          </cell>
          <cell r="M23">
            <v>30</v>
          </cell>
          <cell r="N23">
            <v>15</v>
          </cell>
          <cell r="O23">
            <v>13</v>
          </cell>
          <cell r="P23">
            <v>0.5357142857142857</v>
          </cell>
          <cell r="Q23">
            <v>28</v>
          </cell>
          <cell r="R23">
            <v>8</v>
          </cell>
          <cell r="S23">
            <v>10</v>
          </cell>
          <cell r="T23">
            <v>0.44444444444444442</v>
          </cell>
          <cell r="U23">
            <v>18</v>
          </cell>
        </row>
        <row r="24">
          <cell r="A24" t="str">
            <v>22</v>
          </cell>
          <cell r="B24">
            <v>23</v>
          </cell>
          <cell r="C24">
            <v>19</v>
          </cell>
          <cell r="D24">
            <v>0.54761904761904767</v>
          </cell>
          <cell r="E24">
            <v>42</v>
          </cell>
          <cell r="F24">
            <v>21</v>
          </cell>
          <cell r="G24">
            <v>21</v>
          </cell>
          <cell r="H24">
            <v>0.5</v>
          </cell>
          <cell r="I24">
            <v>42</v>
          </cell>
          <cell r="J24">
            <v>25</v>
          </cell>
          <cell r="K24">
            <v>22</v>
          </cell>
          <cell r="L24">
            <v>0.53191489361702127</v>
          </cell>
          <cell r="M24">
            <v>47</v>
          </cell>
          <cell r="N24">
            <v>15</v>
          </cell>
          <cell r="O24">
            <v>18</v>
          </cell>
          <cell r="P24">
            <v>0.45454545454545453</v>
          </cell>
          <cell r="Q24">
            <v>33</v>
          </cell>
          <cell r="R24">
            <v>14</v>
          </cell>
          <cell r="S24">
            <v>26</v>
          </cell>
          <cell r="T24">
            <v>0.35</v>
          </cell>
          <cell r="U24">
            <v>40</v>
          </cell>
        </row>
        <row r="25">
          <cell r="A25" t="str">
            <v>23</v>
          </cell>
          <cell r="B25">
            <v>22</v>
          </cell>
          <cell r="C25">
            <v>24</v>
          </cell>
          <cell r="D25">
            <v>0.47826086956521741</v>
          </cell>
          <cell r="E25">
            <v>46</v>
          </cell>
          <cell r="F25">
            <v>12</v>
          </cell>
          <cell r="G25">
            <v>18</v>
          </cell>
          <cell r="H25">
            <v>0.4</v>
          </cell>
          <cell r="I25">
            <v>30</v>
          </cell>
          <cell r="J25">
            <v>19</v>
          </cell>
          <cell r="K25">
            <v>9</v>
          </cell>
          <cell r="L25">
            <v>0.6785714285714286</v>
          </cell>
          <cell r="M25">
            <v>28</v>
          </cell>
          <cell r="N25">
            <v>9</v>
          </cell>
          <cell r="O25">
            <v>17</v>
          </cell>
          <cell r="P25">
            <v>0.34615384615384615</v>
          </cell>
          <cell r="Q25">
            <v>26</v>
          </cell>
          <cell r="R25">
            <v>10</v>
          </cell>
          <cell r="S25">
            <v>12</v>
          </cell>
          <cell r="T25">
            <v>0.45454545454545453</v>
          </cell>
          <cell r="U25">
            <v>22</v>
          </cell>
        </row>
        <row r="26">
          <cell r="A26" t="str">
            <v>24</v>
          </cell>
          <cell r="B26">
            <v>8</v>
          </cell>
          <cell r="C26">
            <v>6</v>
          </cell>
          <cell r="D26">
            <v>0.5714285714285714</v>
          </cell>
          <cell r="E26">
            <v>14</v>
          </cell>
          <cell r="F26">
            <v>5</v>
          </cell>
          <cell r="G26">
            <v>9</v>
          </cell>
          <cell r="H26">
            <v>0.35714285714285715</v>
          </cell>
          <cell r="I26">
            <v>14</v>
          </cell>
          <cell r="J26">
            <v>5</v>
          </cell>
          <cell r="K26">
            <v>5</v>
          </cell>
          <cell r="L26">
            <v>0.5</v>
          </cell>
          <cell r="M26">
            <v>10</v>
          </cell>
          <cell r="N26">
            <v>8</v>
          </cell>
          <cell r="O26">
            <v>3</v>
          </cell>
          <cell r="P26">
            <v>0.72727272727272729</v>
          </cell>
          <cell r="Q26">
            <v>11</v>
          </cell>
          <cell r="R26">
            <v>9</v>
          </cell>
          <cell r="S26">
            <v>3</v>
          </cell>
          <cell r="T26">
            <v>0.75</v>
          </cell>
          <cell r="U26">
            <v>12</v>
          </cell>
        </row>
        <row r="27">
          <cell r="A27" t="str">
            <v>25</v>
          </cell>
          <cell r="B27">
            <v>9</v>
          </cell>
          <cell r="C27">
            <v>37</v>
          </cell>
          <cell r="D27">
            <v>0.19565217391304349</v>
          </cell>
          <cell r="E27">
            <v>46</v>
          </cell>
          <cell r="F27">
            <v>7</v>
          </cell>
          <cell r="G27">
            <v>50</v>
          </cell>
          <cell r="H27">
            <v>0.12280701754385964</v>
          </cell>
          <cell r="I27">
            <v>57</v>
          </cell>
          <cell r="J27">
            <v>11</v>
          </cell>
          <cell r="K27">
            <v>31</v>
          </cell>
          <cell r="L27">
            <v>0.26190476190476192</v>
          </cell>
          <cell r="M27">
            <v>42</v>
          </cell>
          <cell r="N27">
            <v>6</v>
          </cell>
          <cell r="O27">
            <v>26</v>
          </cell>
          <cell r="P27">
            <v>0.1875</v>
          </cell>
          <cell r="Q27">
            <v>32</v>
          </cell>
          <cell r="R27">
            <v>2</v>
          </cell>
          <cell r="S27">
            <v>16</v>
          </cell>
          <cell r="T27">
            <v>0.1111111111111111</v>
          </cell>
          <cell r="U27">
            <v>18</v>
          </cell>
        </row>
        <row r="28">
          <cell r="A28" t="str">
            <v>26</v>
          </cell>
          <cell r="B28">
            <v>22</v>
          </cell>
          <cell r="C28">
            <v>60</v>
          </cell>
          <cell r="D28">
            <v>0.26829268292682928</v>
          </cell>
          <cell r="E28">
            <v>82</v>
          </cell>
          <cell r="F28">
            <v>14</v>
          </cell>
          <cell r="G28">
            <v>60</v>
          </cell>
          <cell r="H28">
            <v>0.1891891891891892</v>
          </cell>
          <cell r="I28">
            <v>74</v>
          </cell>
          <cell r="J28">
            <v>18</v>
          </cell>
          <cell r="K28">
            <v>37</v>
          </cell>
          <cell r="L28">
            <v>0.32727272727272727</v>
          </cell>
          <cell r="M28">
            <v>55</v>
          </cell>
          <cell r="N28">
            <v>13</v>
          </cell>
          <cell r="O28">
            <v>36</v>
          </cell>
          <cell r="P28">
            <v>0.26530612244897961</v>
          </cell>
          <cell r="Q28">
            <v>49</v>
          </cell>
          <cell r="R28">
            <v>13</v>
          </cell>
          <cell r="S28">
            <v>38</v>
          </cell>
          <cell r="T28">
            <v>0.25490196078431371</v>
          </cell>
          <cell r="U28">
            <v>51</v>
          </cell>
        </row>
        <row r="29">
          <cell r="A29" t="str">
            <v>27</v>
          </cell>
          <cell r="B29">
            <v>39</v>
          </cell>
          <cell r="C29">
            <v>95</v>
          </cell>
          <cell r="D29">
            <v>0.29104477611940299</v>
          </cell>
          <cell r="E29">
            <v>134</v>
          </cell>
          <cell r="F29">
            <v>23</v>
          </cell>
          <cell r="G29">
            <v>79</v>
          </cell>
          <cell r="H29">
            <v>0.22549019607843138</v>
          </cell>
          <cell r="I29">
            <v>102</v>
          </cell>
          <cell r="J29">
            <v>24</v>
          </cell>
          <cell r="K29">
            <v>93</v>
          </cell>
          <cell r="L29">
            <v>0.20512820512820512</v>
          </cell>
          <cell r="M29">
            <v>117</v>
          </cell>
          <cell r="N29">
            <v>19</v>
          </cell>
          <cell r="O29">
            <v>75</v>
          </cell>
          <cell r="P29">
            <v>0.20212765957446807</v>
          </cell>
          <cell r="Q29">
            <v>94</v>
          </cell>
          <cell r="R29">
            <v>24</v>
          </cell>
          <cell r="S29">
            <v>66</v>
          </cell>
          <cell r="T29">
            <v>0.26666666666666666</v>
          </cell>
          <cell r="U29">
            <v>90</v>
          </cell>
        </row>
        <row r="30">
          <cell r="A30" t="str">
            <v>28</v>
          </cell>
          <cell r="B30">
            <v>11</v>
          </cell>
          <cell r="C30">
            <v>27</v>
          </cell>
          <cell r="D30">
            <v>0.28947368421052633</v>
          </cell>
          <cell r="E30">
            <v>38</v>
          </cell>
          <cell r="F30">
            <v>11</v>
          </cell>
          <cell r="G30">
            <v>28</v>
          </cell>
          <cell r="H30">
            <v>0.28205128205128205</v>
          </cell>
          <cell r="I30">
            <v>39</v>
          </cell>
          <cell r="J30">
            <v>4</v>
          </cell>
          <cell r="K30">
            <v>24</v>
          </cell>
          <cell r="L30">
            <v>0.14285714285714285</v>
          </cell>
          <cell r="M30">
            <v>28</v>
          </cell>
          <cell r="N30">
            <v>7</v>
          </cell>
          <cell r="O30">
            <v>29</v>
          </cell>
          <cell r="P30">
            <v>0.19444444444444445</v>
          </cell>
          <cell r="Q30">
            <v>36</v>
          </cell>
          <cell r="R30">
            <v>4</v>
          </cell>
          <cell r="S30">
            <v>21</v>
          </cell>
          <cell r="T30">
            <v>0.16</v>
          </cell>
          <cell r="U30">
            <v>25</v>
          </cell>
        </row>
        <row r="31">
          <cell r="A31" t="str">
            <v>29</v>
          </cell>
          <cell r="B31">
            <v>5</v>
          </cell>
          <cell r="C31">
            <v>6</v>
          </cell>
          <cell r="D31">
            <v>0.45454545454545453</v>
          </cell>
          <cell r="E31">
            <v>11</v>
          </cell>
          <cell r="F31">
            <v>2</v>
          </cell>
          <cell r="G31">
            <v>7</v>
          </cell>
          <cell r="H31">
            <v>0.22222222222222221</v>
          </cell>
          <cell r="I31">
            <v>9</v>
          </cell>
          <cell r="J31">
            <v>1</v>
          </cell>
          <cell r="K31">
            <v>6</v>
          </cell>
          <cell r="L31">
            <v>0.14285714285714285</v>
          </cell>
          <cell r="M31">
            <v>7</v>
          </cell>
          <cell r="N31">
            <v>4</v>
          </cell>
          <cell r="O31">
            <v>2</v>
          </cell>
          <cell r="P31">
            <v>0.66666666666666663</v>
          </cell>
          <cell r="Q31">
            <v>6</v>
          </cell>
          <cell r="R31">
            <v>0</v>
          </cell>
          <cell r="S31">
            <v>6</v>
          </cell>
          <cell r="T31">
            <v>0</v>
          </cell>
          <cell r="U31">
            <v>6</v>
          </cell>
        </row>
        <row r="32">
          <cell r="A32" t="str">
            <v>30</v>
          </cell>
          <cell r="C32">
            <v>13</v>
          </cell>
          <cell r="D32">
            <v>0</v>
          </cell>
          <cell r="E32">
            <v>13</v>
          </cell>
          <cell r="F32">
            <v>3</v>
          </cell>
          <cell r="G32">
            <v>8</v>
          </cell>
          <cell r="H32">
            <v>0.27272727272727271</v>
          </cell>
          <cell r="I32">
            <v>11</v>
          </cell>
          <cell r="J32">
            <v>2</v>
          </cell>
          <cell r="K32">
            <v>10</v>
          </cell>
          <cell r="L32">
            <v>0.16666666666666666</v>
          </cell>
          <cell r="M32">
            <v>12</v>
          </cell>
          <cell r="N32">
            <v>2</v>
          </cell>
          <cell r="O32">
            <v>8</v>
          </cell>
          <cell r="P32">
            <v>0.2</v>
          </cell>
          <cell r="Q32">
            <v>10</v>
          </cell>
          <cell r="R32">
            <v>1</v>
          </cell>
          <cell r="S32">
            <v>10</v>
          </cell>
          <cell r="T32">
            <v>9.0909090909090912E-2</v>
          </cell>
          <cell r="U32">
            <v>11</v>
          </cell>
        </row>
        <row r="33">
          <cell r="A33" t="str">
            <v>31</v>
          </cell>
          <cell r="B33">
            <v>12</v>
          </cell>
          <cell r="C33">
            <v>30</v>
          </cell>
          <cell r="D33">
            <v>0.2857142857142857</v>
          </cell>
          <cell r="E33">
            <v>42</v>
          </cell>
          <cell r="F33">
            <v>13</v>
          </cell>
          <cell r="G33">
            <v>23</v>
          </cell>
          <cell r="H33">
            <v>0.3611111111111111</v>
          </cell>
          <cell r="I33">
            <v>36</v>
          </cell>
          <cell r="J33">
            <v>17</v>
          </cell>
          <cell r="K33">
            <v>20</v>
          </cell>
          <cell r="L33">
            <v>0.45945945945945948</v>
          </cell>
          <cell r="M33">
            <v>37</v>
          </cell>
          <cell r="N33">
            <v>9</v>
          </cell>
          <cell r="O33">
            <v>17</v>
          </cell>
          <cell r="P33">
            <v>0.34615384615384615</v>
          </cell>
          <cell r="Q33">
            <v>26</v>
          </cell>
          <cell r="R33">
            <v>5</v>
          </cell>
          <cell r="S33">
            <v>5</v>
          </cell>
          <cell r="T33">
            <v>0.5</v>
          </cell>
          <cell r="U33">
            <v>10</v>
          </cell>
        </row>
        <row r="34">
          <cell r="A34" t="str">
            <v>32</v>
          </cell>
          <cell r="B34">
            <v>11</v>
          </cell>
          <cell r="C34">
            <v>35</v>
          </cell>
          <cell r="D34">
            <v>0.2391304347826087</v>
          </cell>
          <cell r="E34">
            <v>46</v>
          </cell>
          <cell r="F34">
            <v>19</v>
          </cell>
          <cell r="G34">
            <v>24</v>
          </cell>
          <cell r="H34">
            <v>0.44186046511627908</v>
          </cell>
          <cell r="I34">
            <v>43</v>
          </cell>
          <cell r="J34">
            <v>10</v>
          </cell>
          <cell r="K34">
            <v>14</v>
          </cell>
          <cell r="L34">
            <v>0.41666666666666669</v>
          </cell>
          <cell r="M34">
            <v>24</v>
          </cell>
          <cell r="N34">
            <v>12</v>
          </cell>
          <cell r="O34">
            <v>11</v>
          </cell>
          <cell r="P34">
            <v>0.52173913043478259</v>
          </cell>
          <cell r="Q34">
            <v>23</v>
          </cell>
          <cell r="R34">
            <v>4</v>
          </cell>
          <cell r="S34">
            <v>6</v>
          </cell>
          <cell r="T34">
            <v>0.4</v>
          </cell>
          <cell r="U34">
            <v>10</v>
          </cell>
        </row>
        <row r="35">
          <cell r="A35" t="str">
            <v>33</v>
          </cell>
          <cell r="B35">
            <v>7</v>
          </cell>
          <cell r="C35">
            <v>16</v>
          </cell>
          <cell r="D35">
            <v>0.30434782608695654</v>
          </cell>
          <cell r="E35">
            <v>23</v>
          </cell>
          <cell r="F35">
            <v>13</v>
          </cell>
          <cell r="G35">
            <v>19</v>
          </cell>
          <cell r="H35">
            <v>0.40625</v>
          </cell>
          <cell r="I35">
            <v>32</v>
          </cell>
          <cell r="J35">
            <v>9</v>
          </cell>
          <cell r="K35">
            <v>19</v>
          </cell>
          <cell r="L35">
            <v>0.32142857142857145</v>
          </cell>
          <cell r="M35">
            <v>28</v>
          </cell>
          <cell r="N35">
            <v>4</v>
          </cell>
          <cell r="O35">
            <v>13</v>
          </cell>
          <cell r="P35">
            <v>0.23529411764705882</v>
          </cell>
          <cell r="Q35">
            <v>17</v>
          </cell>
          <cell r="R35">
            <v>7</v>
          </cell>
          <cell r="S35">
            <v>7</v>
          </cell>
          <cell r="T35">
            <v>0.5</v>
          </cell>
          <cell r="U35">
            <v>14</v>
          </cell>
        </row>
        <row r="36">
          <cell r="A36" t="str">
            <v>34</v>
          </cell>
          <cell r="B36">
            <v>1</v>
          </cell>
          <cell r="C36">
            <v>6</v>
          </cell>
          <cell r="D36">
            <v>0.14285714285714285</v>
          </cell>
          <cell r="E36">
            <v>7</v>
          </cell>
          <cell r="F36">
            <v>1</v>
          </cell>
          <cell r="G36">
            <v>3</v>
          </cell>
          <cell r="H36">
            <v>0.25</v>
          </cell>
          <cell r="I36">
            <v>4</v>
          </cell>
          <cell r="K36">
            <v>5</v>
          </cell>
          <cell r="L36">
            <v>0</v>
          </cell>
          <cell r="M36">
            <v>5</v>
          </cell>
          <cell r="O36">
            <v>8</v>
          </cell>
          <cell r="P36">
            <v>0</v>
          </cell>
          <cell r="Q36">
            <v>8</v>
          </cell>
          <cell r="R36">
            <v>1</v>
          </cell>
          <cell r="S36">
            <v>3</v>
          </cell>
          <cell r="T36">
            <v>0.25</v>
          </cell>
          <cell r="U36">
            <v>4</v>
          </cell>
        </row>
        <row r="37">
          <cell r="A37" t="str">
            <v>35</v>
          </cell>
          <cell r="B37">
            <v>7</v>
          </cell>
          <cell r="C37">
            <v>22</v>
          </cell>
          <cell r="D37">
            <v>0.2413793103448276</v>
          </cell>
          <cell r="E37">
            <v>29</v>
          </cell>
          <cell r="F37">
            <v>8</v>
          </cell>
          <cell r="G37">
            <v>12</v>
          </cell>
          <cell r="H37">
            <v>0.4</v>
          </cell>
          <cell r="I37">
            <v>20</v>
          </cell>
          <cell r="J37">
            <v>7</v>
          </cell>
          <cell r="K37">
            <v>17</v>
          </cell>
          <cell r="L37">
            <v>0.29166666666666669</v>
          </cell>
          <cell r="M37">
            <v>24</v>
          </cell>
          <cell r="N37">
            <v>5</v>
          </cell>
          <cell r="O37">
            <v>11</v>
          </cell>
          <cell r="P37">
            <v>0.3125</v>
          </cell>
          <cell r="Q37">
            <v>16</v>
          </cell>
          <cell r="R37">
            <v>4</v>
          </cell>
          <cell r="S37">
            <v>8</v>
          </cell>
          <cell r="T37">
            <v>0.33333333333333331</v>
          </cell>
          <cell r="U37">
            <v>12</v>
          </cell>
        </row>
        <row r="38">
          <cell r="A38" t="str">
            <v>36</v>
          </cell>
          <cell r="B38">
            <v>4</v>
          </cell>
          <cell r="C38">
            <v>4</v>
          </cell>
          <cell r="D38">
            <v>0.5</v>
          </cell>
          <cell r="E38">
            <v>8</v>
          </cell>
          <cell r="F38">
            <v>5</v>
          </cell>
          <cell r="G38">
            <v>4</v>
          </cell>
          <cell r="H38">
            <v>0.55555555555555558</v>
          </cell>
          <cell r="I38">
            <v>9</v>
          </cell>
          <cell r="J38">
            <v>3</v>
          </cell>
          <cell r="K38">
            <v>7</v>
          </cell>
          <cell r="L38">
            <v>0.3</v>
          </cell>
          <cell r="M38">
            <v>10</v>
          </cell>
          <cell r="N38">
            <v>4</v>
          </cell>
          <cell r="O38">
            <v>2</v>
          </cell>
          <cell r="P38">
            <v>0.66666666666666663</v>
          </cell>
          <cell r="Q38">
            <v>6</v>
          </cell>
          <cell r="R38">
            <v>5</v>
          </cell>
          <cell r="S38">
            <v>3</v>
          </cell>
          <cell r="T38">
            <v>0.625</v>
          </cell>
          <cell r="U38">
            <v>8</v>
          </cell>
        </row>
        <row r="39">
          <cell r="A39" t="str">
            <v>37</v>
          </cell>
          <cell r="B39">
            <v>2</v>
          </cell>
          <cell r="C39">
            <v>5</v>
          </cell>
          <cell r="D39">
            <v>0.2857142857142857</v>
          </cell>
          <cell r="E39">
            <v>7</v>
          </cell>
          <cell r="F39">
            <v>2</v>
          </cell>
          <cell r="G39">
            <v>3</v>
          </cell>
          <cell r="H39">
            <v>0.4</v>
          </cell>
          <cell r="I39">
            <v>5</v>
          </cell>
          <cell r="K39">
            <v>3</v>
          </cell>
          <cell r="L39">
            <v>0</v>
          </cell>
          <cell r="M39">
            <v>3</v>
          </cell>
          <cell r="N39">
            <v>2</v>
          </cell>
          <cell r="O39">
            <v>2</v>
          </cell>
          <cell r="P39">
            <v>0.5</v>
          </cell>
          <cell r="Q39">
            <v>4</v>
          </cell>
          <cell r="R39">
            <v>1</v>
          </cell>
          <cell r="S39">
            <v>0</v>
          </cell>
          <cell r="T39">
            <v>1</v>
          </cell>
          <cell r="U39">
            <v>1</v>
          </cell>
        </row>
        <row r="40">
          <cell r="A40" t="str">
            <v>60</v>
          </cell>
          <cell r="B40">
            <v>21</v>
          </cell>
          <cell r="C40">
            <v>81</v>
          </cell>
          <cell r="D40">
            <v>0.20588235294117646</v>
          </cell>
          <cell r="E40">
            <v>102</v>
          </cell>
          <cell r="F40">
            <v>10</v>
          </cell>
          <cell r="G40">
            <v>67</v>
          </cell>
          <cell r="H40">
            <v>0.12987012987012986</v>
          </cell>
          <cell r="I40">
            <v>77</v>
          </cell>
          <cell r="J40">
            <v>22</v>
          </cell>
          <cell r="K40">
            <v>65</v>
          </cell>
          <cell r="L40">
            <v>0.25287356321839083</v>
          </cell>
          <cell r="M40">
            <v>87</v>
          </cell>
          <cell r="N40">
            <v>18</v>
          </cell>
          <cell r="O40">
            <v>65</v>
          </cell>
          <cell r="P40">
            <v>0.21686746987951808</v>
          </cell>
          <cell r="Q40">
            <v>83</v>
          </cell>
          <cell r="R40">
            <v>13</v>
          </cell>
          <cell r="S40">
            <v>49</v>
          </cell>
          <cell r="T40">
            <v>0.20967741935483872</v>
          </cell>
          <cell r="U40">
            <v>62</v>
          </cell>
        </row>
        <row r="41">
          <cell r="A41" t="str">
            <v>61</v>
          </cell>
          <cell r="B41">
            <v>8</v>
          </cell>
          <cell r="C41">
            <v>42</v>
          </cell>
          <cell r="D41">
            <v>0.16</v>
          </cell>
          <cell r="E41">
            <v>50</v>
          </cell>
          <cell r="F41">
            <v>19</v>
          </cell>
          <cell r="G41">
            <v>44</v>
          </cell>
          <cell r="H41">
            <v>0.30158730158730157</v>
          </cell>
          <cell r="I41">
            <v>63</v>
          </cell>
          <cell r="J41">
            <v>7</v>
          </cell>
          <cell r="K41">
            <v>41</v>
          </cell>
          <cell r="L41">
            <v>0.14583333333333334</v>
          </cell>
          <cell r="M41">
            <v>48</v>
          </cell>
          <cell r="N41">
            <v>8</v>
          </cell>
          <cell r="O41">
            <v>43</v>
          </cell>
          <cell r="P41">
            <v>0.15686274509803921</v>
          </cell>
          <cell r="Q41">
            <v>51</v>
          </cell>
          <cell r="R41">
            <v>1</v>
          </cell>
          <cell r="S41">
            <v>29</v>
          </cell>
          <cell r="T41">
            <v>3.3333333333333333E-2</v>
          </cell>
          <cell r="U41">
            <v>30</v>
          </cell>
        </row>
        <row r="42">
          <cell r="A42" t="str">
            <v>62</v>
          </cell>
          <cell r="B42">
            <v>9</v>
          </cell>
          <cell r="C42">
            <v>22</v>
          </cell>
          <cell r="D42">
            <v>0.29032258064516131</v>
          </cell>
          <cell r="E42">
            <v>31</v>
          </cell>
          <cell r="F42">
            <v>13</v>
          </cell>
          <cell r="G42">
            <v>30</v>
          </cell>
          <cell r="H42">
            <v>0.30232558139534882</v>
          </cell>
          <cell r="I42">
            <v>43</v>
          </cell>
          <cell r="J42">
            <v>15</v>
          </cell>
          <cell r="K42">
            <v>24</v>
          </cell>
          <cell r="L42">
            <v>0.38461538461538464</v>
          </cell>
          <cell r="M42">
            <v>39</v>
          </cell>
          <cell r="N42">
            <v>6</v>
          </cell>
          <cell r="O42">
            <v>20</v>
          </cell>
          <cell r="P42">
            <v>0.23076923076923078</v>
          </cell>
          <cell r="Q42">
            <v>26</v>
          </cell>
          <cell r="R42">
            <v>7</v>
          </cell>
          <cell r="S42">
            <v>18</v>
          </cell>
          <cell r="T42">
            <v>0.28000000000000003</v>
          </cell>
          <cell r="U42">
            <v>25</v>
          </cell>
        </row>
        <row r="43">
          <cell r="A43" t="str">
            <v>63</v>
          </cell>
          <cell r="B43">
            <v>7</v>
          </cell>
          <cell r="C43">
            <v>38</v>
          </cell>
          <cell r="D43">
            <v>0.15555555555555556</v>
          </cell>
          <cell r="E43">
            <v>45</v>
          </cell>
          <cell r="F43">
            <v>7</v>
          </cell>
          <cell r="G43">
            <v>47</v>
          </cell>
          <cell r="H43">
            <v>0.12962962962962962</v>
          </cell>
          <cell r="I43">
            <v>54</v>
          </cell>
          <cell r="J43">
            <v>6</v>
          </cell>
          <cell r="K43">
            <v>28</v>
          </cell>
          <cell r="L43">
            <v>0.17647058823529413</v>
          </cell>
          <cell r="M43">
            <v>34</v>
          </cell>
          <cell r="N43">
            <v>7</v>
          </cell>
          <cell r="O43">
            <v>27</v>
          </cell>
          <cell r="P43">
            <v>0.20588235294117646</v>
          </cell>
          <cell r="Q43">
            <v>34</v>
          </cell>
          <cell r="R43">
            <v>4</v>
          </cell>
          <cell r="S43">
            <v>16</v>
          </cell>
          <cell r="T43">
            <v>0.2</v>
          </cell>
          <cell r="U43">
            <v>20</v>
          </cell>
        </row>
        <row r="44">
          <cell r="A44" t="str">
            <v>64</v>
          </cell>
          <cell r="B44">
            <v>25</v>
          </cell>
          <cell r="C44">
            <v>18</v>
          </cell>
          <cell r="D44">
            <v>0.58139534883720934</v>
          </cell>
          <cell r="E44">
            <v>43</v>
          </cell>
          <cell r="F44">
            <v>24</v>
          </cell>
          <cell r="G44">
            <v>28</v>
          </cell>
          <cell r="H44">
            <v>0.46153846153846156</v>
          </cell>
          <cell r="I44">
            <v>52</v>
          </cell>
          <cell r="J44">
            <v>23</v>
          </cell>
          <cell r="K44">
            <v>9</v>
          </cell>
          <cell r="L44">
            <v>0.71875</v>
          </cell>
          <cell r="M44">
            <v>32</v>
          </cell>
          <cell r="N44">
            <v>16</v>
          </cell>
          <cell r="O44">
            <v>13</v>
          </cell>
          <cell r="P44">
            <v>0.55172413793103448</v>
          </cell>
          <cell r="Q44">
            <v>29</v>
          </cell>
          <cell r="R44">
            <v>8</v>
          </cell>
          <cell r="S44">
            <v>14</v>
          </cell>
          <cell r="T44">
            <v>0.36363636363636365</v>
          </cell>
          <cell r="U44">
            <v>22</v>
          </cell>
        </row>
        <row r="45">
          <cell r="A45" t="str">
            <v>65</v>
          </cell>
          <cell r="B45">
            <v>27</v>
          </cell>
          <cell r="C45">
            <v>17</v>
          </cell>
          <cell r="D45">
            <v>0.61363636363636365</v>
          </cell>
          <cell r="E45">
            <v>44</v>
          </cell>
          <cell r="F45">
            <v>19</v>
          </cell>
          <cell r="G45">
            <v>10</v>
          </cell>
          <cell r="H45">
            <v>0.65517241379310343</v>
          </cell>
          <cell r="I45">
            <v>29</v>
          </cell>
          <cell r="J45">
            <v>20</v>
          </cell>
          <cell r="K45">
            <v>14</v>
          </cell>
          <cell r="L45">
            <v>0.58823529411764708</v>
          </cell>
          <cell r="M45">
            <v>34</v>
          </cell>
          <cell r="N45">
            <v>18</v>
          </cell>
          <cell r="O45">
            <v>7</v>
          </cell>
          <cell r="P45">
            <v>0.72</v>
          </cell>
          <cell r="Q45">
            <v>25</v>
          </cell>
          <cell r="R45">
            <v>13</v>
          </cell>
          <cell r="S45">
            <v>8</v>
          </cell>
          <cell r="T45">
            <v>0.61904761904761907</v>
          </cell>
          <cell r="U45">
            <v>21</v>
          </cell>
        </row>
        <row r="46">
          <cell r="A46" t="str">
            <v>66</v>
          </cell>
          <cell r="B46">
            <v>12</v>
          </cell>
          <cell r="C46">
            <v>18</v>
          </cell>
          <cell r="D46">
            <v>0.4</v>
          </cell>
          <cell r="E46">
            <v>30</v>
          </cell>
          <cell r="F46">
            <v>8</v>
          </cell>
          <cell r="G46">
            <v>13</v>
          </cell>
          <cell r="H46">
            <v>0.38095238095238093</v>
          </cell>
          <cell r="I46">
            <v>21</v>
          </cell>
          <cell r="J46">
            <v>7</v>
          </cell>
          <cell r="K46">
            <v>11</v>
          </cell>
          <cell r="L46">
            <v>0.3888888888888889</v>
          </cell>
          <cell r="M46">
            <v>18</v>
          </cell>
          <cell r="N46">
            <v>3</v>
          </cell>
          <cell r="O46">
            <v>4</v>
          </cell>
          <cell r="P46">
            <v>0.42857142857142855</v>
          </cell>
          <cell r="Q46">
            <v>7</v>
          </cell>
          <cell r="R46">
            <v>12</v>
          </cell>
          <cell r="S46">
            <v>7</v>
          </cell>
          <cell r="T46">
            <v>0.63157894736842102</v>
          </cell>
          <cell r="U46">
            <v>19</v>
          </cell>
        </row>
        <row r="47">
          <cell r="A47" t="str">
            <v>67</v>
          </cell>
          <cell r="B47">
            <v>18</v>
          </cell>
          <cell r="C47">
            <v>18</v>
          </cell>
          <cell r="D47">
            <v>0.5</v>
          </cell>
          <cell r="E47">
            <v>36</v>
          </cell>
          <cell r="F47">
            <v>9</v>
          </cell>
          <cell r="G47">
            <v>20</v>
          </cell>
          <cell r="H47">
            <v>0.31034482758620691</v>
          </cell>
          <cell r="I47">
            <v>29</v>
          </cell>
          <cell r="J47">
            <v>15</v>
          </cell>
          <cell r="K47">
            <v>9</v>
          </cell>
          <cell r="L47">
            <v>0.625</v>
          </cell>
          <cell r="M47">
            <v>24</v>
          </cell>
          <cell r="N47">
            <v>8</v>
          </cell>
          <cell r="O47">
            <v>8</v>
          </cell>
          <cell r="P47">
            <v>0.5</v>
          </cell>
          <cell r="Q47">
            <v>16</v>
          </cell>
          <cell r="R47">
            <v>9</v>
          </cell>
          <cell r="S47">
            <v>14</v>
          </cell>
          <cell r="T47">
            <v>0.39130434782608697</v>
          </cell>
          <cell r="U47">
            <v>23</v>
          </cell>
        </row>
        <row r="48">
          <cell r="A48" t="str">
            <v>68</v>
          </cell>
          <cell r="B48">
            <v>5</v>
          </cell>
          <cell r="C48">
            <v>7</v>
          </cell>
          <cell r="D48">
            <v>0.41666666666666669</v>
          </cell>
          <cell r="E48">
            <v>12</v>
          </cell>
          <cell r="F48">
            <v>6</v>
          </cell>
          <cell r="G48">
            <v>8</v>
          </cell>
          <cell r="H48">
            <v>0.42857142857142855</v>
          </cell>
          <cell r="I48">
            <v>14</v>
          </cell>
          <cell r="J48">
            <v>6</v>
          </cell>
          <cell r="K48">
            <v>9</v>
          </cell>
          <cell r="L48">
            <v>0.4</v>
          </cell>
          <cell r="M48">
            <v>15</v>
          </cell>
          <cell r="N48">
            <v>6</v>
          </cell>
          <cell r="O48">
            <v>4</v>
          </cell>
          <cell r="P48">
            <v>0.6</v>
          </cell>
          <cell r="Q48">
            <v>10</v>
          </cell>
          <cell r="R48">
            <v>5</v>
          </cell>
          <cell r="S48">
            <v>3</v>
          </cell>
          <cell r="T48">
            <v>0.625</v>
          </cell>
          <cell r="U48">
            <v>8</v>
          </cell>
        </row>
        <row r="49">
          <cell r="A49" t="str">
            <v>69</v>
          </cell>
          <cell r="B49">
            <v>5</v>
          </cell>
          <cell r="C49">
            <v>6</v>
          </cell>
          <cell r="D49">
            <v>0.45454545454545453</v>
          </cell>
          <cell r="E49">
            <v>11</v>
          </cell>
          <cell r="F49">
            <v>6</v>
          </cell>
          <cell r="G49">
            <v>12</v>
          </cell>
          <cell r="H49">
            <v>0.33333333333333331</v>
          </cell>
          <cell r="I49">
            <v>18</v>
          </cell>
          <cell r="J49">
            <v>5</v>
          </cell>
          <cell r="K49">
            <v>8</v>
          </cell>
          <cell r="L49">
            <v>0.38461538461538464</v>
          </cell>
          <cell r="M49">
            <v>13</v>
          </cell>
          <cell r="N49">
            <v>4</v>
          </cell>
          <cell r="O49">
            <v>3</v>
          </cell>
          <cell r="P49">
            <v>0.5714285714285714</v>
          </cell>
          <cell r="Q49">
            <v>7</v>
          </cell>
          <cell r="R49">
            <v>3</v>
          </cell>
          <cell r="S49">
            <v>2</v>
          </cell>
          <cell r="T49">
            <v>0.6</v>
          </cell>
          <cell r="U49">
            <v>5</v>
          </cell>
        </row>
        <row r="50">
          <cell r="A50" t="str">
            <v>70</v>
          </cell>
          <cell r="B50">
            <v>20</v>
          </cell>
          <cell r="C50">
            <v>25</v>
          </cell>
          <cell r="D50">
            <v>0.44444444444444442</v>
          </cell>
          <cell r="E50">
            <v>45</v>
          </cell>
          <cell r="F50">
            <v>21</v>
          </cell>
          <cell r="G50">
            <v>23</v>
          </cell>
          <cell r="H50">
            <v>0.47727272727272729</v>
          </cell>
          <cell r="I50">
            <v>44</v>
          </cell>
          <cell r="J50">
            <v>21</v>
          </cell>
          <cell r="K50">
            <v>16</v>
          </cell>
          <cell r="L50">
            <v>0.56756756756756754</v>
          </cell>
          <cell r="M50">
            <v>37</v>
          </cell>
          <cell r="N50">
            <v>26</v>
          </cell>
          <cell r="O50">
            <v>18</v>
          </cell>
          <cell r="P50">
            <v>0.59090909090909094</v>
          </cell>
          <cell r="Q50">
            <v>44</v>
          </cell>
          <cell r="R50">
            <v>22</v>
          </cell>
          <cell r="S50">
            <v>18</v>
          </cell>
          <cell r="T50">
            <v>0.55000000000000004</v>
          </cell>
          <cell r="U50">
            <v>40</v>
          </cell>
        </row>
        <row r="51">
          <cell r="A51" t="str">
            <v>71</v>
          </cell>
          <cell r="B51">
            <v>23</v>
          </cell>
          <cell r="C51">
            <v>15</v>
          </cell>
          <cell r="D51">
            <v>0.60526315789473684</v>
          </cell>
          <cell r="E51">
            <v>38</v>
          </cell>
          <cell r="F51">
            <v>28</v>
          </cell>
          <cell r="G51">
            <v>15</v>
          </cell>
          <cell r="H51">
            <v>0.65116279069767447</v>
          </cell>
          <cell r="I51">
            <v>43</v>
          </cell>
          <cell r="J51">
            <v>19</v>
          </cell>
          <cell r="K51">
            <v>15</v>
          </cell>
          <cell r="L51">
            <v>0.55882352941176472</v>
          </cell>
          <cell r="M51">
            <v>34</v>
          </cell>
          <cell r="N51">
            <v>26</v>
          </cell>
          <cell r="O51">
            <v>17</v>
          </cell>
          <cell r="P51">
            <v>0.60465116279069764</v>
          </cell>
          <cell r="Q51">
            <v>43</v>
          </cell>
          <cell r="R51">
            <v>12</v>
          </cell>
          <cell r="S51">
            <v>20</v>
          </cell>
          <cell r="T51">
            <v>0.375</v>
          </cell>
          <cell r="U51">
            <v>32</v>
          </cell>
        </row>
        <row r="52">
          <cell r="A52" t="str">
            <v>72</v>
          </cell>
          <cell r="B52">
            <v>2</v>
          </cell>
          <cell r="C52">
            <v>2</v>
          </cell>
          <cell r="D52">
            <v>0.5</v>
          </cell>
          <cell r="E52">
            <v>4</v>
          </cell>
          <cell r="F52">
            <v>1</v>
          </cell>
          <cell r="G52">
            <v>3</v>
          </cell>
          <cell r="H52">
            <v>0.25</v>
          </cell>
          <cell r="I52">
            <v>4</v>
          </cell>
          <cell r="J52">
            <v>2</v>
          </cell>
          <cell r="K52">
            <v>1</v>
          </cell>
          <cell r="L52">
            <v>0.66666666666666663</v>
          </cell>
          <cell r="M52">
            <v>3</v>
          </cell>
          <cell r="N52">
            <v>2</v>
          </cell>
          <cell r="O52">
            <v>1</v>
          </cell>
          <cell r="P52">
            <v>0.66666666666666663</v>
          </cell>
          <cell r="Q52">
            <v>3</v>
          </cell>
          <cell r="R52">
            <v>0</v>
          </cell>
          <cell r="S52">
            <v>1</v>
          </cell>
          <cell r="T52">
            <v>0</v>
          </cell>
          <cell r="U52">
            <v>1</v>
          </cell>
        </row>
        <row r="53">
          <cell r="A53" t="str">
            <v>73</v>
          </cell>
          <cell r="B53">
            <v>1</v>
          </cell>
          <cell r="C53">
            <v>1</v>
          </cell>
          <cell r="D53">
            <v>0.5</v>
          </cell>
          <cell r="E53">
            <v>2</v>
          </cell>
          <cell r="F53">
            <v>1</v>
          </cell>
          <cell r="G53">
            <v>1</v>
          </cell>
          <cell r="H53">
            <v>0.5</v>
          </cell>
          <cell r="I53">
            <v>2</v>
          </cell>
          <cell r="J53">
            <v>2</v>
          </cell>
          <cell r="K53">
            <v>1</v>
          </cell>
          <cell r="L53">
            <v>0.66666666666666663</v>
          </cell>
          <cell r="M53">
            <v>3</v>
          </cell>
          <cell r="R53">
            <v>0</v>
          </cell>
          <cell r="S53">
            <v>2</v>
          </cell>
          <cell r="T53">
            <v>0</v>
          </cell>
          <cell r="U53">
            <v>2</v>
          </cell>
        </row>
        <row r="54">
          <cell r="A54" t="str">
            <v>74</v>
          </cell>
          <cell r="B54">
            <v>7</v>
          </cell>
          <cell r="C54">
            <v>27</v>
          </cell>
          <cell r="D54">
            <v>0.20588235294117646</v>
          </cell>
          <cell r="E54">
            <v>34</v>
          </cell>
          <cell r="F54">
            <v>16</v>
          </cell>
          <cell r="G54">
            <v>23</v>
          </cell>
          <cell r="H54">
            <v>0.41025641025641024</v>
          </cell>
          <cell r="I54">
            <v>39</v>
          </cell>
          <cell r="J54">
            <v>13</v>
          </cell>
          <cell r="K54">
            <v>27</v>
          </cell>
          <cell r="L54">
            <v>0.32500000000000001</v>
          </cell>
          <cell r="M54">
            <v>40</v>
          </cell>
          <cell r="N54">
            <v>11</v>
          </cell>
          <cell r="O54">
            <v>31</v>
          </cell>
          <cell r="P54">
            <v>0.26190476190476192</v>
          </cell>
          <cell r="Q54">
            <v>42</v>
          </cell>
          <cell r="R54">
            <v>14</v>
          </cell>
          <cell r="S54">
            <v>25</v>
          </cell>
          <cell r="T54">
            <v>0.35897435897435898</v>
          </cell>
          <cell r="U54">
            <v>39</v>
          </cell>
        </row>
        <row r="55">
          <cell r="A55" t="str">
            <v>76</v>
          </cell>
          <cell r="K55">
            <v>1</v>
          </cell>
          <cell r="L55">
            <v>0</v>
          </cell>
          <cell r="M55">
            <v>1</v>
          </cell>
          <cell r="O55">
            <v>1</v>
          </cell>
          <cell r="P55">
            <v>0</v>
          </cell>
          <cell r="Q55">
            <v>1</v>
          </cell>
          <cell r="R55">
            <v>0</v>
          </cell>
          <cell r="S55">
            <v>2</v>
          </cell>
          <cell r="T55">
            <v>0</v>
          </cell>
          <cell r="U55">
            <v>2</v>
          </cell>
        </row>
        <row r="56">
          <cell r="A56" t="str">
            <v>77</v>
          </cell>
          <cell r="F56">
            <v>1</v>
          </cell>
          <cell r="H56">
            <v>1</v>
          </cell>
          <cell r="I56">
            <v>1</v>
          </cell>
          <cell r="U56">
            <v>0</v>
          </cell>
        </row>
        <row r="57">
          <cell r="A57" t="str">
            <v>85</v>
          </cell>
          <cell r="B57">
            <v>12</v>
          </cell>
          <cell r="C57">
            <v>8</v>
          </cell>
          <cell r="D57">
            <v>0.6</v>
          </cell>
          <cell r="E57">
            <v>20</v>
          </cell>
          <cell r="F57">
            <v>10</v>
          </cell>
          <cell r="G57">
            <v>3</v>
          </cell>
          <cell r="H57">
            <v>0.76923076923076927</v>
          </cell>
          <cell r="I57">
            <v>13</v>
          </cell>
          <cell r="J57">
            <v>5</v>
          </cell>
          <cell r="K57">
            <v>9</v>
          </cell>
          <cell r="L57">
            <v>0.35714285714285715</v>
          </cell>
          <cell r="M57">
            <v>14</v>
          </cell>
          <cell r="N57">
            <v>6</v>
          </cell>
          <cell r="O57">
            <v>4</v>
          </cell>
          <cell r="P57">
            <v>0.6</v>
          </cell>
          <cell r="Q57">
            <v>10</v>
          </cell>
          <cell r="R57">
            <v>5</v>
          </cell>
          <cell r="S57">
            <v>6</v>
          </cell>
          <cell r="T57">
            <v>0.45454545454545453</v>
          </cell>
          <cell r="U57">
            <v>11</v>
          </cell>
        </row>
        <row r="58">
          <cell r="A58" t="str">
            <v>86</v>
          </cell>
          <cell r="B58">
            <v>5</v>
          </cell>
          <cell r="C58">
            <v>8</v>
          </cell>
          <cell r="D58">
            <v>0.38461538461538464</v>
          </cell>
          <cell r="E58">
            <v>13</v>
          </cell>
          <cell r="F58">
            <v>15</v>
          </cell>
          <cell r="G58">
            <v>4</v>
          </cell>
          <cell r="H58">
            <v>0.78947368421052633</v>
          </cell>
          <cell r="I58">
            <v>19</v>
          </cell>
          <cell r="J58">
            <v>16</v>
          </cell>
          <cell r="K58">
            <v>7</v>
          </cell>
          <cell r="L58">
            <v>0.69565217391304346</v>
          </cell>
          <cell r="M58">
            <v>23</v>
          </cell>
          <cell r="N58">
            <v>3</v>
          </cell>
          <cell r="O58">
            <v>9</v>
          </cell>
          <cell r="P58">
            <v>0.25</v>
          </cell>
          <cell r="Q58">
            <v>12</v>
          </cell>
          <cell r="R58">
            <v>15</v>
          </cell>
          <cell r="S58">
            <v>10</v>
          </cell>
          <cell r="T58">
            <v>0.6</v>
          </cell>
          <cell r="U58">
            <v>25</v>
          </cell>
        </row>
        <row r="59">
          <cell r="A59" t="str">
            <v>87</v>
          </cell>
          <cell r="B59">
            <v>16</v>
          </cell>
          <cell r="C59">
            <v>9</v>
          </cell>
          <cell r="D59">
            <v>0.64</v>
          </cell>
          <cell r="E59">
            <v>25</v>
          </cell>
          <cell r="F59">
            <v>12</v>
          </cell>
          <cell r="G59">
            <v>5</v>
          </cell>
          <cell r="H59">
            <v>0.70588235294117652</v>
          </cell>
          <cell r="I59">
            <v>17</v>
          </cell>
          <cell r="J59">
            <v>5</v>
          </cell>
          <cell r="K59">
            <v>7</v>
          </cell>
          <cell r="L59">
            <v>0.41666666666666669</v>
          </cell>
          <cell r="M59">
            <v>12</v>
          </cell>
          <cell r="N59">
            <v>6</v>
          </cell>
          <cell r="O59">
            <v>2</v>
          </cell>
          <cell r="P59">
            <v>0.75</v>
          </cell>
          <cell r="Q59">
            <v>8</v>
          </cell>
          <cell r="R59">
            <v>7</v>
          </cell>
          <cell r="S59">
            <v>6</v>
          </cell>
          <cell r="T59">
            <v>0.53846153846153844</v>
          </cell>
          <cell r="U59">
            <v>13</v>
          </cell>
        </row>
        <row r="60">
          <cell r="N60">
            <v>740</v>
          </cell>
          <cell r="O60">
            <v>853</v>
          </cell>
          <cell r="P60">
            <v>0.46453232893910862</v>
          </cell>
          <cell r="Q60">
            <v>1593</v>
          </cell>
          <cell r="R60">
            <v>622</v>
          </cell>
          <cell r="S60">
            <v>771</v>
          </cell>
          <cell r="T60">
            <v>0.44651830581478824</v>
          </cell>
          <cell r="U60">
            <v>1393</v>
          </cell>
        </row>
        <row r="63">
          <cell r="B63" t="str">
            <v>2010</v>
          </cell>
          <cell r="E63" t="str">
            <v>Total 2010</v>
          </cell>
          <cell r="F63" t="str">
            <v>2011</v>
          </cell>
          <cell r="I63" t="str">
            <v>Total 2011</v>
          </cell>
          <cell r="J63" t="str">
            <v>2012</v>
          </cell>
          <cell r="M63" t="str">
            <v>Total 2012</v>
          </cell>
          <cell r="N63" t="str">
            <v>2013</v>
          </cell>
          <cell r="Q63" t="str">
            <v>Total 2013</v>
          </cell>
          <cell r="R63">
            <v>2014</v>
          </cell>
          <cell r="U63" t="str">
            <v>Total 2014</v>
          </cell>
        </row>
        <row r="64">
          <cell r="A64" t="str">
            <v>GROUPE</v>
          </cell>
          <cell r="B64" t="str">
            <v>FEMME</v>
          </cell>
          <cell r="C64" t="str">
            <v>HOMME</v>
          </cell>
          <cell r="F64" t="str">
            <v>FEMME</v>
          </cell>
          <cell r="G64" t="str">
            <v>HOMME</v>
          </cell>
          <cell r="J64" t="str">
            <v>FEMME</v>
          </cell>
          <cell r="K64" t="str">
            <v>HOMME</v>
          </cell>
          <cell r="N64" t="str">
            <v>FEMME</v>
          </cell>
          <cell r="O64" t="str">
            <v>HOMME</v>
          </cell>
          <cell r="R64" t="str">
            <v>FEMME</v>
          </cell>
          <cell r="S64" t="str">
            <v>HOMME</v>
          </cell>
        </row>
        <row r="65">
          <cell r="A65" t="str">
            <v>01</v>
          </cell>
          <cell r="B65">
            <v>65</v>
          </cell>
          <cell r="C65">
            <v>76</v>
          </cell>
          <cell r="D65">
            <v>0.46099290780141844</v>
          </cell>
          <cell r="E65">
            <v>141</v>
          </cell>
          <cell r="F65">
            <v>85</v>
          </cell>
          <cell r="G65">
            <v>70</v>
          </cell>
          <cell r="H65">
            <v>0.54838709677419351</v>
          </cell>
          <cell r="I65">
            <v>155</v>
          </cell>
          <cell r="J65">
            <v>88</v>
          </cell>
          <cell r="K65">
            <v>83</v>
          </cell>
          <cell r="L65">
            <v>0.51461988304093564</v>
          </cell>
          <cell r="M65">
            <v>171</v>
          </cell>
          <cell r="N65">
            <v>78</v>
          </cell>
          <cell r="O65">
            <v>85</v>
          </cell>
          <cell r="P65">
            <v>0.4785276073619632</v>
          </cell>
          <cell r="Q65">
            <v>163</v>
          </cell>
          <cell r="R65">
            <v>76</v>
          </cell>
          <cell r="S65">
            <v>69</v>
          </cell>
          <cell r="T65">
            <v>0.52413793103448281</v>
          </cell>
          <cell r="U65">
            <v>145</v>
          </cell>
        </row>
        <row r="66">
          <cell r="A66" t="str">
            <v>02</v>
          </cell>
          <cell r="B66">
            <v>111</v>
          </cell>
          <cell r="C66">
            <v>100</v>
          </cell>
          <cell r="D66">
            <v>0.52606635071090047</v>
          </cell>
          <cell r="E66">
            <v>211</v>
          </cell>
          <cell r="F66">
            <v>88</v>
          </cell>
          <cell r="G66">
            <v>93</v>
          </cell>
          <cell r="H66">
            <v>0.48618784530386738</v>
          </cell>
          <cell r="I66">
            <v>181</v>
          </cell>
          <cell r="J66">
            <v>88</v>
          </cell>
          <cell r="K66">
            <v>97</v>
          </cell>
          <cell r="L66">
            <v>0.4756756756756757</v>
          </cell>
          <cell r="M66">
            <v>185</v>
          </cell>
          <cell r="N66">
            <v>96</v>
          </cell>
          <cell r="O66">
            <v>87</v>
          </cell>
          <cell r="P66">
            <v>0.52459016393442626</v>
          </cell>
          <cell r="Q66">
            <v>183</v>
          </cell>
          <cell r="R66">
            <v>85</v>
          </cell>
          <cell r="S66">
            <v>74</v>
          </cell>
          <cell r="T66">
            <v>0.53459119496855345</v>
          </cell>
          <cell r="U66">
            <v>159</v>
          </cell>
        </row>
        <row r="67">
          <cell r="A67" t="str">
            <v>03</v>
          </cell>
          <cell r="B67">
            <v>172</v>
          </cell>
          <cell r="C67">
            <v>76</v>
          </cell>
          <cell r="D67">
            <v>0.69354838709677424</v>
          </cell>
          <cell r="E67">
            <v>248</v>
          </cell>
          <cell r="F67">
            <v>153</v>
          </cell>
          <cell r="G67">
            <v>77</v>
          </cell>
          <cell r="H67">
            <v>0.66521739130434787</v>
          </cell>
          <cell r="I67">
            <v>230</v>
          </cell>
          <cell r="J67">
            <v>143</v>
          </cell>
          <cell r="K67">
            <v>69</v>
          </cell>
          <cell r="L67">
            <v>0.67452830188679247</v>
          </cell>
          <cell r="M67">
            <v>212</v>
          </cell>
          <cell r="N67">
            <v>165</v>
          </cell>
          <cell r="O67">
            <v>63</v>
          </cell>
          <cell r="P67">
            <v>0.72368421052631582</v>
          </cell>
          <cell r="Q67">
            <v>228</v>
          </cell>
          <cell r="R67">
            <v>126</v>
          </cell>
          <cell r="S67">
            <v>69</v>
          </cell>
          <cell r="T67">
            <v>0.64615384615384619</v>
          </cell>
          <cell r="U67">
            <v>195</v>
          </cell>
        </row>
        <row r="68">
          <cell r="A68" t="str">
            <v>04</v>
          </cell>
          <cell r="B68">
            <v>150</v>
          </cell>
          <cell r="C68">
            <v>142</v>
          </cell>
          <cell r="D68">
            <v>0.51369863013698636</v>
          </cell>
          <cell r="E68">
            <v>292</v>
          </cell>
          <cell r="F68">
            <v>169</v>
          </cell>
          <cell r="G68">
            <v>123</v>
          </cell>
          <cell r="H68">
            <v>0.57876712328767121</v>
          </cell>
          <cell r="I68">
            <v>292</v>
          </cell>
          <cell r="J68">
            <v>154</v>
          </cell>
          <cell r="K68">
            <v>117</v>
          </cell>
          <cell r="L68">
            <v>0.56826568265682653</v>
          </cell>
          <cell r="M68">
            <v>271</v>
          </cell>
          <cell r="N68">
            <v>140</v>
          </cell>
          <cell r="O68">
            <v>101</v>
          </cell>
          <cell r="P68">
            <v>0.58091286307053946</v>
          </cell>
          <cell r="Q68">
            <v>241</v>
          </cell>
          <cell r="R68">
            <v>114</v>
          </cell>
          <cell r="S68">
            <v>120</v>
          </cell>
          <cell r="T68">
            <v>0.48717948717948717</v>
          </cell>
          <cell r="U68">
            <v>234</v>
          </cell>
        </row>
        <row r="69">
          <cell r="A69" t="str">
            <v>05</v>
          </cell>
          <cell r="B69">
            <v>70</v>
          </cell>
          <cell r="C69">
            <v>192</v>
          </cell>
          <cell r="D69">
            <v>0.26717557251908397</v>
          </cell>
          <cell r="E69">
            <v>262</v>
          </cell>
          <cell r="F69">
            <v>44</v>
          </cell>
          <cell r="G69">
            <v>189</v>
          </cell>
          <cell r="H69">
            <v>0.18884120171673821</v>
          </cell>
          <cell r="I69">
            <v>233</v>
          </cell>
          <cell r="J69">
            <v>53</v>
          </cell>
          <cell r="K69">
            <v>161</v>
          </cell>
          <cell r="L69">
            <v>0.24766355140186916</v>
          </cell>
          <cell r="M69">
            <v>214</v>
          </cell>
          <cell r="N69">
            <v>38</v>
          </cell>
          <cell r="O69">
            <v>137</v>
          </cell>
          <cell r="P69">
            <v>0.21714285714285714</v>
          </cell>
          <cell r="Q69">
            <v>175</v>
          </cell>
          <cell r="R69">
            <v>39</v>
          </cell>
          <cell r="S69">
            <v>120</v>
          </cell>
          <cell r="T69">
            <v>0.24528301886792453</v>
          </cell>
          <cell r="U69">
            <v>159</v>
          </cell>
        </row>
        <row r="70">
          <cell r="A70" t="str">
            <v>06</v>
          </cell>
          <cell r="B70">
            <v>16</v>
          </cell>
          <cell r="C70">
            <v>46</v>
          </cell>
          <cell r="D70">
            <v>0.25806451612903225</v>
          </cell>
          <cell r="E70">
            <v>62</v>
          </cell>
          <cell r="F70">
            <v>16</v>
          </cell>
          <cell r="G70">
            <v>43</v>
          </cell>
          <cell r="H70">
            <v>0.2711864406779661</v>
          </cell>
          <cell r="I70">
            <v>59</v>
          </cell>
          <cell r="J70">
            <v>7</v>
          </cell>
          <cell r="K70">
            <v>40</v>
          </cell>
          <cell r="L70">
            <v>0.14893617021276595</v>
          </cell>
          <cell r="M70">
            <v>47</v>
          </cell>
          <cell r="N70">
            <v>13</v>
          </cell>
          <cell r="O70">
            <v>39</v>
          </cell>
          <cell r="P70">
            <v>0.25</v>
          </cell>
          <cell r="Q70">
            <v>52</v>
          </cell>
          <cell r="R70">
            <v>5</v>
          </cell>
          <cell r="S70">
            <v>37</v>
          </cell>
          <cell r="T70">
            <v>0.11904761904761904</v>
          </cell>
          <cell r="U70">
            <v>42</v>
          </cell>
        </row>
        <row r="71">
          <cell r="A71" t="str">
            <v>07</v>
          </cell>
          <cell r="B71">
            <v>30</v>
          </cell>
          <cell r="C71">
            <v>81</v>
          </cell>
          <cell r="D71">
            <v>0.27027027027027029</v>
          </cell>
          <cell r="E71">
            <v>111</v>
          </cell>
          <cell r="F71">
            <v>45</v>
          </cell>
          <cell r="G71">
            <v>66</v>
          </cell>
          <cell r="H71">
            <v>0.40540540540540543</v>
          </cell>
          <cell r="I71">
            <v>111</v>
          </cell>
          <cell r="J71">
            <v>36</v>
          </cell>
          <cell r="K71">
            <v>53</v>
          </cell>
          <cell r="L71">
            <v>0.4044943820224719</v>
          </cell>
          <cell r="M71">
            <v>89</v>
          </cell>
          <cell r="N71">
            <v>25</v>
          </cell>
          <cell r="O71">
            <v>41</v>
          </cell>
          <cell r="P71">
            <v>0.37878787878787878</v>
          </cell>
          <cell r="Q71">
            <v>66</v>
          </cell>
          <cell r="R71">
            <v>16</v>
          </cell>
          <cell r="S71">
            <v>18</v>
          </cell>
          <cell r="T71">
            <v>0.47058823529411764</v>
          </cell>
          <cell r="U71">
            <v>34</v>
          </cell>
        </row>
        <row r="72">
          <cell r="A72" t="str">
            <v>08</v>
          </cell>
          <cell r="B72">
            <v>14</v>
          </cell>
          <cell r="C72">
            <v>37</v>
          </cell>
          <cell r="D72">
            <v>0.27450980392156865</v>
          </cell>
          <cell r="E72">
            <v>51</v>
          </cell>
          <cell r="F72">
            <v>16</v>
          </cell>
          <cell r="G72">
            <v>22</v>
          </cell>
          <cell r="H72">
            <v>0.42105263157894735</v>
          </cell>
          <cell r="I72">
            <v>38</v>
          </cell>
          <cell r="J72">
            <v>10</v>
          </cell>
          <cell r="K72">
            <v>32</v>
          </cell>
          <cell r="L72">
            <v>0.23809523809523808</v>
          </cell>
          <cell r="M72">
            <v>42</v>
          </cell>
          <cell r="N72">
            <v>11</v>
          </cell>
          <cell r="O72">
            <v>23</v>
          </cell>
          <cell r="P72">
            <v>0.3235294117647059</v>
          </cell>
          <cell r="Q72">
            <v>34</v>
          </cell>
          <cell r="R72">
            <v>11</v>
          </cell>
          <cell r="S72">
            <v>14</v>
          </cell>
          <cell r="T72">
            <v>0.44</v>
          </cell>
          <cell r="U72">
            <v>25</v>
          </cell>
        </row>
        <row r="73">
          <cell r="A73" t="str">
            <v>09</v>
          </cell>
          <cell r="B73">
            <v>45</v>
          </cell>
          <cell r="C73">
            <v>183</v>
          </cell>
          <cell r="D73">
            <v>0.19736842105263158</v>
          </cell>
          <cell r="E73">
            <v>228</v>
          </cell>
          <cell r="F73">
            <v>49</v>
          </cell>
          <cell r="G73">
            <v>188</v>
          </cell>
          <cell r="H73">
            <v>0.20675105485232068</v>
          </cell>
          <cell r="I73">
            <v>237</v>
          </cell>
          <cell r="J73">
            <v>50</v>
          </cell>
          <cell r="K73">
            <v>158</v>
          </cell>
          <cell r="L73">
            <v>0.24038461538461539</v>
          </cell>
          <cell r="M73">
            <v>208</v>
          </cell>
          <cell r="N73">
            <v>39</v>
          </cell>
          <cell r="O73">
            <v>155</v>
          </cell>
          <cell r="P73">
            <v>0.20103092783505155</v>
          </cell>
          <cell r="Q73">
            <v>194</v>
          </cell>
          <cell r="R73">
            <v>25</v>
          </cell>
          <cell r="S73">
            <v>112</v>
          </cell>
          <cell r="T73">
            <v>0.18248175182481752</v>
          </cell>
          <cell r="U73">
            <v>137</v>
          </cell>
        </row>
        <row r="74">
          <cell r="A74" t="str">
            <v>10</v>
          </cell>
          <cell r="B74">
            <v>92</v>
          </cell>
          <cell r="C74">
            <v>84</v>
          </cell>
          <cell r="D74">
            <v>0.52272727272727271</v>
          </cell>
          <cell r="E74">
            <v>176</v>
          </cell>
          <cell r="F74">
            <v>72</v>
          </cell>
          <cell r="G74">
            <v>91</v>
          </cell>
          <cell r="H74">
            <v>0.44171779141104295</v>
          </cell>
          <cell r="I74">
            <v>163</v>
          </cell>
          <cell r="J74">
            <v>76</v>
          </cell>
          <cell r="K74">
            <v>60</v>
          </cell>
          <cell r="L74">
            <v>0.55882352941176472</v>
          </cell>
          <cell r="M74">
            <v>136</v>
          </cell>
          <cell r="N74">
            <v>55</v>
          </cell>
          <cell r="O74">
            <v>39</v>
          </cell>
          <cell r="P74">
            <v>0.58510638297872342</v>
          </cell>
          <cell r="Q74">
            <v>94</v>
          </cell>
          <cell r="R74">
            <v>50</v>
          </cell>
          <cell r="S74">
            <v>48</v>
          </cell>
          <cell r="T74">
            <v>0.51020408163265307</v>
          </cell>
          <cell r="U74">
            <v>98</v>
          </cell>
        </row>
        <row r="75">
          <cell r="A75" t="str">
            <v>11</v>
          </cell>
          <cell r="B75">
            <v>33</v>
          </cell>
          <cell r="C75">
            <v>25</v>
          </cell>
          <cell r="D75">
            <v>0.56896551724137934</v>
          </cell>
          <cell r="E75">
            <v>58</v>
          </cell>
          <cell r="F75">
            <v>37</v>
          </cell>
          <cell r="G75">
            <v>12</v>
          </cell>
          <cell r="H75">
            <v>0.75510204081632648</v>
          </cell>
          <cell r="I75">
            <v>49</v>
          </cell>
          <cell r="J75">
            <v>26</v>
          </cell>
          <cell r="K75">
            <v>23</v>
          </cell>
          <cell r="L75">
            <v>0.53061224489795922</v>
          </cell>
          <cell r="M75">
            <v>49</v>
          </cell>
          <cell r="N75">
            <v>15</v>
          </cell>
          <cell r="O75">
            <v>15</v>
          </cell>
          <cell r="P75">
            <v>0.5</v>
          </cell>
          <cell r="Q75">
            <v>30</v>
          </cell>
          <cell r="R75">
            <v>27</v>
          </cell>
          <cell r="S75">
            <v>22</v>
          </cell>
          <cell r="T75">
            <v>0.55102040816326525</v>
          </cell>
          <cell r="U75">
            <v>49</v>
          </cell>
        </row>
        <row r="76">
          <cell r="A76" t="str">
            <v>12</v>
          </cell>
          <cell r="B76">
            <v>53</v>
          </cell>
          <cell r="C76">
            <v>70</v>
          </cell>
          <cell r="D76">
            <v>0.43089430894308944</v>
          </cell>
          <cell r="E76">
            <v>123</v>
          </cell>
          <cell r="F76">
            <v>67</v>
          </cell>
          <cell r="G76">
            <v>65</v>
          </cell>
          <cell r="H76">
            <v>0.50757575757575757</v>
          </cell>
          <cell r="I76">
            <v>132</v>
          </cell>
          <cell r="J76">
            <v>57</v>
          </cell>
          <cell r="K76">
            <v>60</v>
          </cell>
          <cell r="L76">
            <v>0.48717948717948717</v>
          </cell>
          <cell r="M76">
            <v>117</v>
          </cell>
          <cell r="N76">
            <v>65</v>
          </cell>
          <cell r="O76">
            <v>67</v>
          </cell>
          <cell r="P76">
            <v>0.49242424242424243</v>
          </cell>
          <cell r="Q76">
            <v>132</v>
          </cell>
          <cell r="R76">
            <v>48</v>
          </cell>
          <cell r="S76">
            <v>66</v>
          </cell>
          <cell r="T76">
            <v>0.42105263157894735</v>
          </cell>
          <cell r="U76">
            <v>114</v>
          </cell>
        </row>
        <row r="77">
          <cell r="A77" t="str">
            <v>Théologie</v>
          </cell>
          <cell r="F77">
            <v>1</v>
          </cell>
          <cell r="H77">
            <v>1</v>
          </cell>
          <cell r="I77">
            <v>1</v>
          </cell>
          <cell r="K77">
            <v>1</v>
          </cell>
          <cell r="L77">
            <v>0</v>
          </cell>
          <cell r="M77">
            <v>1</v>
          </cell>
          <cell r="O77">
            <v>1</v>
          </cell>
          <cell r="P77">
            <v>0</v>
          </cell>
          <cell r="Q77">
            <v>1</v>
          </cell>
          <cell r="S77">
            <v>2</v>
          </cell>
          <cell r="T77">
            <v>0</v>
          </cell>
          <cell r="U77">
            <v>2</v>
          </cell>
        </row>
        <row r="78">
          <cell r="R78">
            <v>622</v>
          </cell>
          <cell r="S78">
            <v>771</v>
          </cell>
          <cell r="T78">
            <v>0.44651830581478824</v>
          </cell>
          <cell r="U78">
            <v>1393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GD</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176</v>
          </cell>
          <cell r="C82">
            <v>176</v>
          </cell>
          <cell r="D82">
            <v>0.5</v>
          </cell>
          <cell r="E82">
            <v>352</v>
          </cell>
          <cell r="F82">
            <v>173</v>
          </cell>
          <cell r="G82">
            <v>163</v>
          </cell>
          <cell r="H82">
            <v>0.51488095238095233</v>
          </cell>
          <cell r="I82">
            <v>336</v>
          </cell>
          <cell r="J82">
            <v>176</v>
          </cell>
          <cell r="K82">
            <v>180</v>
          </cell>
          <cell r="L82">
            <v>0.4943820224719101</v>
          </cell>
          <cell r="M82">
            <v>356</v>
          </cell>
          <cell r="N82">
            <v>174</v>
          </cell>
          <cell r="O82">
            <v>172</v>
          </cell>
          <cell r="P82">
            <v>0.50289017341040465</v>
          </cell>
          <cell r="Q82">
            <v>346</v>
          </cell>
          <cell r="R82">
            <v>161</v>
          </cell>
          <cell r="S82">
            <v>143</v>
          </cell>
          <cell r="T82">
            <v>0.52960526315789469</v>
          </cell>
          <cell r="U82">
            <v>304</v>
          </cell>
        </row>
        <row r="83">
          <cell r="A83" t="str">
            <v>Lettres</v>
          </cell>
          <cell r="B83">
            <v>375</v>
          </cell>
          <cell r="C83">
            <v>288</v>
          </cell>
          <cell r="D83">
            <v>0.56561085972850678</v>
          </cell>
          <cell r="E83">
            <v>663</v>
          </cell>
          <cell r="F83">
            <v>390</v>
          </cell>
          <cell r="G83">
            <v>265</v>
          </cell>
          <cell r="H83">
            <v>0.59541984732824427</v>
          </cell>
          <cell r="I83">
            <v>655</v>
          </cell>
          <cell r="J83">
            <v>354</v>
          </cell>
          <cell r="K83">
            <v>247</v>
          </cell>
          <cell r="L83">
            <v>0.589018302828619</v>
          </cell>
          <cell r="M83">
            <v>601</v>
          </cell>
          <cell r="N83">
            <v>370</v>
          </cell>
          <cell r="O83">
            <v>232</v>
          </cell>
          <cell r="P83">
            <v>0.61461794019933558</v>
          </cell>
          <cell r="Q83">
            <v>602</v>
          </cell>
          <cell r="R83">
            <v>288</v>
          </cell>
          <cell r="S83">
            <v>257</v>
          </cell>
          <cell r="T83">
            <v>0.52844036697247709</v>
          </cell>
          <cell r="U83">
            <v>545</v>
          </cell>
        </row>
        <row r="84">
          <cell r="A84" t="str">
            <v>Pharmacie</v>
          </cell>
          <cell r="B84">
            <v>33</v>
          </cell>
          <cell r="C84">
            <v>25</v>
          </cell>
          <cell r="D84">
            <v>0.56896551724137934</v>
          </cell>
          <cell r="E84">
            <v>58</v>
          </cell>
          <cell r="F84">
            <v>37</v>
          </cell>
          <cell r="G84">
            <v>12</v>
          </cell>
          <cell r="H84">
            <v>0.75510204081632648</v>
          </cell>
          <cell r="I84">
            <v>49</v>
          </cell>
          <cell r="J84">
            <v>26</v>
          </cell>
          <cell r="K84">
            <v>23</v>
          </cell>
          <cell r="L84">
            <v>0.53061224489795922</v>
          </cell>
          <cell r="M84">
            <v>49</v>
          </cell>
          <cell r="N84">
            <v>15</v>
          </cell>
          <cell r="O84">
            <v>15</v>
          </cell>
          <cell r="P84">
            <v>0.5</v>
          </cell>
          <cell r="Q84">
            <v>30</v>
          </cell>
          <cell r="R84">
            <v>27</v>
          </cell>
          <cell r="S84">
            <v>22</v>
          </cell>
          <cell r="T84">
            <v>0.55102040816326525</v>
          </cell>
          <cell r="U84">
            <v>49</v>
          </cell>
        </row>
        <row r="85">
          <cell r="A85" t="str">
            <v>Sciences</v>
          </cell>
          <cell r="B85">
            <v>267</v>
          </cell>
          <cell r="C85">
            <v>623</v>
          </cell>
          <cell r="D85">
            <v>0.3</v>
          </cell>
          <cell r="E85">
            <v>890</v>
          </cell>
          <cell r="F85">
            <v>243</v>
          </cell>
          <cell r="G85">
            <v>599</v>
          </cell>
          <cell r="H85">
            <v>0.28859857482185275</v>
          </cell>
          <cell r="I85">
            <v>842</v>
          </cell>
          <cell r="J85">
            <v>232</v>
          </cell>
          <cell r="K85">
            <v>504</v>
          </cell>
          <cell r="L85">
            <v>0.31521739130434784</v>
          </cell>
          <cell r="M85">
            <v>736</v>
          </cell>
          <cell r="N85">
            <v>181</v>
          </cell>
          <cell r="O85">
            <v>434</v>
          </cell>
          <cell r="P85">
            <v>0.2943089430894309</v>
          </cell>
          <cell r="Q85">
            <v>615</v>
          </cell>
          <cell r="R85">
            <v>146</v>
          </cell>
          <cell r="S85">
            <v>349</v>
          </cell>
          <cell r="T85">
            <v>0.29494949494949496</v>
          </cell>
          <cell r="U85">
            <v>495</v>
          </cell>
        </row>
        <row r="86">
          <cell r="R86">
            <v>622</v>
          </cell>
          <cell r="S86">
            <v>771</v>
          </cell>
          <cell r="T86">
            <v>0.44651830581478824</v>
          </cell>
          <cell r="U86">
            <v>1393</v>
          </cell>
        </row>
      </sheetData>
      <sheetData sheetId="21">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v>
          </cell>
          <cell r="C3">
            <v>30</v>
          </cell>
          <cell r="D3">
            <v>0.26829268292682928</v>
          </cell>
          <cell r="E3">
            <v>41</v>
          </cell>
          <cell r="F3">
            <v>10</v>
          </cell>
          <cell r="G3">
            <v>15</v>
          </cell>
          <cell r="H3">
            <v>0.4</v>
          </cell>
          <cell r="I3">
            <v>25</v>
          </cell>
          <cell r="J3">
            <v>44</v>
          </cell>
          <cell r="K3">
            <v>50</v>
          </cell>
          <cell r="L3">
            <v>0.46808510638297873</v>
          </cell>
          <cell r="M3">
            <v>94</v>
          </cell>
          <cell r="N3">
            <v>18</v>
          </cell>
          <cell r="O3">
            <v>28</v>
          </cell>
          <cell r="P3">
            <v>0.39130434782608697</v>
          </cell>
          <cell r="Q3">
            <v>46</v>
          </cell>
          <cell r="R3">
            <v>15</v>
          </cell>
          <cell r="S3">
            <v>27</v>
          </cell>
          <cell r="T3">
            <v>0.35714285714285715</v>
          </cell>
          <cell r="U3">
            <v>42</v>
          </cell>
        </row>
        <row r="4">
          <cell r="A4" t="str">
            <v>02</v>
          </cell>
          <cell r="B4">
            <v>11</v>
          </cell>
          <cell r="C4">
            <v>20</v>
          </cell>
          <cell r="D4">
            <v>0.35483870967741937</v>
          </cell>
          <cell r="E4">
            <v>31</v>
          </cell>
          <cell r="F4">
            <v>10</v>
          </cell>
          <cell r="G4">
            <v>24</v>
          </cell>
          <cell r="H4">
            <v>0.29411764705882354</v>
          </cell>
          <cell r="I4">
            <v>34</v>
          </cell>
          <cell r="J4">
            <v>19</v>
          </cell>
          <cell r="K4">
            <v>38</v>
          </cell>
          <cell r="L4">
            <v>0.33333333333333331</v>
          </cell>
          <cell r="M4">
            <v>57</v>
          </cell>
          <cell r="N4">
            <v>8</v>
          </cell>
          <cell r="O4">
            <v>15</v>
          </cell>
          <cell r="P4">
            <v>0.34782608695652173</v>
          </cell>
          <cell r="Q4">
            <v>23</v>
          </cell>
          <cell r="R4">
            <v>11</v>
          </cell>
          <cell r="S4">
            <v>24</v>
          </cell>
          <cell r="T4">
            <v>0.31428571428571428</v>
          </cell>
          <cell r="U4">
            <v>35</v>
          </cell>
        </row>
        <row r="5">
          <cell r="A5" t="str">
            <v>03</v>
          </cell>
          <cell r="B5">
            <v>1</v>
          </cell>
          <cell r="C5">
            <v>4</v>
          </cell>
          <cell r="D5">
            <v>0.2</v>
          </cell>
          <cell r="E5">
            <v>5</v>
          </cell>
          <cell r="F5">
            <v>2</v>
          </cell>
          <cell r="G5">
            <v>4</v>
          </cell>
          <cell r="H5">
            <v>0.33333333333333331</v>
          </cell>
          <cell r="I5">
            <v>6</v>
          </cell>
          <cell r="K5">
            <v>4</v>
          </cell>
          <cell r="L5">
            <v>0</v>
          </cell>
          <cell r="M5">
            <v>4</v>
          </cell>
          <cell r="N5">
            <v>2</v>
          </cell>
          <cell r="O5">
            <v>5</v>
          </cell>
          <cell r="P5">
            <v>0.2857142857142857</v>
          </cell>
          <cell r="Q5">
            <v>7</v>
          </cell>
          <cell r="R5">
            <v>0</v>
          </cell>
          <cell r="S5">
            <v>3</v>
          </cell>
          <cell r="T5">
            <v>0</v>
          </cell>
          <cell r="U5">
            <v>3</v>
          </cell>
        </row>
        <row r="6">
          <cell r="A6" t="str">
            <v>04</v>
          </cell>
          <cell r="C6">
            <v>5</v>
          </cell>
          <cell r="D6">
            <v>0</v>
          </cell>
          <cell r="E6">
            <v>5</v>
          </cell>
          <cell r="F6">
            <v>2</v>
          </cell>
          <cell r="G6">
            <v>8</v>
          </cell>
          <cell r="H6">
            <v>0.2</v>
          </cell>
          <cell r="I6">
            <v>10</v>
          </cell>
          <cell r="J6">
            <v>4</v>
          </cell>
          <cell r="K6">
            <v>19</v>
          </cell>
          <cell r="L6">
            <v>0.17391304347826086</v>
          </cell>
          <cell r="M6">
            <v>23</v>
          </cell>
          <cell r="N6">
            <v>3</v>
          </cell>
          <cell r="O6">
            <v>11</v>
          </cell>
          <cell r="P6">
            <v>0.21428571428571427</v>
          </cell>
          <cell r="Q6">
            <v>14</v>
          </cell>
          <cell r="R6">
            <v>4</v>
          </cell>
          <cell r="S6">
            <v>14</v>
          </cell>
          <cell r="T6">
            <v>0.22222222222222221</v>
          </cell>
          <cell r="U6">
            <v>18</v>
          </cell>
        </row>
        <row r="7">
          <cell r="A7" t="str">
            <v>05</v>
          </cell>
          <cell r="B7">
            <v>11</v>
          </cell>
          <cell r="C7">
            <v>35</v>
          </cell>
          <cell r="D7">
            <v>0.2391304347826087</v>
          </cell>
          <cell r="E7">
            <v>46</v>
          </cell>
          <cell r="F7">
            <v>16</v>
          </cell>
          <cell r="G7">
            <v>39</v>
          </cell>
          <cell r="H7">
            <v>0.29090909090909089</v>
          </cell>
          <cell r="I7">
            <v>55</v>
          </cell>
          <cell r="J7">
            <v>17</v>
          </cell>
          <cell r="K7">
            <v>43</v>
          </cell>
          <cell r="L7">
            <v>0.28333333333333333</v>
          </cell>
          <cell r="M7">
            <v>60</v>
          </cell>
          <cell r="N7">
            <v>4</v>
          </cell>
          <cell r="O7">
            <v>29</v>
          </cell>
          <cell r="P7">
            <v>0.12121212121212122</v>
          </cell>
          <cell r="Q7">
            <v>33</v>
          </cell>
          <cell r="R7">
            <v>11</v>
          </cell>
          <cell r="S7">
            <v>24</v>
          </cell>
          <cell r="T7">
            <v>0.31428571428571428</v>
          </cell>
          <cell r="U7">
            <v>35</v>
          </cell>
        </row>
        <row r="8">
          <cell r="A8" t="str">
            <v>06</v>
          </cell>
          <cell r="B8">
            <v>6</v>
          </cell>
          <cell r="C8">
            <v>16</v>
          </cell>
          <cell r="D8">
            <v>0.27272727272727271</v>
          </cell>
          <cell r="E8">
            <v>22</v>
          </cell>
          <cell r="F8">
            <v>5</v>
          </cell>
          <cell r="G8">
            <v>21</v>
          </cell>
          <cell r="H8">
            <v>0.19230769230769232</v>
          </cell>
          <cell r="I8">
            <v>26</v>
          </cell>
          <cell r="J8">
            <v>8</v>
          </cell>
          <cell r="K8">
            <v>20</v>
          </cell>
          <cell r="L8">
            <v>0.2857142857142857</v>
          </cell>
          <cell r="M8">
            <v>28</v>
          </cell>
          <cell r="N8">
            <v>5</v>
          </cell>
          <cell r="O8">
            <v>14</v>
          </cell>
          <cell r="P8">
            <v>0.26315789473684209</v>
          </cell>
          <cell r="Q8">
            <v>19</v>
          </cell>
          <cell r="R8">
            <v>6</v>
          </cell>
          <cell r="S8">
            <v>22</v>
          </cell>
          <cell r="T8">
            <v>0.21428571428571427</v>
          </cell>
          <cell r="U8">
            <v>28</v>
          </cell>
        </row>
        <row r="9">
          <cell r="A9" t="str">
            <v>07</v>
          </cell>
          <cell r="B9">
            <v>51</v>
          </cell>
          <cell r="C9">
            <v>27</v>
          </cell>
          <cell r="D9">
            <v>0.65384615384615385</v>
          </cell>
          <cell r="E9">
            <v>78</v>
          </cell>
          <cell r="F9">
            <v>29</v>
          </cell>
          <cell r="G9">
            <v>25</v>
          </cell>
          <cell r="H9">
            <v>0.53703703703703709</v>
          </cell>
          <cell r="I9">
            <v>54</v>
          </cell>
          <cell r="J9">
            <v>36</v>
          </cell>
          <cell r="K9">
            <v>23</v>
          </cell>
          <cell r="L9">
            <v>0.61016949152542377</v>
          </cell>
          <cell r="M9">
            <v>59</v>
          </cell>
          <cell r="N9">
            <v>34</v>
          </cell>
          <cell r="O9">
            <v>38</v>
          </cell>
          <cell r="P9">
            <v>0.47222222222222221</v>
          </cell>
          <cell r="Q9">
            <v>72</v>
          </cell>
          <cell r="R9">
            <v>43</v>
          </cell>
          <cell r="S9">
            <v>40</v>
          </cell>
          <cell r="T9">
            <v>0.51807228915662651</v>
          </cell>
          <cell r="U9">
            <v>83</v>
          </cell>
        </row>
        <row r="10">
          <cell r="A10" t="str">
            <v>08</v>
          </cell>
          <cell r="B10">
            <v>10</v>
          </cell>
          <cell r="C10">
            <v>8</v>
          </cell>
          <cell r="D10">
            <v>0.55555555555555558</v>
          </cell>
          <cell r="E10">
            <v>18</v>
          </cell>
          <cell r="F10">
            <v>7</v>
          </cell>
          <cell r="G10">
            <v>6</v>
          </cell>
          <cell r="H10">
            <v>0.53846153846153844</v>
          </cell>
          <cell r="I10">
            <v>13</v>
          </cell>
          <cell r="J10">
            <v>11</v>
          </cell>
          <cell r="K10">
            <v>16</v>
          </cell>
          <cell r="L10">
            <v>0.40740740740740738</v>
          </cell>
          <cell r="M10">
            <v>27</v>
          </cell>
          <cell r="N10">
            <v>14</v>
          </cell>
          <cell r="O10">
            <v>8</v>
          </cell>
          <cell r="P10">
            <v>0.63636363636363635</v>
          </cell>
          <cell r="Q10">
            <v>22</v>
          </cell>
          <cell r="R10">
            <v>11</v>
          </cell>
          <cell r="S10">
            <v>6</v>
          </cell>
          <cell r="T10">
            <v>0.6470588235294118</v>
          </cell>
          <cell r="U10">
            <v>17</v>
          </cell>
        </row>
        <row r="11">
          <cell r="A11" t="str">
            <v>09</v>
          </cell>
          <cell r="B11">
            <v>36</v>
          </cell>
          <cell r="C11">
            <v>32</v>
          </cell>
          <cell r="D11">
            <v>0.52941176470588236</v>
          </cell>
          <cell r="E11">
            <v>68</v>
          </cell>
          <cell r="F11">
            <v>47</v>
          </cell>
          <cell r="G11">
            <v>42</v>
          </cell>
          <cell r="H11">
            <v>0.5280898876404494</v>
          </cell>
          <cell r="I11">
            <v>89</v>
          </cell>
          <cell r="J11">
            <v>40</v>
          </cell>
          <cell r="K11">
            <v>30</v>
          </cell>
          <cell r="L11">
            <v>0.5714285714285714</v>
          </cell>
          <cell r="M11">
            <v>70</v>
          </cell>
          <cell r="N11">
            <v>45</v>
          </cell>
          <cell r="O11">
            <v>37</v>
          </cell>
          <cell r="P11">
            <v>0.54878048780487809</v>
          </cell>
          <cell r="Q11">
            <v>82</v>
          </cell>
          <cell r="R11">
            <v>35</v>
          </cell>
          <cell r="S11">
            <v>21</v>
          </cell>
          <cell r="T11">
            <v>0.625</v>
          </cell>
          <cell r="U11">
            <v>56</v>
          </cell>
        </row>
        <row r="12">
          <cell r="A12" t="str">
            <v>10</v>
          </cell>
          <cell r="B12">
            <v>20</v>
          </cell>
          <cell r="C12">
            <v>12</v>
          </cell>
          <cell r="D12">
            <v>0.625</v>
          </cell>
          <cell r="E12">
            <v>32</v>
          </cell>
          <cell r="F12">
            <v>14</v>
          </cell>
          <cell r="G12">
            <v>9</v>
          </cell>
          <cell r="H12">
            <v>0.60869565217391308</v>
          </cell>
          <cell r="I12">
            <v>23</v>
          </cell>
          <cell r="J12">
            <v>22</v>
          </cell>
          <cell r="K12">
            <v>15</v>
          </cell>
          <cell r="L12">
            <v>0.59459459459459463</v>
          </cell>
          <cell r="M12">
            <v>37</v>
          </cell>
          <cell r="N12">
            <v>17</v>
          </cell>
          <cell r="O12">
            <v>9</v>
          </cell>
          <cell r="P12">
            <v>0.65384615384615385</v>
          </cell>
          <cell r="Q12">
            <v>26</v>
          </cell>
          <cell r="R12">
            <v>12</v>
          </cell>
          <cell r="S12">
            <v>4</v>
          </cell>
          <cell r="T12">
            <v>0.75</v>
          </cell>
          <cell r="U12">
            <v>16</v>
          </cell>
        </row>
        <row r="13">
          <cell r="A13" t="str">
            <v>11</v>
          </cell>
          <cell r="B13">
            <v>30</v>
          </cell>
          <cell r="C13">
            <v>27</v>
          </cell>
          <cell r="D13">
            <v>0.52631578947368418</v>
          </cell>
          <cell r="E13">
            <v>57</v>
          </cell>
          <cell r="F13">
            <v>31</v>
          </cell>
          <cell r="G13">
            <v>33</v>
          </cell>
          <cell r="H13">
            <v>0.484375</v>
          </cell>
          <cell r="I13">
            <v>64</v>
          </cell>
          <cell r="J13">
            <v>38</v>
          </cell>
          <cell r="K13">
            <v>25</v>
          </cell>
          <cell r="L13">
            <v>0.60317460317460314</v>
          </cell>
          <cell r="M13">
            <v>63</v>
          </cell>
          <cell r="N13">
            <v>34</v>
          </cell>
          <cell r="O13">
            <v>34</v>
          </cell>
          <cell r="P13">
            <v>0.5</v>
          </cell>
          <cell r="Q13">
            <v>68</v>
          </cell>
          <cell r="R13">
            <v>23</v>
          </cell>
          <cell r="S13">
            <v>27</v>
          </cell>
          <cell r="T13">
            <v>0.46</v>
          </cell>
          <cell r="U13">
            <v>50</v>
          </cell>
        </row>
        <row r="14">
          <cell r="A14" t="str">
            <v>12</v>
          </cell>
          <cell r="B14">
            <v>10</v>
          </cell>
          <cell r="C14">
            <v>10</v>
          </cell>
          <cell r="D14">
            <v>0.5</v>
          </cell>
          <cell r="E14">
            <v>20</v>
          </cell>
          <cell r="F14">
            <v>8</v>
          </cell>
          <cell r="G14">
            <v>8</v>
          </cell>
          <cell r="H14">
            <v>0.5</v>
          </cell>
          <cell r="I14">
            <v>16</v>
          </cell>
          <cell r="J14">
            <v>12</v>
          </cell>
          <cell r="K14">
            <v>12</v>
          </cell>
          <cell r="L14">
            <v>0.5</v>
          </cell>
          <cell r="M14">
            <v>24</v>
          </cell>
          <cell r="N14">
            <v>12</v>
          </cell>
          <cell r="O14">
            <v>18</v>
          </cell>
          <cell r="P14">
            <v>0.4</v>
          </cell>
          <cell r="Q14">
            <v>30</v>
          </cell>
          <cell r="R14">
            <v>5</v>
          </cell>
          <cell r="S14">
            <v>8</v>
          </cell>
          <cell r="T14">
            <v>0.38461538461538464</v>
          </cell>
          <cell r="U14">
            <v>13</v>
          </cell>
        </row>
        <row r="15">
          <cell r="A15" t="str">
            <v>13</v>
          </cell>
          <cell r="B15">
            <v>6</v>
          </cell>
          <cell r="C15">
            <v>5</v>
          </cell>
          <cell r="D15">
            <v>0.54545454545454541</v>
          </cell>
          <cell r="E15">
            <v>11</v>
          </cell>
          <cell r="F15">
            <v>1</v>
          </cell>
          <cell r="G15">
            <v>1</v>
          </cell>
          <cell r="H15">
            <v>0.5</v>
          </cell>
          <cell r="I15">
            <v>2</v>
          </cell>
          <cell r="J15">
            <v>10</v>
          </cell>
          <cell r="K15">
            <v>7</v>
          </cell>
          <cell r="L15">
            <v>0.58823529411764708</v>
          </cell>
          <cell r="M15">
            <v>17</v>
          </cell>
          <cell r="R15">
            <v>2</v>
          </cell>
          <cell r="S15">
            <v>2</v>
          </cell>
          <cell r="T15">
            <v>0.5</v>
          </cell>
          <cell r="U15">
            <v>4</v>
          </cell>
        </row>
        <row r="16">
          <cell r="A16" t="str">
            <v>14</v>
          </cell>
          <cell r="B16">
            <v>25</v>
          </cell>
          <cell r="C16">
            <v>23</v>
          </cell>
          <cell r="D16">
            <v>0.52083333333333337</v>
          </cell>
          <cell r="E16">
            <v>48</v>
          </cell>
          <cell r="F16">
            <v>25</v>
          </cell>
          <cell r="G16">
            <v>21</v>
          </cell>
          <cell r="H16">
            <v>0.54347826086956519</v>
          </cell>
          <cell r="I16">
            <v>46</v>
          </cell>
          <cell r="J16">
            <v>22</v>
          </cell>
          <cell r="K16">
            <v>25</v>
          </cell>
          <cell r="L16">
            <v>0.46808510638297873</v>
          </cell>
          <cell r="M16">
            <v>47</v>
          </cell>
          <cell r="N16">
            <v>21</v>
          </cell>
          <cell r="O16">
            <v>13</v>
          </cell>
          <cell r="P16">
            <v>0.61764705882352944</v>
          </cell>
          <cell r="Q16">
            <v>34</v>
          </cell>
          <cell r="R16">
            <v>30</v>
          </cell>
          <cell r="S16">
            <v>16</v>
          </cell>
          <cell r="T16">
            <v>0.65217391304347827</v>
          </cell>
          <cell r="U16">
            <v>46</v>
          </cell>
        </row>
        <row r="17">
          <cell r="A17" t="str">
            <v>15</v>
          </cell>
          <cell r="B17">
            <v>4</v>
          </cell>
          <cell r="C17">
            <v>13</v>
          </cell>
          <cell r="D17">
            <v>0.23529411764705882</v>
          </cell>
          <cell r="E17">
            <v>17</v>
          </cell>
          <cell r="F17">
            <v>2</v>
          </cell>
          <cell r="G17">
            <v>10</v>
          </cell>
          <cell r="H17">
            <v>0.16666666666666666</v>
          </cell>
          <cell r="I17">
            <v>12</v>
          </cell>
          <cell r="J17">
            <v>1</v>
          </cell>
          <cell r="K17">
            <v>8</v>
          </cell>
          <cell r="L17">
            <v>0.1111111111111111</v>
          </cell>
          <cell r="M17">
            <v>9</v>
          </cell>
          <cell r="N17">
            <v>2</v>
          </cell>
          <cell r="O17">
            <v>2</v>
          </cell>
          <cell r="P17">
            <v>0.5</v>
          </cell>
          <cell r="Q17">
            <v>4</v>
          </cell>
          <cell r="R17">
            <v>8</v>
          </cell>
          <cell r="S17">
            <v>12</v>
          </cell>
          <cell r="T17">
            <v>0.4</v>
          </cell>
          <cell r="U17">
            <v>20</v>
          </cell>
        </row>
        <row r="18">
          <cell r="A18" t="str">
            <v>16</v>
          </cell>
          <cell r="B18">
            <v>30</v>
          </cell>
          <cell r="C18">
            <v>28</v>
          </cell>
          <cell r="D18">
            <v>0.51724137931034486</v>
          </cell>
          <cell r="E18">
            <v>58</v>
          </cell>
          <cell r="F18">
            <v>26</v>
          </cell>
          <cell r="G18">
            <v>36</v>
          </cell>
          <cell r="H18">
            <v>0.41935483870967744</v>
          </cell>
          <cell r="I18">
            <v>62</v>
          </cell>
          <cell r="J18">
            <v>28</v>
          </cell>
          <cell r="K18">
            <v>25</v>
          </cell>
          <cell r="L18">
            <v>0.52830188679245282</v>
          </cell>
          <cell r="M18">
            <v>53</v>
          </cell>
          <cell r="N18">
            <v>33</v>
          </cell>
          <cell r="O18">
            <v>37</v>
          </cell>
          <cell r="P18">
            <v>0.47142857142857142</v>
          </cell>
          <cell r="Q18">
            <v>70</v>
          </cell>
          <cell r="R18">
            <v>39</v>
          </cell>
          <cell r="S18">
            <v>29</v>
          </cell>
          <cell r="T18">
            <v>0.57352941176470584</v>
          </cell>
          <cell r="U18">
            <v>68</v>
          </cell>
        </row>
        <row r="19">
          <cell r="A19" t="str">
            <v>17</v>
          </cell>
          <cell r="B19">
            <v>18</v>
          </cell>
          <cell r="C19">
            <v>59</v>
          </cell>
          <cell r="D19">
            <v>0.23376623376623376</v>
          </cell>
          <cell r="E19">
            <v>77</v>
          </cell>
          <cell r="F19">
            <v>18</v>
          </cell>
          <cell r="G19">
            <v>45</v>
          </cell>
          <cell r="H19">
            <v>0.2857142857142857</v>
          </cell>
          <cell r="I19">
            <v>63</v>
          </cell>
          <cell r="J19">
            <v>15</v>
          </cell>
          <cell r="K19">
            <v>47</v>
          </cell>
          <cell r="L19">
            <v>0.24193548387096775</v>
          </cell>
          <cell r="M19">
            <v>62</v>
          </cell>
          <cell r="N19">
            <v>21</v>
          </cell>
          <cell r="O19">
            <v>50</v>
          </cell>
          <cell r="P19">
            <v>0.29577464788732394</v>
          </cell>
          <cell r="Q19">
            <v>71</v>
          </cell>
          <cell r="R19">
            <v>23</v>
          </cell>
          <cell r="S19">
            <v>37</v>
          </cell>
          <cell r="T19">
            <v>0.38333333333333336</v>
          </cell>
          <cell r="U19">
            <v>60</v>
          </cell>
        </row>
        <row r="20">
          <cell r="A20" t="str">
            <v>18</v>
          </cell>
          <cell r="B20">
            <v>26</v>
          </cell>
          <cell r="C20">
            <v>41</v>
          </cell>
          <cell r="D20">
            <v>0.38805970149253732</v>
          </cell>
          <cell r="E20">
            <v>67</v>
          </cell>
          <cell r="F20">
            <v>27</v>
          </cell>
          <cell r="G20">
            <v>57</v>
          </cell>
          <cell r="H20">
            <v>0.32142857142857145</v>
          </cell>
          <cell r="I20">
            <v>84</v>
          </cell>
          <cell r="J20">
            <v>28</v>
          </cell>
          <cell r="K20">
            <v>36</v>
          </cell>
          <cell r="L20">
            <v>0.4375</v>
          </cell>
          <cell r="M20">
            <v>64</v>
          </cell>
          <cell r="N20">
            <v>33</v>
          </cell>
          <cell r="O20">
            <v>42</v>
          </cell>
          <cell r="P20">
            <v>0.44</v>
          </cell>
          <cell r="Q20">
            <v>75</v>
          </cell>
          <cell r="R20">
            <v>23</v>
          </cell>
          <cell r="S20">
            <v>35</v>
          </cell>
          <cell r="T20">
            <v>0.39655172413793105</v>
          </cell>
          <cell r="U20">
            <v>58</v>
          </cell>
        </row>
        <row r="21">
          <cell r="A21" t="str">
            <v>19</v>
          </cell>
          <cell r="B21">
            <v>30</v>
          </cell>
          <cell r="C21">
            <v>37</v>
          </cell>
          <cell r="D21">
            <v>0.44776119402985076</v>
          </cell>
          <cell r="E21">
            <v>67</v>
          </cell>
          <cell r="F21">
            <v>26</v>
          </cell>
          <cell r="G21">
            <v>54</v>
          </cell>
          <cell r="H21">
            <v>0.32500000000000001</v>
          </cell>
          <cell r="I21">
            <v>80</v>
          </cell>
          <cell r="J21">
            <v>30</v>
          </cell>
          <cell r="K21">
            <v>64</v>
          </cell>
          <cell r="L21">
            <v>0.31914893617021278</v>
          </cell>
          <cell r="M21">
            <v>94</v>
          </cell>
          <cell r="N21">
            <v>21</v>
          </cell>
          <cell r="O21">
            <v>53</v>
          </cell>
          <cell r="P21">
            <v>0.28378378378378377</v>
          </cell>
          <cell r="Q21">
            <v>74</v>
          </cell>
          <cell r="R21">
            <v>29</v>
          </cell>
          <cell r="S21">
            <v>47</v>
          </cell>
          <cell r="T21">
            <v>0.38157894736842107</v>
          </cell>
          <cell r="U21">
            <v>76</v>
          </cell>
        </row>
        <row r="22">
          <cell r="A22" t="str">
            <v>20</v>
          </cell>
          <cell r="B22">
            <v>5</v>
          </cell>
          <cell r="C22">
            <v>10</v>
          </cell>
          <cell r="D22">
            <v>0.33333333333333331</v>
          </cell>
          <cell r="E22">
            <v>15</v>
          </cell>
          <cell r="F22">
            <v>13</v>
          </cell>
          <cell r="G22">
            <v>16</v>
          </cell>
          <cell r="H22">
            <v>0.44827586206896552</v>
          </cell>
          <cell r="I22">
            <v>29</v>
          </cell>
          <cell r="J22">
            <v>4</v>
          </cell>
          <cell r="K22">
            <v>12</v>
          </cell>
          <cell r="L22">
            <v>0.25</v>
          </cell>
          <cell r="M22">
            <v>16</v>
          </cell>
          <cell r="N22">
            <v>2</v>
          </cell>
          <cell r="O22">
            <v>5</v>
          </cell>
          <cell r="P22">
            <v>0.2857142857142857</v>
          </cell>
          <cell r="Q22">
            <v>7</v>
          </cell>
          <cell r="R22">
            <v>14</v>
          </cell>
          <cell r="S22">
            <v>10</v>
          </cell>
          <cell r="T22">
            <v>0.58333333333333337</v>
          </cell>
          <cell r="U22">
            <v>24</v>
          </cell>
        </row>
        <row r="23">
          <cell r="A23" t="str">
            <v>21</v>
          </cell>
          <cell r="B23">
            <v>19</v>
          </cell>
          <cell r="C23">
            <v>25</v>
          </cell>
          <cell r="D23">
            <v>0.43181818181818182</v>
          </cell>
          <cell r="E23">
            <v>44</v>
          </cell>
          <cell r="F23">
            <v>22</v>
          </cell>
          <cell r="G23">
            <v>27</v>
          </cell>
          <cell r="H23">
            <v>0.44897959183673469</v>
          </cell>
          <cell r="I23">
            <v>49</v>
          </cell>
          <cell r="J23">
            <v>21</v>
          </cell>
          <cell r="K23">
            <v>32</v>
          </cell>
          <cell r="L23">
            <v>0.39622641509433965</v>
          </cell>
          <cell r="M23">
            <v>53</v>
          </cell>
          <cell r="N23">
            <v>17</v>
          </cell>
          <cell r="O23">
            <v>13</v>
          </cell>
          <cell r="P23">
            <v>0.56666666666666665</v>
          </cell>
          <cell r="Q23">
            <v>30</v>
          </cell>
          <cell r="R23">
            <v>14</v>
          </cell>
          <cell r="S23">
            <v>28</v>
          </cell>
          <cell r="T23">
            <v>0.33333333333333331</v>
          </cell>
          <cell r="U23">
            <v>42</v>
          </cell>
        </row>
        <row r="24">
          <cell r="A24" t="str">
            <v>22</v>
          </cell>
          <cell r="B24">
            <v>30</v>
          </cell>
          <cell r="C24">
            <v>76</v>
          </cell>
          <cell r="D24">
            <v>0.28301886792452829</v>
          </cell>
          <cell r="E24">
            <v>106</v>
          </cell>
          <cell r="F24">
            <v>35</v>
          </cell>
          <cell r="G24">
            <v>76</v>
          </cell>
          <cell r="H24">
            <v>0.31531531531531531</v>
          </cell>
          <cell r="I24">
            <v>111</v>
          </cell>
          <cell r="J24">
            <v>22</v>
          </cell>
          <cell r="K24">
            <v>66</v>
          </cell>
          <cell r="L24">
            <v>0.25</v>
          </cell>
          <cell r="M24">
            <v>88</v>
          </cell>
          <cell r="N24">
            <v>20</v>
          </cell>
          <cell r="O24">
            <v>56</v>
          </cell>
          <cell r="P24">
            <v>0.26315789473684209</v>
          </cell>
          <cell r="Q24">
            <v>76</v>
          </cell>
          <cell r="R24">
            <v>31</v>
          </cell>
          <cell r="S24">
            <v>49</v>
          </cell>
          <cell r="T24">
            <v>0.38750000000000001</v>
          </cell>
          <cell r="U24">
            <v>80</v>
          </cell>
        </row>
        <row r="25">
          <cell r="A25" t="str">
            <v>23</v>
          </cell>
          <cell r="B25">
            <v>9</v>
          </cell>
          <cell r="C25">
            <v>28</v>
          </cell>
          <cell r="D25">
            <v>0.24324324324324326</v>
          </cell>
          <cell r="E25">
            <v>37</v>
          </cell>
          <cell r="F25">
            <v>8</v>
          </cell>
          <cell r="G25">
            <v>40</v>
          </cell>
          <cell r="H25">
            <v>0.16666666666666666</v>
          </cell>
          <cell r="I25">
            <v>48</v>
          </cell>
          <cell r="J25">
            <v>13</v>
          </cell>
          <cell r="K25">
            <v>28</v>
          </cell>
          <cell r="L25">
            <v>0.31707317073170732</v>
          </cell>
          <cell r="M25">
            <v>41</v>
          </cell>
          <cell r="N25">
            <v>24</v>
          </cell>
          <cell r="O25">
            <v>35</v>
          </cell>
          <cell r="P25">
            <v>0.40677966101694918</v>
          </cell>
          <cell r="Q25">
            <v>59</v>
          </cell>
          <cell r="R25">
            <v>15</v>
          </cell>
          <cell r="S25">
            <v>21</v>
          </cell>
          <cell r="T25">
            <v>0.41666666666666669</v>
          </cell>
          <cell r="U25">
            <v>36</v>
          </cell>
        </row>
        <row r="26">
          <cell r="A26" t="str">
            <v>24</v>
          </cell>
          <cell r="B26">
            <v>4</v>
          </cell>
          <cell r="C26">
            <v>12</v>
          </cell>
          <cell r="D26">
            <v>0.25</v>
          </cell>
          <cell r="E26">
            <v>16</v>
          </cell>
          <cell r="F26">
            <v>12</v>
          </cell>
          <cell r="G26">
            <v>18</v>
          </cell>
          <cell r="H26">
            <v>0.4</v>
          </cell>
          <cell r="I26">
            <v>30</v>
          </cell>
          <cell r="J26">
            <v>8</v>
          </cell>
          <cell r="K26">
            <v>18</v>
          </cell>
          <cell r="L26">
            <v>0.30769230769230771</v>
          </cell>
          <cell r="M26">
            <v>26</v>
          </cell>
          <cell r="N26">
            <v>6</v>
          </cell>
          <cell r="O26">
            <v>14</v>
          </cell>
          <cell r="P26">
            <v>0.3</v>
          </cell>
          <cell r="Q26">
            <v>20</v>
          </cell>
          <cell r="R26">
            <v>13</v>
          </cell>
          <cell r="S26">
            <v>7</v>
          </cell>
          <cell r="T26">
            <v>0.65</v>
          </cell>
          <cell r="U26">
            <v>20</v>
          </cell>
        </row>
        <row r="27">
          <cell r="A27" t="str">
            <v>25</v>
          </cell>
          <cell r="B27">
            <v>28</v>
          </cell>
          <cell r="C27">
            <v>166</v>
          </cell>
          <cell r="D27">
            <v>0.14432989690721648</v>
          </cell>
          <cell r="E27">
            <v>194</v>
          </cell>
          <cell r="F27">
            <v>34</v>
          </cell>
          <cell r="G27">
            <v>185</v>
          </cell>
          <cell r="H27">
            <v>0.15525114155251141</v>
          </cell>
          <cell r="I27">
            <v>219</v>
          </cell>
          <cell r="J27">
            <v>35</v>
          </cell>
          <cell r="K27">
            <v>183</v>
          </cell>
          <cell r="L27">
            <v>0.16055045871559634</v>
          </cell>
          <cell r="M27">
            <v>218</v>
          </cell>
          <cell r="N27">
            <v>32</v>
          </cell>
          <cell r="O27">
            <v>176</v>
          </cell>
          <cell r="P27">
            <v>0.15384615384615385</v>
          </cell>
          <cell r="Q27">
            <v>208</v>
          </cell>
          <cell r="R27">
            <v>31</v>
          </cell>
          <cell r="S27">
            <v>167</v>
          </cell>
          <cell r="T27">
            <v>0.15656565656565657</v>
          </cell>
          <cell r="U27">
            <v>198</v>
          </cell>
        </row>
        <row r="28">
          <cell r="A28" t="str">
            <v>26</v>
          </cell>
          <cell r="B28">
            <v>33</v>
          </cell>
          <cell r="C28">
            <v>148</v>
          </cell>
          <cell r="D28">
            <v>0.18232044198895028</v>
          </cell>
          <cell r="E28">
            <v>181</v>
          </cell>
          <cell r="F28">
            <v>28</v>
          </cell>
          <cell r="G28">
            <v>184</v>
          </cell>
          <cell r="H28">
            <v>0.13207547169811321</v>
          </cell>
          <cell r="I28">
            <v>212</v>
          </cell>
          <cell r="J28">
            <v>32</v>
          </cell>
          <cell r="K28">
            <v>148</v>
          </cell>
          <cell r="L28">
            <v>0.17777777777777778</v>
          </cell>
          <cell r="M28">
            <v>180</v>
          </cell>
          <cell r="N28">
            <v>38</v>
          </cell>
          <cell r="O28">
            <v>154</v>
          </cell>
          <cell r="P28">
            <v>0.19791666666666666</v>
          </cell>
          <cell r="Q28">
            <v>192</v>
          </cell>
          <cell r="R28">
            <v>40</v>
          </cell>
          <cell r="S28">
            <v>112</v>
          </cell>
          <cell r="T28">
            <v>0.26315789473684209</v>
          </cell>
          <cell r="U28">
            <v>152</v>
          </cell>
        </row>
        <row r="29">
          <cell r="A29" t="str">
            <v>27</v>
          </cell>
          <cell r="B29">
            <v>27</v>
          </cell>
          <cell r="C29">
            <v>130</v>
          </cell>
          <cell r="D29">
            <v>0.17197452229299362</v>
          </cell>
          <cell r="E29">
            <v>157</v>
          </cell>
          <cell r="F29">
            <v>45</v>
          </cell>
          <cell r="G29">
            <v>184</v>
          </cell>
          <cell r="H29">
            <v>0.1965065502183406</v>
          </cell>
          <cell r="I29">
            <v>229</v>
          </cell>
          <cell r="J29">
            <v>43</v>
          </cell>
          <cell r="K29">
            <v>189</v>
          </cell>
          <cell r="L29">
            <v>0.18534482758620691</v>
          </cell>
          <cell r="M29">
            <v>232</v>
          </cell>
          <cell r="N29">
            <v>45</v>
          </cell>
          <cell r="O29">
            <v>145</v>
          </cell>
          <cell r="P29">
            <v>0.23684210526315788</v>
          </cell>
          <cell r="Q29">
            <v>190</v>
          </cell>
          <cell r="R29">
            <v>31</v>
          </cell>
          <cell r="S29">
            <v>130</v>
          </cell>
          <cell r="T29">
            <v>0.19254658385093168</v>
          </cell>
          <cell r="U29">
            <v>161</v>
          </cell>
        </row>
        <row r="30">
          <cell r="A30" t="str">
            <v>28</v>
          </cell>
          <cell r="B30">
            <v>10</v>
          </cell>
          <cell r="C30">
            <v>52</v>
          </cell>
          <cell r="D30">
            <v>0.16129032258064516</v>
          </cell>
          <cell r="E30">
            <v>62</v>
          </cell>
          <cell r="F30">
            <v>19</v>
          </cell>
          <cell r="G30">
            <v>83</v>
          </cell>
          <cell r="H30">
            <v>0.18627450980392157</v>
          </cell>
          <cell r="I30">
            <v>102</v>
          </cell>
          <cell r="J30">
            <v>16</v>
          </cell>
          <cell r="K30">
            <v>114</v>
          </cell>
          <cell r="L30">
            <v>0.12307692307692308</v>
          </cell>
          <cell r="M30">
            <v>130</v>
          </cell>
          <cell r="N30">
            <v>16</v>
          </cell>
          <cell r="O30">
            <v>62</v>
          </cell>
          <cell r="P30">
            <v>0.20512820512820512</v>
          </cell>
          <cell r="Q30">
            <v>78</v>
          </cell>
          <cell r="R30">
            <v>9</v>
          </cell>
          <cell r="S30">
            <v>61</v>
          </cell>
          <cell r="T30">
            <v>0.12857142857142856</v>
          </cell>
          <cell r="U30">
            <v>70</v>
          </cell>
        </row>
        <row r="31">
          <cell r="A31" t="str">
            <v>29</v>
          </cell>
          <cell r="B31">
            <v>5</v>
          </cell>
          <cell r="C31">
            <v>33</v>
          </cell>
          <cell r="D31">
            <v>0.13157894736842105</v>
          </cell>
          <cell r="E31">
            <v>38</v>
          </cell>
          <cell r="F31">
            <v>4</v>
          </cell>
          <cell r="G31">
            <v>39</v>
          </cell>
          <cell r="H31">
            <v>9.3023255813953487E-2</v>
          </cell>
          <cell r="I31">
            <v>43</v>
          </cell>
          <cell r="J31">
            <v>4</v>
          </cell>
          <cell r="K31">
            <v>41</v>
          </cell>
          <cell r="L31">
            <v>8.8888888888888892E-2</v>
          </cell>
          <cell r="M31">
            <v>45</v>
          </cell>
          <cell r="N31">
            <v>3</v>
          </cell>
          <cell r="O31">
            <v>16</v>
          </cell>
          <cell r="P31">
            <v>0.15789473684210525</v>
          </cell>
          <cell r="Q31">
            <v>19</v>
          </cell>
          <cell r="R31">
            <v>3</v>
          </cell>
          <cell r="S31">
            <v>25</v>
          </cell>
          <cell r="T31">
            <v>0.10714285714285714</v>
          </cell>
          <cell r="U31">
            <v>28</v>
          </cell>
        </row>
        <row r="32">
          <cell r="A32" t="str">
            <v>30</v>
          </cell>
          <cell r="B32">
            <v>9</v>
          </cell>
          <cell r="C32">
            <v>45</v>
          </cell>
          <cell r="D32">
            <v>0.16666666666666666</v>
          </cell>
          <cell r="E32">
            <v>54</v>
          </cell>
          <cell r="F32">
            <v>7</v>
          </cell>
          <cell r="G32">
            <v>42</v>
          </cell>
          <cell r="H32">
            <v>0.14285714285714285</v>
          </cell>
          <cell r="I32">
            <v>49</v>
          </cell>
          <cell r="J32">
            <v>6</v>
          </cell>
          <cell r="K32">
            <v>32</v>
          </cell>
          <cell r="L32">
            <v>0.15789473684210525</v>
          </cell>
          <cell r="M32">
            <v>38</v>
          </cell>
          <cell r="N32">
            <v>4</v>
          </cell>
          <cell r="O32">
            <v>41</v>
          </cell>
          <cell r="P32">
            <v>8.8888888888888892E-2</v>
          </cell>
          <cell r="Q32">
            <v>45</v>
          </cell>
          <cell r="R32">
            <v>3</v>
          </cell>
          <cell r="S32">
            <v>21</v>
          </cell>
          <cell r="T32">
            <v>0.125</v>
          </cell>
          <cell r="U32">
            <v>24</v>
          </cell>
        </row>
        <row r="33">
          <cell r="A33" t="str">
            <v>31</v>
          </cell>
          <cell r="B33">
            <v>23</v>
          </cell>
          <cell r="C33">
            <v>59</v>
          </cell>
          <cell r="D33">
            <v>0.28048780487804881</v>
          </cell>
          <cell r="E33">
            <v>82</v>
          </cell>
          <cell r="F33">
            <v>17</v>
          </cell>
          <cell r="G33">
            <v>70</v>
          </cell>
          <cell r="H33">
            <v>0.19540229885057472</v>
          </cell>
          <cell r="I33">
            <v>87</v>
          </cell>
          <cell r="J33">
            <v>19</v>
          </cell>
          <cell r="K33">
            <v>57</v>
          </cell>
          <cell r="L33">
            <v>0.25</v>
          </cell>
          <cell r="M33">
            <v>76</v>
          </cell>
          <cell r="N33">
            <v>10</v>
          </cell>
          <cell r="O33">
            <v>33</v>
          </cell>
          <cell r="P33">
            <v>0.23255813953488372</v>
          </cell>
          <cell r="Q33">
            <v>43</v>
          </cell>
          <cell r="R33">
            <v>17</v>
          </cell>
          <cell r="S33">
            <v>38</v>
          </cell>
          <cell r="T33">
            <v>0.30909090909090908</v>
          </cell>
          <cell r="U33">
            <v>55</v>
          </cell>
        </row>
        <row r="34">
          <cell r="A34" t="str">
            <v>32</v>
          </cell>
          <cell r="B34">
            <v>16</v>
          </cell>
          <cell r="C34">
            <v>30</v>
          </cell>
          <cell r="D34">
            <v>0.34782608695652173</v>
          </cell>
          <cell r="E34">
            <v>46</v>
          </cell>
          <cell r="F34">
            <v>10</v>
          </cell>
          <cell r="G34">
            <v>31</v>
          </cell>
          <cell r="H34">
            <v>0.24390243902439024</v>
          </cell>
          <cell r="I34">
            <v>41</v>
          </cell>
          <cell r="J34">
            <v>15</v>
          </cell>
          <cell r="K34">
            <v>38</v>
          </cell>
          <cell r="L34">
            <v>0.28301886792452829</v>
          </cell>
          <cell r="M34">
            <v>53</v>
          </cell>
          <cell r="N34">
            <v>3</v>
          </cell>
          <cell r="O34">
            <v>26</v>
          </cell>
          <cell r="P34">
            <v>0.10344827586206896</v>
          </cell>
          <cell r="Q34">
            <v>29</v>
          </cell>
          <cell r="R34">
            <v>8</v>
          </cell>
          <cell r="S34">
            <v>29</v>
          </cell>
          <cell r="T34">
            <v>0.21621621621621623</v>
          </cell>
          <cell r="U34">
            <v>37</v>
          </cell>
        </row>
        <row r="35">
          <cell r="A35" t="str">
            <v>33</v>
          </cell>
          <cell r="B35">
            <v>8</v>
          </cell>
          <cell r="C35">
            <v>28</v>
          </cell>
          <cell r="D35">
            <v>0.22222222222222221</v>
          </cell>
          <cell r="E35">
            <v>36</v>
          </cell>
          <cell r="F35">
            <v>12</v>
          </cell>
          <cell r="G35">
            <v>37</v>
          </cell>
          <cell r="H35">
            <v>0.24489795918367346</v>
          </cell>
          <cell r="I35">
            <v>49</v>
          </cell>
          <cell r="J35">
            <v>13</v>
          </cell>
          <cell r="K35">
            <v>28</v>
          </cell>
          <cell r="L35">
            <v>0.31707317073170732</v>
          </cell>
          <cell r="M35">
            <v>41</v>
          </cell>
          <cell r="N35">
            <v>8</v>
          </cell>
          <cell r="O35">
            <v>19</v>
          </cell>
          <cell r="P35">
            <v>0.29629629629629628</v>
          </cell>
          <cell r="Q35">
            <v>27</v>
          </cell>
          <cell r="R35">
            <v>11</v>
          </cell>
          <cell r="S35">
            <v>24</v>
          </cell>
          <cell r="T35">
            <v>0.31428571428571428</v>
          </cell>
          <cell r="U35">
            <v>35</v>
          </cell>
        </row>
        <row r="36">
          <cell r="A36" t="str">
            <v>34</v>
          </cell>
          <cell r="G36">
            <v>13</v>
          </cell>
          <cell r="H36">
            <v>0</v>
          </cell>
          <cell r="I36">
            <v>13</v>
          </cell>
          <cell r="K36">
            <v>7</v>
          </cell>
          <cell r="L36">
            <v>0</v>
          </cell>
          <cell r="M36">
            <v>7</v>
          </cell>
          <cell r="N36">
            <v>1</v>
          </cell>
          <cell r="O36">
            <v>5</v>
          </cell>
          <cell r="P36">
            <v>0.16666666666666666</v>
          </cell>
          <cell r="Q36">
            <v>6</v>
          </cell>
          <cell r="R36">
            <v>4</v>
          </cell>
          <cell r="S36">
            <v>36</v>
          </cell>
          <cell r="T36">
            <v>0.1</v>
          </cell>
          <cell r="U36">
            <v>40</v>
          </cell>
        </row>
        <row r="37">
          <cell r="A37" t="str">
            <v>35</v>
          </cell>
          <cell r="B37">
            <v>6</v>
          </cell>
          <cell r="C37">
            <v>39</v>
          </cell>
          <cell r="D37">
            <v>0.13333333333333333</v>
          </cell>
          <cell r="E37">
            <v>45</v>
          </cell>
          <cell r="F37">
            <v>10</v>
          </cell>
          <cell r="G37">
            <v>44</v>
          </cell>
          <cell r="H37">
            <v>0.18518518518518517</v>
          </cell>
          <cell r="I37">
            <v>54</v>
          </cell>
          <cell r="J37">
            <v>6</v>
          </cell>
          <cell r="K37">
            <v>32</v>
          </cell>
          <cell r="L37">
            <v>0.15789473684210525</v>
          </cell>
          <cell r="M37">
            <v>38</v>
          </cell>
          <cell r="N37">
            <v>14</v>
          </cell>
          <cell r="O37">
            <v>39</v>
          </cell>
          <cell r="P37">
            <v>0.26415094339622641</v>
          </cell>
          <cell r="Q37">
            <v>53</v>
          </cell>
          <cell r="R37">
            <v>9</v>
          </cell>
          <cell r="S37">
            <v>25</v>
          </cell>
          <cell r="T37">
            <v>0.26470588235294118</v>
          </cell>
          <cell r="U37">
            <v>34</v>
          </cell>
        </row>
        <row r="38">
          <cell r="A38" t="str">
            <v>36</v>
          </cell>
          <cell r="B38">
            <v>1</v>
          </cell>
          <cell r="C38">
            <v>5</v>
          </cell>
          <cell r="D38">
            <v>0.16666666666666666</v>
          </cell>
          <cell r="E38">
            <v>6</v>
          </cell>
          <cell r="F38">
            <v>5</v>
          </cell>
          <cell r="G38">
            <v>10</v>
          </cell>
          <cell r="H38">
            <v>0.33333333333333331</v>
          </cell>
          <cell r="I38">
            <v>15</v>
          </cell>
          <cell r="J38">
            <v>3</v>
          </cell>
          <cell r="K38">
            <v>3</v>
          </cell>
          <cell r="L38">
            <v>0.5</v>
          </cell>
          <cell r="M38">
            <v>6</v>
          </cell>
          <cell r="N38">
            <v>6</v>
          </cell>
          <cell r="O38">
            <v>10</v>
          </cell>
          <cell r="P38">
            <v>0.375</v>
          </cell>
          <cell r="Q38">
            <v>16</v>
          </cell>
          <cell r="R38">
            <v>3</v>
          </cell>
          <cell r="S38">
            <v>17</v>
          </cell>
          <cell r="T38">
            <v>0.15</v>
          </cell>
          <cell r="U38">
            <v>20</v>
          </cell>
        </row>
        <row r="39">
          <cell r="A39" t="str">
            <v>37</v>
          </cell>
          <cell r="B39">
            <v>2</v>
          </cell>
          <cell r="C39">
            <v>5</v>
          </cell>
          <cell r="D39">
            <v>0.2857142857142857</v>
          </cell>
          <cell r="E39">
            <v>7</v>
          </cell>
          <cell r="F39">
            <v>2</v>
          </cell>
          <cell r="G39">
            <v>5</v>
          </cell>
          <cell r="H39">
            <v>0.2857142857142857</v>
          </cell>
          <cell r="I39">
            <v>7</v>
          </cell>
          <cell r="J39">
            <v>2</v>
          </cell>
          <cell r="K39">
            <v>3</v>
          </cell>
          <cell r="L39">
            <v>0.4</v>
          </cell>
          <cell r="M39">
            <v>5</v>
          </cell>
          <cell r="N39">
            <v>4</v>
          </cell>
          <cell r="O39">
            <v>15</v>
          </cell>
          <cell r="P39">
            <v>0.21052631578947367</v>
          </cell>
          <cell r="Q39">
            <v>19</v>
          </cell>
          <cell r="R39">
            <v>1</v>
          </cell>
          <cell r="S39">
            <v>9</v>
          </cell>
          <cell r="T39">
            <v>0.1</v>
          </cell>
          <cell r="U39">
            <v>10</v>
          </cell>
        </row>
        <row r="40">
          <cell r="A40" t="str">
            <v>60</v>
          </cell>
          <cell r="B40">
            <v>10</v>
          </cell>
          <cell r="C40">
            <v>120</v>
          </cell>
          <cell r="D40">
            <v>7.6923076923076927E-2</v>
          </cell>
          <cell r="E40">
            <v>130</v>
          </cell>
          <cell r="F40">
            <v>23</v>
          </cell>
          <cell r="G40">
            <v>134</v>
          </cell>
          <cell r="H40">
            <v>0.1464968152866242</v>
          </cell>
          <cell r="I40">
            <v>157</v>
          </cell>
          <cell r="J40">
            <v>22</v>
          </cell>
          <cell r="K40">
            <v>118</v>
          </cell>
          <cell r="L40">
            <v>0.15714285714285714</v>
          </cell>
          <cell r="M40">
            <v>140</v>
          </cell>
          <cell r="N40">
            <v>12</v>
          </cell>
          <cell r="O40">
            <v>91</v>
          </cell>
          <cell r="P40">
            <v>0.11650485436893204</v>
          </cell>
          <cell r="Q40">
            <v>103</v>
          </cell>
          <cell r="R40">
            <v>8</v>
          </cell>
          <cell r="S40">
            <v>116</v>
          </cell>
          <cell r="T40">
            <v>6.4516129032258063E-2</v>
          </cell>
          <cell r="U40">
            <v>124</v>
          </cell>
        </row>
        <row r="41">
          <cell r="A41" t="str">
            <v>61</v>
          </cell>
          <cell r="B41">
            <v>12</v>
          </cell>
          <cell r="C41">
            <v>68</v>
          </cell>
          <cell r="D41">
            <v>0.15</v>
          </cell>
          <cell r="E41">
            <v>80</v>
          </cell>
          <cell r="F41">
            <v>16</v>
          </cell>
          <cell r="G41">
            <v>79</v>
          </cell>
          <cell r="H41">
            <v>0.16842105263157894</v>
          </cell>
          <cell r="I41">
            <v>95</v>
          </cell>
          <cell r="J41">
            <v>17</v>
          </cell>
          <cell r="K41">
            <v>91</v>
          </cell>
          <cell r="L41">
            <v>0.15740740740740741</v>
          </cell>
          <cell r="M41">
            <v>108</v>
          </cell>
          <cell r="N41">
            <v>8</v>
          </cell>
          <cell r="O41">
            <v>57</v>
          </cell>
          <cell r="P41">
            <v>0.12307692307692308</v>
          </cell>
          <cell r="Q41">
            <v>65</v>
          </cell>
          <cell r="R41">
            <v>14</v>
          </cell>
          <cell r="S41">
            <v>66</v>
          </cell>
          <cell r="T41">
            <v>0.17499999999999999</v>
          </cell>
          <cell r="U41">
            <v>80</v>
          </cell>
        </row>
        <row r="42">
          <cell r="A42" t="str">
            <v>62</v>
          </cell>
          <cell r="B42">
            <v>12</v>
          </cell>
          <cell r="C42">
            <v>58</v>
          </cell>
          <cell r="D42">
            <v>0.17142857142857143</v>
          </cell>
          <cell r="E42">
            <v>70</v>
          </cell>
          <cell r="F42">
            <v>11</v>
          </cell>
          <cell r="G42">
            <v>51</v>
          </cell>
          <cell r="H42">
            <v>0.17741935483870969</v>
          </cell>
          <cell r="I42">
            <v>62</v>
          </cell>
          <cell r="J42">
            <v>5</v>
          </cell>
          <cell r="K42">
            <v>34</v>
          </cell>
          <cell r="L42">
            <v>0.12820512820512819</v>
          </cell>
          <cell r="M42">
            <v>39</v>
          </cell>
          <cell r="N42">
            <v>6</v>
          </cell>
          <cell r="O42">
            <v>48</v>
          </cell>
          <cell r="P42">
            <v>0.1111111111111111</v>
          </cell>
          <cell r="Q42">
            <v>54</v>
          </cell>
          <cell r="R42">
            <v>8</v>
          </cell>
          <cell r="S42">
            <v>48</v>
          </cell>
          <cell r="T42">
            <v>0.14285714285714285</v>
          </cell>
          <cell r="U42">
            <v>56</v>
          </cell>
        </row>
        <row r="43">
          <cell r="A43" t="str">
            <v>63</v>
          </cell>
          <cell r="B43">
            <v>12</v>
          </cell>
          <cell r="C43">
            <v>77</v>
          </cell>
          <cell r="D43">
            <v>0.1348314606741573</v>
          </cell>
          <cell r="E43">
            <v>89</v>
          </cell>
          <cell r="F43">
            <v>5</v>
          </cell>
          <cell r="G43">
            <v>53</v>
          </cell>
          <cell r="H43">
            <v>8.6206896551724144E-2</v>
          </cell>
          <cell r="I43">
            <v>58</v>
          </cell>
          <cell r="J43">
            <v>14</v>
          </cell>
          <cell r="K43">
            <v>65</v>
          </cell>
          <cell r="L43">
            <v>0.17721518987341772</v>
          </cell>
          <cell r="M43">
            <v>79</v>
          </cell>
          <cell r="N43">
            <v>12</v>
          </cell>
          <cell r="O43">
            <v>63</v>
          </cell>
          <cell r="P43">
            <v>0.16</v>
          </cell>
          <cell r="Q43">
            <v>75</v>
          </cell>
          <cell r="R43">
            <v>4</v>
          </cell>
          <cell r="S43">
            <v>55</v>
          </cell>
          <cell r="T43">
            <v>6.7796610169491525E-2</v>
          </cell>
          <cell r="U43">
            <v>59</v>
          </cell>
        </row>
        <row r="44">
          <cell r="A44" t="str">
            <v>64</v>
          </cell>
          <cell r="B44">
            <v>12</v>
          </cell>
          <cell r="C44">
            <v>23</v>
          </cell>
          <cell r="D44">
            <v>0.34285714285714286</v>
          </cell>
          <cell r="E44">
            <v>35</v>
          </cell>
          <cell r="F44">
            <v>13</v>
          </cell>
          <cell r="G44">
            <v>26</v>
          </cell>
          <cell r="H44">
            <v>0.33333333333333331</v>
          </cell>
          <cell r="I44">
            <v>39</v>
          </cell>
          <cell r="J44">
            <v>4</v>
          </cell>
          <cell r="K44">
            <v>24</v>
          </cell>
          <cell r="L44">
            <v>0.14285714285714285</v>
          </cell>
          <cell r="M44">
            <v>28</v>
          </cell>
          <cell r="N44">
            <v>16</v>
          </cell>
          <cell r="O44">
            <v>24</v>
          </cell>
          <cell r="P44">
            <v>0.4</v>
          </cell>
          <cell r="Q44">
            <v>40</v>
          </cell>
          <cell r="R44">
            <v>20</v>
          </cell>
          <cell r="S44">
            <v>26</v>
          </cell>
          <cell r="T44">
            <v>0.43478260869565216</v>
          </cell>
          <cell r="U44">
            <v>46</v>
          </cell>
        </row>
        <row r="45">
          <cell r="A45" t="str">
            <v>65</v>
          </cell>
          <cell r="B45">
            <v>22</v>
          </cell>
          <cell r="C45">
            <v>33</v>
          </cell>
          <cell r="D45">
            <v>0.4</v>
          </cell>
          <cell r="E45">
            <v>55</v>
          </cell>
          <cell r="F45">
            <v>26</v>
          </cell>
          <cell r="G45">
            <v>28</v>
          </cell>
          <cell r="H45">
            <v>0.48148148148148145</v>
          </cell>
          <cell r="I45">
            <v>54</v>
          </cell>
          <cell r="J45">
            <v>20</v>
          </cell>
          <cell r="K45">
            <v>39</v>
          </cell>
          <cell r="L45">
            <v>0.33898305084745761</v>
          </cell>
          <cell r="M45">
            <v>59</v>
          </cell>
          <cell r="N45">
            <v>7</v>
          </cell>
          <cell r="O45">
            <v>15</v>
          </cell>
          <cell r="P45">
            <v>0.31818181818181818</v>
          </cell>
          <cell r="Q45">
            <v>22</v>
          </cell>
          <cell r="R45">
            <v>13</v>
          </cell>
          <cell r="S45">
            <v>26</v>
          </cell>
          <cell r="T45">
            <v>0.33333333333333331</v>
          </cell>
          <cell r="U45">
            <v>39</v>
          </cell>
        </row>
        <row r="46">
          <cell r="A46" t="str">
            <v>66</v>
          </cell>
          <cell r="B46">
            <v>6</v>
          </cell>
          <cell r="C46">
            <v>17</v>
          </cell>
          <cell r="D46">
            <v>0.2608695652173913</v>
          </cell>
          <cell r="E46">
            <v>23</v>
          </cell>
          <cell r="F46">
            <v>17</v>
          </cell>
          <cell r="G46">
            <v>24</v>
          </cell>
          <cell r="H46">
            <v>0.41463414634146339</v>
          </cell>
          <cell r="I46">
            <v>41</v>
          </cell>
          <cell r="J46">
            <v>10</v>
          </cell>
          <cell r="K46">
            <v>19</v>
          </cell>
          <cell r="L46">
            <v>0.34482758620689657</v>
          </cell>
          <cell r="M46">
            <v>29</v>
          </cell>
          <cell r="N46">
            <v>7</v>
          </cell>
          <cell r="O46">
            <v>13</v>
          </cell>
          <cell r="P46">
            <v>0.35</v>
          </cell>
          <cell r="Q46">
            <v>20</v>
          </cell>
          <cell r="R46">
            <v>2</v>
          </cell>
          <cell r="S46">
            <v>13</v>
          </cell>
          <cell r="T46">
            <v>0.13333333333333333</v>
          </cell>
          <cell r="U46">
            <v>15</v>
          </cell>
        </row>
        <row r="47">
          <cell r="A47" t="str">
            <v>67</v>
          </cell>
          <cell r="B47">
            <v>3</v>
          </cell>
          <cell r="C47">
            <v>13</v>
          </cell>
          <cell r="D47">
            <v>0.1875</v>
          </cell>
          <cell r="E47">
            <v>16</v>
          </cell>
          <cell r="F47">
            <v>14</v>
          </cell>
          <cell r="G47">
            <v>32</v>
          </cell>
          <cell r="H47">
            <v>0.30434782608695654</v>
          </cell>
          <cell r="I47">
            <v>46</v>
          </cell>
          <cell r="J47">
            <v>6</v>
          </cell>
          <cell r="K47">
            <v>18</v>
          </cell>
          <cell r="L47">
            <v>0.25</v>
          </cell>
          <cell r="M47">
            <v>24</v>
          </cell>
          <cell r="N47">
            <v>5</v>
          </cell>
          <cell r="O47">
            <v>8</v>
          </cell>
          <cell r="P47">
            <v>0.38461538461538464</v>
          </cell>
          <cell r="Q47">
            <v>13</v>
          </cell>
          <cell r="R47">
            <v>14</v>
          </cell>
          <cell r="S47">
            <v>16</v>
          </cell>
          <cell r="T47">
            <v>0.46666666666666667</v>
          </cell>
          <cell r="U47">
            <v>30</v>
          </cell>
        </row>
        <row r="48">
          <cell r="A48" t="str">
            <v>68</v>
          </cell>
          <cell r="B48">
            <v>3</v>
          </cell>
          <cell r="C48">
            <v>9</v>
          </cell>
          <cell r="D48">
            <v>0.25</v>
          </cell>
          <cell r="E48">
            <v>12</v>
          </cell>
          <cell r="F48">
            <v>4</v>
          </cell>
          <cell r="G48">
            <v>5</v>
          </cell>
          <cell r="H48">
            <v>0.44444444444444442</v>
          </cell>
          <cell r="I48">
            <v>9</v>
          </cell>
          <cell r="J48">
            <v>3</v>
          </cell>
          <cell r="K48">
            <v>14</v>
          </cell>
          <cell r="L48">
            <v>0.17647058823529413</v>
          </cell>
          <cell r="M48">
            <v>17</v>
          </cell>
          <cell r="N48">
            <v>7</v>
          </cell>
          <cell r="O48">
            <v>10</v>
          </cell>
          <cell r="P48">
            <v>0.41176470588235292</v>
          </cell>
          <cell r="Q48">
            <v>17</v>
          </cell>
          <cell r="R48">
            <v>0</v>
          </cell>
          <cell r="S48">
            <v>6</v>
          </cell>
          <cell r="T48">
            <v>0</v>
          </cell>
          <cell r="U48">
            <v>6</v>
          </cell>
        </row>
        <row r="49">
          <cell r="A49" t="str">
            <v>69</v>
          </cell>
          <cell r="B49">
            <v>11</v>
          </cell>
          <cell r="C49">
            <v>12</v>
          </cell>
          <cell r="D49">
            <v>0.47826086956521741</v>
          </cell>
          <cell r="E49">
            <v>23</v>
          </cell>
          <cell r="F49">
            <v>10</v>
          </cell>
          <cell r="G49">
            <v>17</v>
          </cell>
          <cell r="H49">
            <v>0.37037037037037035</v>
          </cell>
          <cell r="I49">
            <v>27</v>
          </cell>
          <cell r="J49">
            <v>5</v>
          </cell>
          <cell r="K49">
            <v>9</v>
          </cell>
          <cell r="L49">
            <v>0.35714285714285715</v>
          </cell>
          <cell r="M49">
            <v>14</v>
          </cell>
          <cell r="N49">
            <v>3</v>
          </cell>
          <cell r="O49">
            <v>9</v>
          </cell>
          <cell r="P49">
            <v>0.25</v>
          </cell>
          <cell r="Q49">
            <v>12</v>
          </cell>
          <cell r="R49">
            <v>3</v>
          </cell>
          <cell r="S49">
            <v>18</v>
          </cell>
          <cell r="T49">
            <v>0.14285714285714285</v>
          </cell>
          <cell r="U49">
            <v>21</v>
          </cell>
        </row>
        <row r="50">
          <cell r="A50" t="str">
            <v>70</v>
          </cell>
          <cell r="B50">
            <v>5</v>
          </cell>
          <cell r="C50">
            <v>28</v>
          </cell>
          <cell r="D50">
            <v>0.15151515151515152</v>
          </cell>
          <cell r="E50">
            <v>33</v>
          </cell>
          <cell r="F50">
            <v>17</v>
          </cell>
          <cell r="G50">
            <v>26</v>
          </cell>
          <cell r="H50">
            <v>0.39534883720930231</v>
          </cell>
          <cell r="I50">
            <v>43</v>
          </cell>
          <cell r="J50">
            <v>24</v>
          </cell>
          <cell r="K50">
            <v>37</v>
          </cell>
          <cell r="L50">
            <v>0.39344262295081966</v>
          </cell>
          <cell r="M50">
            <v>61</v>
          </cell>
          <cell r="N50">
            <v>27</v>
          </cell>
          <cell r="O50">
            <v>38</v>
          </cell>
          <cell r="P50">
            <v>0.41538461538461541</v>
          </cell>
          <cell r="Q50">
            <v>65</v>
          </cell>
          <cell r="R50">
            <v>18</v>
          </cell>
          <cell r="S50">
            <v>22</v>
          </cell>
          <cell r="T50">
            <v>0.45</v>
          </cell>
          <cell r="U50">
            <v>40</v>
          </cell>
        </row>
        <row r="51">
          <cell r="A51" t="str">
            <v>71</v>
          </cell>
          <cell r="B51">
            <v>11</v>
          </cell>
          <cell r="C51">
            <v>25</v>
          </cell>
          <cell r="D51">
            <v>0.30555555555555558</v>
          </cell>
          <cell r="E51">
            <v>36</v>
          </cell>
          <cell r="F51">
            <v>19</v>
          </cell>
          <cell r="G51">
            <v>25</v>
          </cell>
          <cell r="H51">
            <v>0.43181818181818182</v>
          </cell>
          <cell r="I51">
            <v>44</v>
          </cell>
          <cell r="J51">
            <v>14</v>
          </cell>
          <cell r="K51">
            <v>21</v>
          </cell>
          <cell r="L51">
            <v>0.4</v>
          </cell>
          <cell r="M51">
            <v>35</v>
          </cell>
          <cell r="N51">
            <v>12</v>
          </cell>
          <cell r="O51">
            <v>7</v>
          </cell>
          <cell r="P51">
            <v>0.63157894736842102</v>
          </cell>
          <cell r="Q51">
            <v>19</v>
          </cell>
          <cell r="R51">
            <v>25</v>
          </cell>
          <cell r="S51">
            <v>25</v>
          </cell>
          <cell r="T51">
            <v>0.5</v>
          </cell>
          <cell r="U51">
            <v>50</v>
          </cell>
        </row>
        <row r="52">
          <cell r="A52" t="str">
            <v>72</v>
          </cell>
          <cell r="C52">
            <v>2</v>
          </cell>
          <cell r="D52">
            <v>0</v>
          </cell>
          <cell r="E52">
            <v>2</v>
          </cell>
          <cell r="F52">
            <v>7</v>
          </cell>
          <cell r="G52">
            <v>19</v>
          </cell>
          <cell r="H52">
            <v>0.26923076923076922</v>
          </cell>
          <cell r="I52">
            <v>26</v>
          </cell>
          <cell r="O52">
            <v>5</v>
          </cell>
          <cell r="P52">
            <v>0</v>
          </cell>
          <cell r="Q52">
            <v>5</v>
          </cell>
        </row>
        <row r="53">
          <cell r="A53" t="str">
            <v>73</v>
          </cell>
          <cell r="B53">
            <v>1</v>
          </cell>
          <cell r="C53">
            <v>2</v>
          </cell>
          <cell r="D53">
            <v>0.33333333333333331</v>
          </cell>
          <cell r="E53">
            <v>3</v>
          </cell>
          <cell r="G53">
            <v>2</v>
          </cell>
          <cell r="H53">
            <v>0</v>
          </cell>
          <cell r="I53">
            <v>2</v>
          </cell>
          <cell r="K53">
            <v>3</v>
          </cell>
          <cell r="L53">
            <v>0</v>
          </cell>
          <cell r="M53">
            <v>3</v>
          </cell>
          <cell r="N53">
            <v>1</v>
          </cell>
          <cell r="O53">
            <v>2</v>
          </cell>
          <cell r="P53">
            <v>0.33333333333333331</v>
          </cell>
          <cell r="Q53">
            <v>3</v>
          </cell>
        </row>
        <row r="54">
          <cell r="A54" t="str">
            <v>74</v>
          </cell>
          <cell r="B54">
            <v>8</v>
          </cell>
          <cell r="C54">
            <v>29</v>
          </cell>
          <cell r="D54">
            <v>0.21621621621621623</v>
          </cell>
          <cell r="E54">
            <v>37</v>
          </cell>
          <cell r="F54">
            <v>4</v>
          </cell>
          <cell r="G54">
            <v>27</v>
          </cell>
          <cell r="H54">
            <v>0.12903225806451613</v>
          </cell>
          <cell r="I54">
            <v>31</v>
          </cell>
          <cell r="J54">
            <v>7</v>
          </cell>
          <cell r="K54">
            <v>13</v>
          </cell>
          <cell r="L54">
            <v>0.35</v>
          </cell>
          <cell r="M54">
            <v>20</v>
          </cell>
          <cell r="N54">
            <v>2</v>
          </cell>
          <cell r="O54">
            <v>14</v>
          </cell>
          <cell r="P54">
            <v>0.125</v>
          </cell>
          <cell r="Q54">
            <v>16</v>
          </cell>
          <cell r="R54">
            <v>8</v>
          </cell>
          <cell r="S54">
            <v>29</v>
          </cell>
          <cell r="T54">
            <v>0.21621621621621623</v>
          </cell>
          <cell r="U54">
            <v>37</v>
          </cell>
        </row>
        <row r="55">
          <cell r="A55" t="str">
            <v>76</v>
          </cell>
          <cell r="C55">
            <v>1</v>
          </cell>
          <cell r="D55">
            <v>0</v>
          </cell>
          <cell r="E55">
            <v>1</v>
          </cell>
          <cell r="J55">
            <v>1</v>
          </cell>
          <cell r="K55">
            <v>2</v>
          </cell>
          <cell r="L55">
            <v>0.33333333333333331</v>
          </cell>
          <cell r="M55">
            <v>3</v>
          </cell>
          <cell r="O55">
            <v>1</v>
          </cell>
          <cell r="P55">
            <v>0</v>
          </cell>
          <cell r="Q55">
            <v>1</v>
          </cell>
        </row>
        <row r="56">
          <cell r="A56" t="str">
            <v>77</v>
          </cell>
          <cell r="K56">
            <v>2</v>
          </cell>
          <cell r="L56">
            <v>0</v>
          </cell>
          <cell r="M56">
            <v>2</v>
          </cell>
        </row>
        <row r="57">
          <cell r="A57" t="str">
            <v>85</v>
          </cell>
          <cell r="B57">
            <v>4</v>
          </cell>
          <cell r="C57">
            <v>8</v>
          </cell>
          <cell r="D57">
            <v>0.33333333333333331</v>
          </cell>
          <cell r="E57">
            <v>12</v>
          </cell>
          <cell r="F57">
            <v>5</v>
          </cell>
          <cell r="G57">
            <v>8</v>
          </cell>
          <cell r="H57">
            <v>0.38461538461538464</v>
          </cell>
          <cell r="I57">
            <v>13</v>
          </cell>
          <cell r="J57">
            <v>8</v>
          </cell>
          <cell r="K57">
            <v>7</v>
          </cell>
          <cell r="L57">
            <v>0.53333333333333333</v>
          </cell>
          <cell r="M57">
            <v>15</v>
          </cell>
          <cell r="N57">
            <v>3</v>
          </cell>
          <cell r="O57">
            <v>13</v>
          </cell>
          <cell r="P57">
            <v>0.1875</v>
          </cell>
          <cell r="Q57">
            <v>16</v>
          </cell>
          <cell r="R57">
            <v>5</v>
          </cell>
          <cell r="S57">
            <v>2</v>
          </cell>
          <cell r="T57">
            <v>0.7142857142857143</v>
          </cell>
          <cell r="U57">
            <v>7</v>
          </cell>
        </row>
        <row r="58">
          <cell r="A58" t="str">
            <v>86</v>
          </cell>
          <cell r="B58">
            <v>10</v>
          </cell>
          <cell r="C58">
            <v>10</v>
          </cell>
          <cell r="D58">
            <v>0.5</v>
          </cell>
          <cell r="E58">
            <v>20</v>
          </cell>
          <cell r="F58">
            <v>13</v>
          </cell>
          <cell r="G58">
            <v>15</v>
          </cell>
          <cell r="H58">
            <v>0.4642857142857143</v>
          </cell>
          <cell r="I58">
            <v>28</v>
          </cell>
          <cell r="J58">
            <v>6</v>
          </cell>
          <cell r="K58">
            <v>18</v>
          </cell>
          <cell r="L58">
            <v>0.25</v>
          </cell>
          <cell r="M58">
            <v>24</v>
          </cell>
          <cell r="N58">
            <v>2</v>
          </cell>
          <cell r="O58">
            <v>10</v>
          </cell>
          <cell r="P58">
            <v>0.16666666666666666</v>
          </cell>
          <cell r="Q58">
            <v>12</v>
          </cell>
          <cell r="R58">
            <v>5</v>
          </cell>
          <cell r="S58">
            <v>8</v>
          </cell>
          <cell r="T58">
            <v>0.38461538461538464</v>
          </cell>
          <cell r="U58">
            <v>13</v>
          </cell>
        </row>
        <row r="59">
          <cell r="A59" t="str">
            <v>87</v>
          </cell>
          <cell r="B59">
            <v>1</v>
          </cell>
          <cell r="C59">
            <v>3</v>
          </cell>
          <cell r="D59">
            <v>0.25</v>
          </cell>
          <cell r="E59">
            <v>4</v>
          </cell>
          <cell r="F59">
            <v>4</v>
          </cell>
          <cell r="G59">
            <v>6</v>
          </cell>
          <cell r="H59">
            <v>0.4</v>
          </cell>
          <cell r="I59">
            <v>10</v>
          </cell>
          <cell r="J59">
            <v>4</v>
          </cell>
          <cell r="K59">
            <v>4</v>
          </cell>
          <cell r="L59">
            <v>0.5</v>
          </cell>
          <cell r="M59">
            <v>8</v>
          </cell>
          <cell r="N59">
            <v>7</v>
          </cell>
          <cell r="O59">
            <v>7</v>
          </cell>
          <cell r="P59">
            <v>0.5</v>
          </cell>
          <cell r="Q59">
            <v>14</v>
          </cell>
          <cell r="R59">
            <v>4</v>
          </cell>
          <cell r="S59">
            <v>14</v>
          </cell>
          <cell r="T59">
            <v>0.22222222222222221</v>
          </cell>
          <cell r="U59">
            <v>18</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23</v>
          </cell>
          <cell r="C64">
            <v>59</v>
          </cell>
          <cell r="D64">
            <v>0.28048780487804881</v>
          </cell>
          <cell r="E64">
            <v>82</v>
          </cell>
          <cell r="F64">
            <v>23</v>
          </cell>
          <cell r="G64">
            <v>50</v>
          </cell>
          <cell r="H64">
            <v>0.31506849315068491</v>
          </cell>
          <cell r="I64">
            <v>73</v>
          </cell>
          <cell r="J64">
            <v>67</v>
          </cell>
          <cell r="K64">
            <v>111</v>
          </cell>
          <cell r="L64">
            <v>0.37640449438202245</v>
          </cell>
          <cell r="M64">
            <v>178</v>
          </cell>
          <cell r="N64">
            <v>31</v>
          </cell>
          <cell r="O64">
            <v>59</v>
          </cell>
          <cell r="P64">
            <v>0.34444444444444444</v>
          </cell>
          <cell r="Q64">
            <v>90</v>
          </cell>
          <cell r="R64">
            <v>30</v>
          </cell>
          <cell r="S64">
            <v>68</v>
          </cell>
          <cell r="T64">
            <v>0.30612244897959184</v>
          </cell>
          <cell r="U64">
            <v>98</v>
          </cell>
        </row>
        <row r="65">
          <cell r="A65" t="str">
            <v>02</v>
          </cell>
          <cell r="B65">
            <v>16</v>
          </cell>
          <cell r="C65">
            <v>51</v>
          </cell>
          <cell r="D65">
            <v>0.23880597014925373</v>
          </cell>
          <cell r="E65">
            <v>67</v>
          </cell>
          <cell r="F65">
            <v>21</v>
          </cell>
          <cell r="G65">
            <v>60</v>
          </cell>
          <cell r="H65">
            <v>0.25925925925925924</v>
          </cell>
          <cell r="I65">
            <v>81</v>
          </cell>
          <cell r="J65">
            <v>25</v>
          </cell>
          <cell r="K65">
            <v>63</v>
          </cell>
          <cell r="L65">
            <v>0.28409090909090912</v>
          </cell>
          <cell r="M65">
            <v>88</v>
          </cell>
          <cell r="N65">
            <v>9</v>
          </cell>
          <cell r="O65">
            <v>42</v>
          </cell>
          <cell r="P65">
            <v>0.17647058823529413</v>
          </cell>
          <cell r="Q65">
            <v>51</v>
          </cell>
          <cell r="R65">
            <v>16</v>
          </cell>
          <cell r="S65">
            <v>46</v>
          </cell>
          <cell r="T65">
            <v>0.25806451612903225</v>
          </cell>
          <cell r="U65">
            <v>62</v>
          </cell>
        </row>
        <row r="66">
          <cell r="A66" t="str">
            <v>03</v>
          </cell>
          <cell r="B66">
            <v>170</v>
          </cell>
          <cell r="C66">
            <v>144</v>
          </cell>
          <cell r="D66">
            <v>0.54140127388535031</v>
          </cell>
          <cell r="E66">
            <v>314</v>
          </cell>
          <cell r="F66">
            <v>157</v>
          </cell>
          <cell r="G66">
            <v>145</v>
          </cell>
          <cell r="H66">
            <v>0.51986754966887416</v>
          </cell>
          <cell r="I66">
            <v>302</v>
          </cell>
          <cell r="J66">
            <v>178</v>
          </cell>
          <cell r="K66">
            <v>148</v>
          </cell>
          <cell r="L66">
            <v>0.54601226993865026</v>
          </cell>
          <cell r="M66">
            <v>326</v>
          </cell>
          <cell r="N66">
            <v>164</v>
          </cell>
          <cell r="O66">
            <v>145</v>
          </cell>
          <cell r="P66">
            <v>0.53074433656957931</v>
          </cell>
          <cell r="Q66">
            <v>309</v>
          </cell>
          <cell r="R66">
            <v>159</v>
          </cell>
          <cell r="S66">
            <v>124</v>
          </cell>
          <cell r="T66">
            <v>0.56183745583038869</v>
          </cell>
          <cell r="U66">
            <v>283</v>
          </cell>
        </row>
        <row r="67">
          <cell r="A67" t="str">
            <v>04</v>
          </cell>
          <cell r="B67">
            <v>153</v>
          </cell>
          <cell r="C67">
            <v>280</v>
          </cell>
          <cell r="D67">
            <v>0.35334872979214782</v>
          </cell>
          <cell r="E67">
            <v>433</v>
          </cell>
          <cell r="F67">
            <v>166</v>
          </cell>
          <cell r="G67">
            <v>332</v>
          </cell>
          <cell r="H67">
            <v>0.33333333333333331</v>
          </cell>
          <cell r="I67">
            <v>498</v>
          </cell>
          <cell r="J67">
            <v>162</v>
          </cell>
          <cell r="K67">
            <v>294</v>
          </cell>
          <cell r="L67">
            <v>0.35526315789473684</v>
          </cell>
          <cell r="M67">
            <v>456</v>
          </cell>
          <cell r="N67">
            <v>163</v>
          </cell>
          <cell r="O67">
            <v>284</v>
          </cell>
          <cell r="P67">
            <v>0.36465324384787473</v>
          </cell>
          <cell r="Q67">
            <v>447</v>
          </cell>
          <cell r="R67">
            <v>183</v>
          </cell>
          <cell r="S67">
            <v>242</v>
          </cell>
          <cell r="T67">
            <v>0.43058823529411766</v>
          </cell>
          <cell r="U67">
            <v>425</v>
          </cell>
        </row>
        <row r="68">
          <cell r="A68" t="str">
            <v>05</v>
          </cell>
          <cell r="B68">
            <v>67</v>
          </cell>
          <cell r="C68">
            <v>342</v>
          </cell>
          <cell r="D68">
            <v>0.16381418092909536</v>
          </cell>
          <cell r="E68">
            <v>409</v>
          </cell>
          <cell r="F68">
            <v>86</v>
          </cell>
          <cell r="G68">
            <v>429</v>
          </cell>
          <cell r="H68">
            <v>0.16699029126213591</v>
          </cell>
          <cell r="I68">
            <v>515</v>
          </cell>
          <cell r="J68">
            <v>93</v>
          </cell>
          <cell r="K68">
            <v>407</v>
          </cell>
          <cell r="L68">
            <v>0.186</v>
          </cell>
          <cell r="M68">
            <v>500</v>
          </cell>
          <cell r="N68">
            <v>91</v>
          </cell>
          <cell r="O68">
            <v>364</v>
          </cell>
          <cell r="P68">
            <v>0.2</v>
          </cell>
          <cell r="Q68">
            <v>455</v>
          </cell>
          <cell r="R68">
            <v>84</v>
          </cell>
          <cell r="S68">
            <v>336</v>
          </cell>
          <cell r="T68">
            <v>0.2</v>
          </cell>
          <cell r="U68">
            <v>420</v>
          </cell>
        </row>
        <row r="69">
          <cell r="A69" t="str">
            <v>06</v>
          </cell>
          <cell r="B69">
            <v>23</v>
          </cell>
          <cell r="C69">
            <v>123</v>
          </cell>
          <cell r="D69">
            <v>0.15753424657534246</v>
          </cell>
          <cell r="E69">
            <v>146</v>
          </cell>
          <cell r="F69">
            <v>29</v>
          </cell>
          <cell r="G69">
            <v>155</v>
          </cell>
          <cell r="H69">
            <v>0.15760869565217392</v>
          </cell>
          <cell r="I69">
            <v>184</v>
          </cell>
          <cell r="J69">
            <v>25</v>
          </cell>
          <cell r="K69">
            <v>171</v>
          </cell>
          <cell r="L69">
            <v>0.12755102040816327</v>
          </cell>
          <cell r="M69">
            <v>196</v>
          </cell>
          <cell r="N69">
            <v>23</v>
          </cell>
          <cell r="O69">
            <v>108</v>
          </cell>
          <cell r="P69">
            <v>0.17557251908396945</v>
          </cell>
          <cell r="Q69">
            <v>131</v>
          </cell>
          <cell r="R69">
            <v>15</v>
          </cell>
          <cell r="S69">
            <v>96</v>
          </cell>
          <cell r="T69">
            <v>0.13513513513513514</v>
          </cell>
          <cell r="U69">
            <v>111</v>
          </cell>
        </row>
        <row r="70">
          <cell r="A70" t="str">
            <v>07</v>
          </cell>
          <cell r="B70">
            <v>42</v>
          </cell>
          <cell r="C70">
            <v>101</v>
          </cell>
          <cell r="D70">
            <v>0.2937062937062937</v>
          </cell>
          <cell r="E70">
            <v>143</v>
          </cell>
          <cell r="F70">
            <v>35</v>
          </cell>
          <cell r="G70">
            <v>126</v>
          </cell>
          <cell r="H70">
            <v>0.21739130434782608</v>
          </cell>
          <cell r="I70">
            <v>161</v>
          </cell>
          <cell r="J70">
            <v>41</v>
          </cell>
          <cell r="K70">
            <v>113</v>
          </cell>
          <cell r="L70">
            <v>0.26623376623376621</v>
          </cell>
          <cell r="M70">
            <v>154</v>
          </cell>
          <cell r="N70">
            <v>20</v>
          </cell>
          <cell r="O70">
            <v>74</v>
          </cell>
          <cell r="P70">
            <v>0.21276595744680851</v>
          </cell>
          <cell r="Q70">
            <v>94</v>
          </cell>
          <cell r="R70">
            <v>36</v>
          </cell>
          <cell r="S70">
            <v>85</v>
          </cell>
          <cell r="T70">
            <v>0.2975206611570248</v>
          </cell>
          <cell r="U70">
            <v>121</v>
          </cell>
        </row>
        <row r="71">
          <cell r="A71" t="str">
            <v>08</v>
          </cell>
          <cell r="B71">
            <v>9</v>
          </cell>
          <cell r="C71">
            <v>46</v>
          </cell>
          <cell r="D71">
            <v>0.16363636363636364</v>
          </cell>
          <cell r="E71">
            <v>55</v>
          </cell>
          <cell r="F71">
            <v>15</v>
          </cell>
          <cell r="G71">
            <v>69</v>
          </cell>
          <cell r="H71">
            <v>0.17857142857142858</v>
          </cell>
          <cell r="I71">
            <v>84</v>
          </cell>
          <cell r="J71">
            <v>9</v>
          </cell>
          <cell r="K71">
            <v>44</v>
          </cell>
          <cell r="L71">
            <v>0.16981132075471697</v>
          </cell>
          <cell r="M71">
            <v>53</v>
          </cell>
          <cell r="N71">
            <v>23</v>
          </cell>
          <cell r="O71">
            <v>68</v>
          </cell>
          <cell r="P71">
            <v>0.25274725274725274</v>
          </cell>
          <cell r="Q71">
            <v>91</v>
          </cell>
          <cell r="R71">
            <v>17</v>
          </cell>
          <cell r="S71">
            <v>82</v>
          </cell>
          <cell r="T71">
            <v>0.17171717171717171</v>
          </cell>
          <cell r="U71">
            <v>99</v>
          </cell>
        </row>
        <row r="72">
          <cell r="A72" t="str">
            <v>09</v>
          </cell>
          <cell r="B72">
            <v>45</v>
          </cell>
          <cell r="C72">
            <v>296</v>
          </cell>
          <cell r="D72">
            <v>0.13196480938416422</v>
          </cell>
          <cell r="E72">
            <v>341</v>
          </cell>
          <cell r="F72">
            <v>53</v>
          </cell>
          <cell r="G72">
            <v>291</v>
          </cell>
          <cell r="H72">
            <v>0.15406976744186046</v>
          </cell>
          <cell r="I72">
            <v>344</v>
          </cell>
          <cell r="J72">
            <v>51</v>
          </cell>
          <cell r="K72">
            <v>286</v>
          </cell>
          <cell r="L72">
            <v>0.1513353115727003</v>
          </cell>
          <cell r="M72">
            <v>337</v>
          </cell>
          <cell r="N72">
            <v>36</v>
          </cell>
          <cell r="O72">
            <v>242</v>
          </cell>
          <cell r="P72">
            <v>0.12949640287769784</v>
          </cell>
          <cell r="Q72">
            <v>278</v>
          </cell>
          <cell r="R72">
            <v>32</v>
          </cell>
          <cell r="S72">
            <v>262</v>
          </cell>
          <cell r="T72">
            <v>0.10884353741496598</v>
          </cell>
          <cell r="U72">
            <v>294</v>
          </cell>
        </row>
        <row r="73">
          <cell r="A73" t="str">
            <v>10</v>
          </cell>
          <cell r="B73">
            <v>54</v>
          </cell>
          <cell r="C73">
            <v>94</v>
          </cell>
          <cell r="D73">
            <v>0.36486486486486486</v>
          </cell>
          <cell r="E73">
            <v>148</v>
          </cell>
          <cell r="F73">
            <v>76</v>
          </cell>
          <cell r="G73">
            <v>119</v>
          </cell>
          <cell r="H73">
            <v>0.38974358974358975</v>
          </cell>
          <cell r="I73">
            <v>195</v>
          </cell>
          <cell r="J73">
            <v>43</v>
          </cell>
          <cell r="K73">
            <v>107</v>
          </cell>
          <cell r="L73">
            <v>0.28666666666666668</v>
          </cell>
          <cell r="M73">
            <v>150</v>
          </cell>
          <cell r="N73">
            <v>43</v>
          </cell>
          <cell r="O73">
            <v>70</v>
          </cell>
          <cell r="P73">
            <v>0.38053097345132741</v>
          </cell>
          <cell r="Q73">
            <v>113</v>
          </cell>
          <cell r="R73">
            <v>45</v>
          </cell>
          <cell r="S73">
            <v>93</v>
          </cell>
          <cell r="T73">
            <v>0.32608695652173914</v>
          </cell>
          <cell r="U73">
            <v>138</v>
          </cell>
        </row>
        <row r="74">
          <cell r="A74" t="str">
            <v>11</v>
          </cell>
          <cell r="B74">
            <v>15</v>
          </cell>
          <cell r="C74">
            <v>21</v>
          </cell>
          <cell r="D74">
            <v>0.41666666666666669</v>
          </cell>
          <cell r="E74">
            <v>36</v>
          </cell>
          <cell r="F74">
            <v>21</v>
          </cell>
          <cell r="G74">
            <v>28</v>
          </cell>
          <cell r="H74">
            <v>0.42857142857142855</v>
          </cell>
          <cell r="I74">
            <v>49</v>
          </cell>
          <cell r="J74">
            <v>18</v>
          </cell>
          <cell r="K74">
            <v>27</v>
          </cell>
          <cell r="L74">
            <v>0.4</v>
          </cell>
          <cell r="M74">
            <v>45</v>
          </cell>
          <cell r="N74">
            <v>12</v>
          </cell>
          <cell r="O74">
            <v>29</v>
          </cell>
          <cell r="P74">
            <v>0.29268292682926828</v>
          </cell>
          <cell r="Q74">
            <v>41</v>
          </cell>
          <cell r="R74">
            <v>14</v>
          </cell>
          <cell r="S74">
            <v>24</v>
          </cell>
          <cell r="T74">
            <v>0.36842105263157893</v>
          </cell>
          <cell r="U74">
            <v>38</v>
          </cell>
        </row>
        <row r="75">
          <cell r="A75" t="str">
            <v>12</v>
          </cell>
          <cell r="B75">
            <v>25</v>
          </cell>
          <cell r="C75">
            <v>78</v>
          </cell>
          <cell r="D75">
            <v>0.24271844660194175</v>
          </cell>
          <cell r="E75">
            <v>103</v>
          </cell>
          <cell r="F75">
            <v>47</v>
          </cell>
          <cell r="G75">
            <v>97</v>
          </cell>
          <cell r="H75">
            <v>0.3263888888888889</v>
          </cell>
          <cell r="I75">
            <v>144</v>
          </cell>
          <cell r="J75">
            <v>44</v>
          </cell>
          <cell r="K75">
            <v>72</v>
          </cell>
          <cell r="L75">
            <v>0.37931034482758619</v>
          </cell>
          <cell r="M75">
            <v>116</v>
          </cell>
          <cell r="N75">
            <v>41</v>
          </cell>
          <cell r="O75">
            <v>62</v>
          </cell>
          <cell r="P75">
            <v>0.39805825242718446</v>
          </cell>
          <cell r="Q75">
            <v>103</v>
          </cell>
          <cell r="R75">
            <v>50</v>
          </cell>
          <cell r="S75">
            <v>73</v>
          </cell>
          <cell r="T75">
            <v>0.4065040650406504</v>
          </cell>
          <cell r="U75">
            <v>123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Étiquettes de lignes</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39</v>
          </cell>
          <cell r="C82">
            <v>110</v>
          </cell>
          <cell r="D82">
            <v>0.26174496644295303</v>
          </cell>
          <cell r="E82">
            <v>149</v>
          </cell>
          <cell r="F82">
            <v>44</v>
          </cell>
          <cell r="G82">
            <v>110</v>
          </cell>
          <cell r="H82">
            <v>0.2857142857142857</v>
          </cell>
          <cell r="I82">
            <v>154</v>
          </cell>
          <cell r="J82">
            <v>92</v>
          </cell>
          <cell r="K82">
            <v>174</v>
          </cell>
          <cell r="L82">
            <v>0.34586466165413532</v>
          </cell>
          <cell r="M82">
            <v>266</v>
          </cell>
          <cell r="N82">
            <v>40</v>
          </cell>
          <cell r="O82">
            <v>101</v>
          </cell>
          <cell r="P82">
            <v>0.28368794326241137</v>
          </cell>
          <cell r="Q82">
            <v>141</v>
          </cell>
          <cell r="R82">
            <v>46</v>
          </cell>
          <cell r="S82">
            <v>113</v>
          </cell>
          <cell r="T82">
            <v>0.28930817610062892</v>
          </cell>
          <cell r="U82">
            <v>159</v>
          </cell>
        </row>
        <row r="83">
          <cell r="A83" t="str">
            <v>Lettres</v>
          </cell>
          <cell r="B83">
            <v>317</v>
          </cell>
          <cell r="C83">
            <v>411</v>
          </cell>
          <cell r="D83">
            <v>0.43543956043956045</v>
          </cell>
          <cell r="E83">
            <v>728</v>
          </cell>
          <cell r="F83">
            <v>313</v>
          </cell>
          <cell r="G83">
            <v>468</v>
          </cell>
          <cell r="H83">
            <v>0.40076824583866838</v>
          </cell>
          <cell r="I83">
            <v>781</v>
          </cell>
          <cell r="J83">
            <v>361</v>
          </cell>
          <cell r="K83">
            <v>488</v>
          </cell>
          <cell r="L83">
            <v>0.42520612485276799</v>
          </cell>
          <cell r="M83">
            <v>849</v>
          </cell>
          <cell r="N83">
            <v>320</v>
          </cell>
          <cell r="O83">
            <v>418</v>
          </cell>
          <cell r="P83">
            <v>0.43360433604336046</v>
          </cell>
          <cell r="Q83">
            <v>738</v>
          </cell>
          <cell r="R83">
            <v>375</v>
          </cell>
          <cell r="S83">
            <v>417</v>
          </cell>
          <cell r="T83">
            <v>0.47348484848484851</v>
          </cell>
          <cell r="U83">
            <v>792</v>
          </cell>
        </row>
        <row r="84">
          <cell r="A84" t="str">
            <v>Pharmacie</v>
          </cell>
          <cell r="B84">
            <v>15</v>
          </cell>
          <cell r="C84">
            <v>21</v>
          </cell>
          <cell r="D84">
            <v>0.41666666666666669</v>
          </cell>
          <cell r="E84">
            <v>36</v>
          </cell>
          <cell r="F84">
            <v>21</v>
          </cell>
          <cell r="G84">
            <v>28</v>
          </cell>
          <cell r="H84">
            <v>0.42857142857142855</v>
          </cell>
          <cell r="I84">
            <v>49</v>
          </cell>
          <cell r="J84">
            <v>18</v>
          </cell>
          <cell r="K84">
            <v>27</v>
          </cell>
          <cell r="L84">
            <v>0.4</v>
          </cell>
          <cell r="M84">
            <v>45</v>
          </cell>
          <cell r="N84">
            <v>12</v>
          </cell>
          <cell r="O84">
            <v>29</v>
          </cell>
          <cell r="P84">
            <v>0.29268292682926828</v>
          </cell>
          <cell r="Q84">
            <v>41</v>
          </cell>
          <cell r="R84">
            <v>14</v>
          </cell>
          <cell r="S84">
            <v>24</v>
          </cell>
          <cell r="T84">
            <v>0.36842105263157893</v>
          </cell>
          <cell r="U84">
            <v>38</v>
          </cell>
        </row>
        <row r="85">
          <cell r="A85" t="str">
            <v>Sciences</v>
          </cell>
          <cell r="B85">
            <v>253</v>
          </cell>
          <cell r="C85">
            <v>1018</v>
          </cell>
          <cell r="D85">
            <v>0.19905586152635721</v>
          </cell>
          <cell r="E85">
            <v>1271</v>
          </cell>
          <cell r="F85">
            <v>329</v>
          </cell>
          <cell r="G85">
            <v>1187</v>
          </cell>
          <cell r="H85">
            <v>0.21701846965699209</v>
          </cell>
          <cell r="I85">
            <v>1516</v>
          </cell>
          <cell r="J85">
            <v>252</v>
          </cell>
          <cell r="K85">
            <v>1050</v>
          </cell>
          <cell r="L85">
            <v>0.19354838709677419</v>
          </cell>
          <cell r="M85">
            <v>1302</v>
          </cell>
          <cell r="N85">
            <v>272</v>
          </cell>
          <cell r="O85">
            <v>929</v>
          </cell>
          <cell r="P85">
            <v>0.22647793505412156</v>
          </cell>
          <cell r="Q85">
            <v>1201</v>
          </cell>
          <cell r="R85">
            <v>221</v>
          </cell>
          <cell r="S85">
            <v>888</v>
          </cell>
          <cell r="T85">
            <v>0.19927862939585211</v>
          </cell>
          <cell r="U85">
            <v>1109</v>
          </cell>
        </row>
      </sheetData>
      <sheetData sheetId="22">
        <row r="1">
          <cell r="B1" t="str">
            <v>MCF</v>
          </cell>
          <cell r="G1" t="str">
            <v>PR</v>
          </cell>
          <cell r="O1" t="str">
            <v>MCF</v>
          </cell>
          <cell r="T1" t="str">
            <v>PR</v>
          </cell>
        </row>
        <row r="2">
          <cell r="B2" t="str">
            <v>63</v>
          </cell>
          <cell r="C2" t="str">
            <v>62</v>
          </cell>
          <cell r="D2" t="str">
            <v>61</v>
          </cell>
          <cell r="E2" t="str">
            <v>60</v>
          </cell>
          <cell r="F2" t="str">
            <v>59</v>
          </cell>
          <cell r="G2" t="str">
            <v>63</v>
          </cell>
          <cell r="H2" t="str">
            <v>62</v>
          </cell>
          <cell r="I2" t="str">
            <v>61</v>
          </cell>
          <cell r="J2" t="str">
            <v>60</v>
          </cell>
          <cell r="K2" t="str">
            <v>59</v>
          </cell>
          <cell r="N2" t="str">
            <v>Étiquettes de lignes</v>
          </cell>
          <cell r="O2" t="str">
            <v>63</v>
          </cell>
          <cell r="P2" t="str">
            <v>62</v>
          </cell>
          <cell r="Q2" t="str">
            <v>61</v>
          </cell>
          <cell r="R2" t="str">
            <v>60</v>
          </cell>
          <cell r="S2" t="str">
            <v>59</v>
          </cell>
          <cell r="T2" t="str">
            <v>63</v>
          </cell>
          <cell r="U2" t="str">
            <v>62</v>
          </cell>
          <cell r="V2" t="str">
            <v>61</v>
          </cell>
          <cell r="W2" t="str">
            <v>60</v>
          </cell>
          <cell r="X2" t="str">
            <v>59</v>
          </cell>
        </row>
        <row r="3">
          <cell r="A3" t="str">
            <v>01</v>
          </cell>
          <cell r="B3">
            <v>24</v>
          </cell>
          <cell r="C3">
            <v>16</v>
          </cell>
          <cell r="D3">
            <v>26</v>
          </cell>
          <cell r="E3">
            <v>19</v>
          </cell>
          <cell r="F3">
            <v>18</v>
          </cell>
          <cell r="G3">
            <v>16</v>
          </cell>
          <cell r="H3">
            <v>18</v>
          </cell>
          <cell r="I3">
            <v>13</v>
          </cell>
          <cell r="J3">
            <v>15</v>
          </cell>
          <cell r="K3">
            <v>9</v>
          </cell>
          <cell r="N3" t="str">
            <v>01</v>
          </cell>
          <cell r="O3">
            <v>37</v>
          </cell>
          <cell r="P3">
            <v>34</v>
          </cell>
          <cell r="Q3">
            <v>43</v>
          </cell>
          <cell r="R3">
            <v>33</v>
          </cell>
          <cell r="S3">
            <v>35</v>
          </cell>
          <cell r="T3">
            <v>36</v>
          </cell>
          <cell r="U3">
            <v>43</v>
          </cell>
          <cell r="V3">
            <v>31</v>
          </cell>
          <cell r="W3">
            <v>32</v>
          </cell>
          <cell r="X3">
            <v>24</v>
          </cell>
        </row>
        <row r="4">
          <cell r="A4" t="str">
            <v>02</v>
          </cell>
          <cell r="B4">
            <v>11</v>
          </cell>
          <cell r="C4">
            <v>15</v>
          </cell>
          <cell r="D4">
            <v>15</v>
          </cell>
          <cell r="E4">
            <v>11</v>
          </cell>
          <cell r="F4">
            <v>13</v>
          </cell>
          <cell r="G4">
            <v>18</v>
          </cell>
          <cell r="H4">
            <v>15</v>
          </cell>
          <cell r="I4">
            <v>14</v>
          </cell>
          <cell r="J4">
            <v>11</v>
          </cell>
          <cell r="K4">
            <v>9</v>
          </cell>
          <cell r="N4" t="str">
            <v>02</v>
          </cell>
          <cell r="O4">
            <v>38</v>
          </cell>
          <cell r="P4">
            <v>41</v>
          </cell>
          <cell r="Q4">
            <v>38</v>
          </cell>
          <cell r="R4">
            <v>51</v>
          </cell>
          <cell r="S4">
            <v>34</v>
          </cell>
          <cell r="T4">
            <v>22</v>
          </cell>
          <cell r="U4">
            <v>28</v>
          </cell>
          <cell r="V4">
            <v>26</v>
          </cell>
          <cell r="W4">
            <v>30</v>
          </cell>
          <cell r="X4">
            <v>26</v>
          </cell>
        </row>
        <row r="5">
          <cell r="A5" t="str">
            <v>03</v>
          </cell>
          <cell r="B5">
            <v>1</v>
          </cell>
          <cell r="C5">
            <v>1</v>
          </cell>
          <cell r="F5">
            <v>3</v>
          </cell>
          <cell r="G5">
            <v>1</v>
          </cell>
          <cell r="H5">
            <v>4</v>
          </cell>
          <cell r="I5">
            <v>2</v>
          </cell>
          <cell r="J5">
            <v>1</v>
          </cell>
          <cell r="K5">
            <v>2</v>
          </cell>
          <cell r="N5" t="str">
            <v>03</v>
          </cell>
          <cell r="O5">
            <v>93</v>
          </cell>
          <cell r="P5">
            <v>102</v>
          </cell>
          <cell r="Q5">
            <v>103</v>
          </cell>
          <cell r="R5">
            <v>112</v>
          </cell>
          <cell r="S5">
            <v>105</v>
          </cell>
          <cell r="T5">
            <v>91</v>
          </cell>
          <cell r="U5">
            <v>74</v>
          </cell>
          <cell r="V5">
            <v>104</v>
          </cell>
          <cell r="W5">
            <v>90</v>
          </cell>
          <cell r="X5">
            <v>84</v>
          </cell>
        </row>
        <row r="6">
          <cell r="A6" t="str">
            <v>04</v>
          </cell>
          <cell r="B6">
            <v>1</v>
          </cell>
          <cell r="C6">
            <v>2</v>
          </cell>
          <cell r="D6">
            <v>2</v>
          </cell>
          <cell r="E6">
            <v>3</v>
          </cell>
          <cell r="F6">
            <v>1</v>
          </cell>
          <cell r="G6">
            <v>1</v>
          </cell>
          <cell r="H6">
            <v>6</v>
          </cell>
          <cell r="I6">
            <v>2</v>
          </cell>
          <cell r="J6">
            <v>5</v>
          </cell>
          <cell r="K6">
            <v>4</v>
          </cell>
          <cell r="N6" t="str">
            <v>04</v>
          </cell>
          <cell r="O6">
            <v>53</v>
          </cell>
          <cell r="P6">
            <v>60</v>
          </cell>
          <cell r="Q6">
            <v>71</v>
          </cell>
          <cell r="R6">
            <v>82</v>
          </cell>
          <cell r="S6">
            <v>79</v>
          </cell>
          <cell r="T6">
            <v>77</v>
          </cell>
          <cell r="U6">
            <v>98</v>
          </cell>
          <cell r="V6">
            <v>80</v>
          </cell>
          <cell r="W6">
            <v>92</v>
          </cell>
          <cell r="X6">
            <v>98</v>
          </cell>
        </row>
        <row r="7">
          <cell r="A7" t="str">
            <v>05</v>
          </cell>
          <cell r="B7">
            <v>19</v>
          </cell>
          <cell r="C7">
            <v>23</v>
          </cell>
          <cell r="D7">
            <v>22</v>
          </cell>
          <cell r="E7">
            <v>24</v>
          </cell>
          <cell r="F7">
            <v>17</v>
          </cell>
          <cell r="G7">
            <v>11</v>
          </cell>
          <cell r="H7">
            <v>14</v>
          </cell>
          <cell r="I7">
            <v>13</v>
          </cell>
          <cell r="J7">
            <v>15</v>
          </cell>
          <cell r="K7">
            <v>22</v>
          </cell>
          <cell r="N7" t="str">
            <v>05</v>
          </cell>
          <cell r="O7">
            <v>28</v>
          </cell>
          <cell r="P7">
            <v>51</v>
          </cell>
          <cell r="Q7">
            <v>47</v>
          </cell>
          <cell r="R7">
            <v>54</v>
          </cell>
          <cell r="S7">
            <v>59</v>
          </cell>
          <cell r="T7">
            <v>41</v>
          </cell>
          <cell r="U7">
            <v>59</v>
          </cell>
          <cell r="V7">
            <v>64</v>
          </cell>
          <cell r="W7">
            <v>62</v>
          </cell>
          <cell r="X7">
            <v>52</v>
          </cell>
        </row>
        <row r="8">
          <cell r="A8" t="str">
            <v>06</v>
          </cell>
          <cell r="B8">
            <v>19</v>
          </cell>
          <cell r="C8">
            <v>18</v>
          </cell>
          <cell r="D8">
            <v>16</v>
          </cell>
          <cell r="E8">
            <v>27</v>
          </cell>
          <cell r="F8">
            <v>17</v>
          </cell>
          <cell r="G8">
            <v>11</v>
          </cell>
          <cell r="H8">
            <v>14</v>
          </cell>
          <cell r="I8">
            <v>13</v>
          </cell>
          <cell r="J8">
            <v>15</v>
          </cell>
          <cell r="K8">
            <v>4</v>
          </cell>
          <cell r="N8" t="str">
            <v>06</v>
          </cell>
          <cell r="O8">
            <v>5</v>
          </cell>
          <cell r="P8">
            <v>9</v>
          </cell>
          <cell r="Q8">
            <v>1</v>
          </cell>
          <cell r="R8">
            <v>10</v>
          </cell>
          <cell r="S8">
            <v>13</v>
          </cell>
          <cell r="T8">
            <v>18</v>
          </cell>
          <cell r="U8">
            <v>17</v>
          </cell>
          <cell r="V8">
            <v>24</v>
          </cell>
          <cell r="W8">
            <v>22</v>
          </cell>
          <cell r="X8">
            <v>22</v>
          </cell>
        </row>
        <row r="9">
          <cell r="A9" t="str">
            <v>07</v>
          </cell>
          <cell r="B9">
            <v>16</v>
          </cell>
          <cell r="C9">
            <v>10</v>
          </cell>
          <cell r="D9">
            <v>15</v>
          </cell>
          <cell r="E9">
            <v>13</v>
          </cell>
          <cell r="F9">
            <v>5</v>
          </cell>
          <cell r="G9">
            <v>14</v>
          </cell>
          <cell r="H9">
            <v>7</v>
          </cell>
          <cell r="I9">
            <v>11</v>
          </cell>
          <cell r="J9">
            <v>14</v>
          </cell>
          <cell r="K9">
            <v>9</v>
          </cell>
          <cell r="N9" t="str">
            <v>07</v>
          </cell>
          <cell r="O9">
            <v>9</v>
          </cell>
          <cell r="P9">
            <v>8</v>
          </cell>
          <cell r="Q9">
            <v>13</v>
          </cell>
          <cell r="R9">
            <v>9</v>
          </cell>
          <cell r="S9">
            <v>12</v>
          </cell>
          <cell r="T9">
            <v>22</v>
          </cell>
          <cell r="U9">
            <v>20</v>
          </cell>
          <cell r="V9">
            <v>16</v>
          </cell>
          <cell r="W9">
            <v>11</v>
          </cell>
          <cell r="X9">
            <v>23</v>
          </cell>
        </row>
        <row r="10">
          <cell r="A10" t="str">
            <v>08</v>
          </cell>
          <cell r="B10">
            <v>8</v>
          </cell>
          <cell r="C10">
            <v>4</v>
          </cell>
          <cell r="D10">
            <v>4</v>
          </cell>
          <cell r="E10">
            <v>1</v>
          </cell>
          <cell r="F10">
            <v>4</v>
          </cell>
          <cell r="G10">
            <v>7</v>
          </cell>
          <cell r="H10">
            <v>7</v>
          </cell>
          <cell r="I10">
            <v>5</v>
          </cell>
          <cell r="J10">
            <v>7</v>
          </cell>
          <cell r="K10">
            <v>2</v>
          </cell>
          <cell r="N10" t="str">
            <v>08</v>
          </cell>
          <cell r="O10">
            <v>3</v>
          </cell>
          <cell r="P10">
            <v>4</v>
          </cell>
          <cell r="Q10">
            <v>6</v>
          </cell>
          <cell r="R10">
            <v>6</v>
          </cell>
          <cell r="S10">
            <v>4</v>
          </cell>
          <cell r="T10">
            <v>10</v>
          </cell>
          <cell r="U10">
            <v>8</v>
          </cell>
          <cell r="V10">
            <v>21</v>
          </cell>
          <cell r="W10">
            <v>16</v>
          </cell>
          <cell r="X10">
            <v>11</v>
          </cell>
        </row>
        <row r="11">
          <cell r="A11" t="str">
            <v>09</v>
          </cell>
          <cell r="B11">
            <v>8</v>
          </cell>
          <cell r="C11">
            <v>17</v>
          </cell>
          <cell r="D11">
            <v>14</v>
          </cell>
          <cell r="E11">
            <v>16</v>
          </cell>
          <cell r="F11">
            <v>17</v>
          </cell>
          <cell r="G11">
            <v>19</v>
          </cell>
          <cell r="H11">
            <v>23</v>
          </cell>
          <cell r="I11">
            <v>22</v>
          </cell>
          <cell r="J11">
            <v>20</v>
          </cell>
          <cell r="K11">
            <v>21</v>
          </cell>
          <cell r="N11" t="str">
            <v>09</v>
          </cell>
          <cell r="O11">
            <v>33</v>
          </cell>
          <cell r="P11">
            <v>33</v>
          </cell>
          <cell r="Q11">
            <v>46</v>
          </cell>
          <cell r="R11">
            <v>45</v>
          </cell>
          <cell r="S11">
            <v>43</v>
          </cell>
          <cell r="T11">
            <v>43</v>
          </cell>
          <cell r="U11">
            <v>51</v>
          </cell>
          <cell r="V11">
            <v>56</v>
          </cell>
          <cell r="W11">
            <v>53</v>
          </cell>
          <cell r="X11">
            <v>72</v>
          </cell>
        </row>
        <row r="12">
          <cell r="A12" t="str">
            <v>10</v>
          </cell>
          <cell r="B12">
            <v>1</v>
          </cell>
          <cell r="C12">
            <v>2</v>
          </cell>
          <cell r="D12">
            <v>1</v>
          </cell>
          <cell r="E12">
            <v>2</v>
          </cell>
          <cell r="F12">
            <v>1</v>
          </cell>
          <cell r="G12">
            <v>2</v>
          </cell>
          <cell r="H12">
            <v>1</v>
          </cell>
          <cell r="I12">
            <v>5</v>
          </cell>
          <cell r="J12">
            <v>1</v>
          </cell>
          <cell r="K12">
            <v>4</v>
          </cell>
          <cell r="N12" t="str">
            <v>10</v>
          </cell>
          <cell r="O12">
            <v>29</v>
          </cell>
          <cell r="P12">
            <v>30</v>
          </cell>
          <cell r="Q12">
            <v>29</v>
          </cell>
          <cell r="R12">
            <v>33</v>
          </cell>
          <cell r="S12">
            <v>30</v>
          </cell>
          <cell r="T12">
            <v>19</v>
          </cell>
          <cell r="U12">
            <v>26</v>
          </cell>
          <cell r="V12">
            <v>31</v>
          </cell>
          <cell r="W12">
            <v>33</v>
          </cell>
          <cell r="X12">
            <v>38</v>
          </cell>
        </row>
        <row r="13">
          <cell r="A13" t="str">
            <v>11</v>
          </cell>
          <cell r="B13">
            <v>18</v>
          </cell>
          <cell r="C13">
            <v>27</v>
          </cell>
          <cell r="D13">
            <v>37</v>
          </cell>
          <cell r="E13">
            <v>28</v>
          </cell>
          <cell r="F13">
            <v>34</v>
          </cell>
          <cell r="G13">
            <v>14</v>
          </cell>
          <cell r="H13">
            <v>21</v>
          </cell>
          <cell r="I13">
            <v>27</v>
          </cell>
          <cell r="J13">
            <v>16</v>
          </cell>
          <cell r="K13">
            <v>23</v>
          </cell>
          <cell r="N13" t="str">
            <v>11</v>
          </cell>
          <cell r="O13">
            <v>14</v>
          </cell>
          <cell r="P13">
            <v>24</v>
          </cell>
          <cell r="Q13">
            <v>26</v>
          </cell>
          <cell r="R13">
            <v>17</v>
          </cell>
          <cell r="S13">
            <v>19</v>
          </cell>
          <cell r="T13">
            <v>17</v>
          </cell>
          <cell r="U13">
            <v>13</v>
          </cell>
          <cell r="V13">
            <v>23</v>
          </cell>
          <cell r="W13">
            <v>24</v>
          </cell>
          <cell r="X13">
            <v>17</v>
          </cell>
        </row>
        <row r="14">
          <cell r="A14" t="str">
            <v>12</v>
          </cell>
          <cell r="B14">
            <v>7</v>
          </cell>
          <cell r="C14">
            <v>10</v>
          </cell>
          <cell r="D14">
            <v>9</v>
          </cell>
          <cell r="E14">
            <v>17</v>
          </cell>
          <cell r="F14">
            <v>8</v>
          </cell>
          <cell r="G14">
            <v>5</v>
          </cell>
          <cell r="H14">
            <v>4</v>
          </cell>
          <cell r="I14">
            <v>10</v>
          </cell>
          <cell r="J14">
            <v>11</v>
          </cell>
          <cell r="K14">
            <v>6</v>
          </cell>
          <cell r="N14" t="str">
            <v>12</v>
          </cell>
          <cell r="O14">
            <v>28</v>
          </cell>
          <cell r="P14">
            <v>30</v>
          </cell>
          <cell r="Q14">
            <v>31</v>
          </cell>
          <cell r="R14">
            <v>27</v>
          </cell>
          <cell r="S14">
            <v>42</v>
          </cell>
          <cell r="T14">
            <v>27</v>
          </cell>
          <cell r="U14">
            <v>18</v>
          </cell>
          <cell r="V14">
            <v>29</v>
          </cell>
          <cell r="W14">
            <v>23</v>
          </cell>
          <cell r="X14">
            <v>20</v>
          </cell>
        </row>
        <row r="15">
          <cell r="A15" t="str">
            <v>13</v>
          </cell>
          <cell r="B15">
            <v>3</v>
          </cell>
          <cell r="C15">
            <v>3</v>
          </cell>
          <cell r="D15">
            <v>1</v>
          </cell>
          <cell r="E15">
            <v>4</v>
          </cell>
          <cell r="F15">
            <v>3</v>
          </cell>
          <cell r="G15">
            <v>2</v>
          </cell>
          <cell r="I15">
            <v>3</v>
          </cell>
          <cell r="J15">
            <v>2</v>
          </cell>
          <cell r="K15">
            <v>1</v>
          </cell>
          <cell r="N15" t="str">
            <v>Théologie</v>
          </cell>
          <cell r="S15">
            <v>1</v>
          </cell>
          <cell r="V15">
            <v>1</v>
          </cell>
          <cell r="W15">
            <v>3</v>
          </cell>
          <cell r="X15">
            <v>1</v>
          </cell>
        </row>
        <row r="16">
          <cell r="A16" t="str">
            <v>14</v>
          </cell>
          <cell r="B16">
            <v>19</v>
          </cell>
          <cell r="C16">
            <v>16</v>
          </cell>
          <cell r="D16">
            <v>14</v>
          </cell>
          <cell r="E16">
            <v>21</v>
          </cell>
          <cell r="F16">
            <v>21</v>
          </cell>
          <cell r="G16">
            <v>14</v>
          </cell>
          <cell r="H16">
            <v>4</v>
          </cell>
          <cell r="I16">
            <v>17</v>
          </cell>
          <cell r="J16">
            <v>13</v>
          </cell>
          <cell r="K16">
            <v>9</v>
          </cell>
        </row>
        <row r="17">
          <cell r="A17" t="str">
            <v>15</v>
          </cell>
          <cell r="B17">
            <v>13</v>
          </cell>
          <cell r="C17">
            <v>13</v>
          </cell>
          <cell r="D17">
            <v>8</v>
          </cell>
          <cell r="E17">
            <v>10</v>
          </cell>
          <cell r="F17">
            <v>12</v>
          </cell>
          <cell r="G17">
            <v>14</v>
          </cell>
          <cell r="H17">
            <v>7</v>
          </cell>
          <cell r="I17">
            <v>4</v>
          </cell>
          <cell r="J17">
            <v>6</v>
          </cell>
          <cell r="K17">
            <v>9</v>
          </cell>
        </row>
        <row r="18">
          <cell r="A18" t="str">
            <v>16</v>
          </cell>
          <cell r="B18">
            <v>9</v>
          </cell>
          <cell r="C18">
            <v>17</v>
          </cell>
          <cell r="D18">
            <v>19</v>
          </cell>
          <cell r="E18">
            <v>18</v>
          </cell>
          <cell r="F18">
            <v>20</v>
          </cell>
          <cell r="G18">
            <v>14</v>
          </cell>
          <cell r="H18">
            <v>10</v>
          </cell>
          <cell r="I18">
            <v>15</v>
          </cell>
          <cell r="J18">
            <v>16</v>
          </cell>
          <cell r="K18">
            <v>17</v>
          </cell>
        </row>
        <row r="19">
          <cell r="A19" t="str">
            <v>17</v>
          </cell>
          <cell r="B19">
            <v>5</v>
          </cell>
          <cell r="C19">
            <v>6</v>
          </cell>
          <cell r="D19">
            <v>4</v>
          </cell>
          <cell r="E19">
            <v>3</v>
          </cell>
          <cell r="F19">
            <v>1</v>
          </cell>
          <cell r="G19">
            <v>4</v>
          </cell>
          <cell r="H19">
            <v>6</v>
          </cell>
          <cell r="I19">
            <v>6</v>
          </cell>
          <cell r="J19">
            <v>7</v>
          </cell>
          <cell r="K19">
            <v>5</v>
          </cell>
          <cell r="O19" t="str">
            <v>MCF</v>
          </cell>
          <cell r="T19" t="str">
            <v>PR</v>
          </cell>
        </row>
        <row r="20">
          <cell r="A20" t="str">
            <v>18</v>
          </cell>
          <cell r="B20">
            <v>11</v>
          </cell>
          <cell r="C20">
            <v>9</v>
          </cell>
          <cell r="D20">
            <v>11</v>
          </cell>
          <cell r="E20">
            <v>13</v>
          </cell>
          <cell r="F20">
            <v>12</v>
          </cell>
          <cell r="G20">
            <v>7</v>
          </cell>
          <cell r="H20">
            <v>19</v>
          </cell>
          <cell r="I20">
            <v>8</v>
          </cell>
          <cell r="J20">
            <v>8</v>
          </cell>
          <cell r="K20">
            <v>7</v>
          </cell>
          <cell r="N20" t="str">
            <v>Étiquettes de lignes</v>
          </cell>
          <cell r="O20" t="str">
            <v>63</v>
          </cell>
          <cell r="P20" t="str">
            <v>62</v>
          </cell>
          <cell r="Q20" t="str">
            <v>61</v>
          </cell>
          <cell r="R20" t="str">
            <v>60</v>
          </cell>
          <cell r="S20" t="str">
            <v>59</v>
          </cell>
          <cell r="T20" t="str">
            <v>63</v>
          </cell>
          <cell r="U20" t="str">
            <v>62</v>
          </cell>
          <cell r="V20" t="str">
            <v>61</v>
          </cell>
          <cell r="W20" t="str">
            <v>60</v>
          </cell>
          <cell r="X20" t="str">
            <v>59</v>
          </cell>
        </row>
        <row r="21">
          <cell r="A21" t="str">
            <v>19</v>
          </cell>
          <cell r="B21">
            <v>9</v>
          </cell>
          <cell r="C21">
            <v>8</v>
          </cell>
          <cell r="D21">
            <v>13</v>
          </cell>
          <cell r="E21">
            <v>12</v>
          </cell>
          <cell r="F21">
            <v>19</v>
          </cell>
          <cell r="G21">
            <v>5</v>
          </cell>
          <cell r="H21">
            <v>10</v>
          </cell>
          <cell r="I21">
            <v>13</v>
          </cell>
          <cell r="J21">
            <v>16</v>
          </cell>
          <cell r="K21">
            <v>14</v>
          </cell>
          <cell r="N21" t="str">
            <v>Droit</v>
          </cell>
          <cell r="O21">
            <v>75</v>
          </cell>
          <cell r="P21">
            <v>75</v>
          </cell>
          <cell r="Q21">
            <v>81</v>
          </cell>
          <cell r="R21">
            <v>84</v>
          </cell>
          <cell r="S21">
            <v>69</v>
          </cell>
          <cell r="T21">
            <v>58</v>
          </cell>
          <cell r="U21">
            <v>71</v>
          </cell>
          <cell r="V21">
            <v>57</v>
          </cell>
          <cell r="W21">
            <v>62</v>
          </cell>
          <cell r="X21">
            <v>50</v>
          </cell>
        </row>
        <row r="22">
          <cell r="A22" t="str">
            <v>20</v>
          </cell>
          <cell r="B22">
            <v>4</v>
          </cell>
          <cell r="C22">
            <v>2</v>
          </cell>
          <cell r="D22">
            <v>2</v>
          </cell>
          <cell r="E22">
            <v>4</v>
          </cell>
          <cell r="F22">
            <v>1</v>
          </cell>
          <cell r="G22">
            <v>4</v>
          </cell>
          <cell r="H22">
            <v>5</v>
          </cell>
          <cell r="I22">
            <v>5</v>
          </cell>
          <cell r="J22">
            <v>3</v>
          </cell>
          <cell r="K22">
            <v>1</v>
          </cell>
          <cell r="N22" t="str">
            <v>Lettres</v>
          </cell>
          <cell r="O22">
            <v>174</v>
          </cell>
          <cell r="P22">
            <v>192</v>
          </cell>
          <cell r="Q22">
            <v>205</v>
          </cell>
          <cell r="R22">
            <v>221</v>
          </cell>
          <cell r="S22">
            <v>227</v>
          </cell>
          <cell r="T22">
            <v>195</v>
          </cell>
          <cell r="U22">
            <v>190</v>
          </cell>
          <cell r="V22">
            <v>214</v>
          </cell>
          <cell r="W22">
            <v>208</v>
          </cell>
          <cell r="X22">
            <v>203</v>
          </cell>
        </row>
        <row r="23">
          <cell r="A23" t="str">
            <v>21</v>
          </cell>
          <cell r="B23">
            <v>4</v>
          </cell>
          <cell r="C23">
            <v>7</v>
          </cell>
          <cell r="D23">
            <v>2</v>
          </cell>
          <cell r="E23">
            <v>6</v>
          </cell>
          <cell r="F23">
            <v>5</v>
          </cell>
          <cell r="G23">
            <v>6</v>
          </cell>
          <cell r="H23">
            <v>11</v>
          </cell>
          <cell r="I23">
            <v>13</v>
          </cell>
          <cell r="J23">
            <v>9</v>
          </cell>
          <cell r="K23">
            <v>17</v>
          </cell>
          <cell r="N23" t="str">
            <v>Sciences</v>
          </cell>
          <cell r="O23">
            <v>107</v>
          </cell>
          <cell r="P23">
            <v>135</v>
          </cell>
          <cell r="Q23">
            <v>142</v>
          </cell>
          <cell r="R23">
            <v>157</v>
          </cell>
          <cell r="S23">
            <v>161</v>
          </cell>
          <cell r="T23">
            <v>153</v>
          </cell>
          <cell r="U23">
            <v>181</v>
          </cell>
          <cell r="V23">
            <v>212</v>
          </cell>
          <cell r="W23">
            <v>197</v>
          </cell>
          <cell r="X23">
            <v>218</v>
          </cell>
        </row>
        <row r="24">
          <cell r="A24" t="str">
            <v>22</v>
          </cell>
          <cell r="B24">
            <v>5</v>
          </cell>
          <cell r="C24">
            <v>7</v>
          </cell>
          <cell r="D24">
            <v>11</v>
          </cell>
          <cell r="E24">
            <v>19</v>
          </cell>
          <cell r="F24">
            <v>11</v>
          </cell>
          <cell r="G24">
            <v>26</v>
          </cell>
          <cell r="H24">
            <v>17</v>
          </cell>
          <cell r="I24">
            <v>13</v>
          </cell>
          <cell r="J24">
            <v>24</v>
          </cell>
          <cell r="K24">
            <v>23</v>
          </cell>
          <cell r="N24" t="str">
            <v>Pharmacie</v>
          </cell>
          <cell r="O24">
            <v>14</v>
          </cell>
          <cell r="P24">
            <v>24</v>
          </cell>
          <cell r="Q24">
            <v>26</v>
          </cell>
          <cell r="R24">
            <v>17</v>
          </cell>
          <cell r="S24">
            <v>19</v>
          </cell>
          <cell r="T24">
            <v>17</v>
          </cell>
          <cell r="U24">
            <v>13</v>
          </cell>
          <cell r="V24">
            <v>23</v>
          </cell>
          <cell r="W24">
            <v>24</v>
          </cell>
          <cell r="X24">
            <v>17</v>
          </cell>
        </row>
        <row r="25">
          <cell r="A25" t="str">
            <v>23</v>
          </cell>
          <cell r="B25">
            <v>4</v>
          </cell>
          <cell r="C25">
            <v>3</v>
          </cell>
          <cell r="D25">
            <v>8</v>
          </cell>
          <cell r="E25">
            <v>7</v>
          </cell>
          <cell r="F25">
            <v>9</v>
          </cell>
          <cell r="G25">
            <v>7</v>
          </cell>
          <cell r="H25">
            <v>12</v>
          </cell>
          <cell r="I25">
            <v>6</v>
          </cell>
          <cell r="J25">
            <v>5</v>
          </cell>
          <cell r="K25">
            <v>12</v>
          </cell>
          <cell r="N25" t="str">
            <v>Total général</v>
          </cell>
        </row>
        <row r="26">
          <cell r="A26" t="str">
            <v>24</v>
          </cell>
          <cell r="B26">
            <v>2</v>
          </cell>
          <cell r="C26">
            <v>1</v>
          </cell>
          <cell r="D26">
            <v>1</v>
          </cell>
          <cell r="F26">
            <v>1</v>
          </cell>
          <cell r="G26">
            <v>4</v>
          </cell>
          <cell r="H26">
            <v>8</v>
          </cell>
          <cell r="I26">
            <v>1</v>
          </cell>
          <cell r="J26">
            <v>4</v>
          </cell>
          <cell r="K26">
            <v>2</v>
          </cell>
        </row>
        <row r="27">
          <cell r="A27" t="str">
            <v>25</v>
          </cell>
          <cell r="B27">
            <v>5</v>
          </cell>
          <cell r="C27">
            <v>12</v>
          </cell>
          <cell r="D27">
            <v>12</v>
          </cell>
          <cell r="E27">
            <v>10</v>
          </cell>
          <cell r="F27">
            <v>14</v>
          </cell>
          <cell r="G27">
            <v>9</v>
          </cell>
          <cell r="H27">
            <v>19</v>
          </cell>
          <cell r="I27">
            <v>24</v>
          </cell>
          <cell r="J27">
            <v>21</v>
          </cell>
          <cell r="K27">
            <v>14</v>
          </cell>
        </row>
        <row r="28">
          <cell r="A28" t="str">
            <v>26</v>
          </cell>
          <cell r="B28">
            <v>9</v>
          </cell>
          <cell r="C28">
            <v>10</v>
          </cell>
          <cell r="D28">
            <v>9</v>
          </cell>
          <cell r="E28">
            <v>18</v>
          </cell>
          <cell r="F28">
            <v>17</v>
          </cell>
          <cell r="G28">
            <v>12</v>
          </cell>
          <cell r="H28">
            <v>16</v>
          </cell>
          <cell r="I28">
            <v>15</v>
          </cell>
          <cell r="J28">
            <v>19</v>
          </cell>
          <cell r="K28">
            <v>22</v>
          </cell>
        </row>
        <row r="29">
          <cell r="A29" t="str">
            <v>27</v>
          </cell>
          <cell r="B29">
            <v>14</v>
          </cell>
          <cell r="C29">
            <v>29</v>
          </cell>
          <cell r="D29">
            <v>26</v>
          </cell>
          <cell r="E29">
            <v>26</v>
          </cell>
          <cell r="F29">
            <v>28</v>
          </cell>
          <cell r="G29">
            <v>20</v>
          </cell>
          <cell r="H29">
            <v>24</v>
          </cell>
          <cell r="I29">
            <v>25</v>
          </cell>
          <cell r="J29">
            <v>22</v>
          </cell>
          <cell r="K29">
            <v>16</v>
          </cell>
        </row>
        <row r="30">
          <cell r="A30" t="str">
            <v>28</v>
          </cell>
          <cell r="B30">
            <v>3</v>
          </cell>
          <cell r="C30">
            <v>7</v>
          </cell>
          <cell r="D30">
            <v>1</v>
          </cell>
          <cell r="E30">
            <v>6</v>
          </cell>
          <cell r="F30">
            <v>7</v>
          </cell>
          <cell r="G30">
            <v>8</v>
          </cell>
          <cell r="H30">
            <v>11</v>
          </cell>
          <cell r="I30">
            <v>11</v>
          </cell>
          <cell r="J30">
            <v>10</v>
          </cell>
          <cell r="K30">
            <v>11</v>
          </cell>
        </row>
        <row r="31">
          <cell r="A31" t="str">
            <v>29</v>
          </cell>
          <cell r="B31">
            <v>1</v>
          </cell>
          <cell r="C31">
            <v>1</v>
          </cell>
          <cell r="E31">
            <v>2</v>
          </cell>
          <cell r="F31">
            <v>2</v>
          </cell>
          <cell r="G31">
            <v>5</v>
          </cell>
          <cell r="H31">
            <v>4</v>
          </cell>
          <cell r="I31">
            <v>8</v>
          </cell>
          <cell r="J31">
            <v>8</v>
          </cell>
          <cell r="K31">
            <v>8</v>
          </cell>
        </row>
        <row r="32">
          <cell r="A32" t="str">
            <v>30</v>
          </cell>
          <cell r="B32">
            <v>1</v>
          </cell>
          <cell r="C32">
            <v>1</v>
          </cell>
          <cell r="E32">
            <v>2</v>
          </cell>
          <cell r="F32">
            <v>4</v>
          </cell>
          <cell r="G32">
            <v>5</v>
          </cell>
          <cell r="H32">
            <v>2</v>
          </cell>
          <cell r="I32">
            <v>5</v>
          </cell>
          <cell r="J32">
            <v>4</v>
          </cell>
          <cell r="K32">
            <v>3</v>
          </cell>
        </row>
        <row r="33">
          <cell r="A33" t="str">
            <v>31</v>
          </cell>
          <cell r="C33">
            <v>1</v>
          </cell>
          <cell r="D33">
            <v>4</v>
          </cell>
          <cell r="E33">
            <v>1</v>
          </cell>
          <cell r="F33">
            <v>2</v>
          </cell>
          <cell r="G33">
            <v>7</v>
          </cell>
          <cell r="H33">
            <v>10</v>
          </cell>
          <cell r="I33">
            <v>6</v>
          </cell>
          <cell r="J33">
            <v>5</v>
          </cell>
          <cell r="K33">
            <v>11</v>
          </cell>
        </row>
        <row r="34">
          <cell r="A34" t="str">
            <v>32</v>
          </cell>
          <cell r="B34">
            <v>5</v>
          </cell>
          <cell r="C34">
            <v>5</v>
          </cell>
          <cell r="D34">
            <v>6</v>
          </cell>
          <cell r="E34">
            <v>5</v>
          </cell>
          <cell r="F34">
            <v>5</v>
          </cell>
          <cell r="G34">
            <v>8</v>
          </cell>
          <cell r="H34">
            <v>6</v>
          </cell>
          <cell r="I34">
            <v>5</v>
          </cell>
          <cell r="J34">
            <v>2</v>
          </cell>
          <cell r="K34">
            <v>6</v>
          </cell>
        </row>
        <row r="35">
          <cell r="A35" t="str">
            <v>33</v>
          </cell>
          <cell r="B35">
            <v>4</v>
          </cell>
          <cell r="C35">
            <v>2</v>
          </cell>
          <cell r="D35">
            <v>3</v>
          </cell>
          <cell r="E35">
            <v>3</v>
          </cell>
          <cell r="F35">
            <v>5</v>
          </cell>
          <cell r="G35">
            <v>7</v>
          </cell>
          <cell r="H35">
            <v>4</v>
          </cell>
          <cell r="I35">
            <v>5</v>
          </cell>
          <cell r="J35">
            <v>4</v>
          </cell>
          <cell r="K35">
            <v>6</v>
          </cell>
        </row>
        <row r="36">
          <cell r="A36" t="str">
            <v>34</v>
          </cell>
          <cell r="D36">
            <v>1</v>
          </cell>
          <cell r="F36">
            <v>1</v>
          </cell>
          <cell r="I36">
            <v>2</v>
          </cell>
          <cell r="K36">
            <v>1</v>
          </cell>
        </row>
        <row r="37">
          <cell r="A37" t="str">
            <v>35</v>
          </cell>
          <cell r="B37">
            <v>1</v>
          </cell>
          <cell r="C37">
            <v>2</v>
          </cell>
          <cell r="D37">
            <v>3</v>
          </cell>
          <cell r="E37">
            <v>2</v>
          </cell>
          <cell r="F37">
            <v>2</v>
          </cell>
          <cell r="G37">
            <v>7</v>
          </cell>
          <cell r="H37">
            <v>5</v>
          </cell>
          <cell r="I37">
            <v>13</v>
          </cell>
          <cell r="J37">
            <v>7</v>
          </cell>
          <cell r="K37">
            <v>7</v>
          </cell>
        </row>
        <row r="38">
          <cell r="A38" t="str">
            <v>36</v>
          </cell>
          <cell r="B38">
            <v>2</v>
          </cell>
          <cell r="C38">
            <v>2</v>
          </cell>
          <cell r="D38">
            <v>2</v>
          </cell>
          <cell r="E38">
            <v>1</v>
          </cell>
          <cell r="F38">
            <v>1</v>
          </cell>
          <cell r="G38">
            <v>3</v>
          </cell>
          <cell r="H38">
            <v>3</v>
          </cell>
          <cell r="I38">
            <v>5</v>
          </cell>
          <cell r="J38">
            <v>6</v>
          </cell>
        </row>
        <row r="39">
          <cell r="A39" t="str">
            <v>37</v>
          </cell>
          <cell r="E39">
            <v>3</v>
          </cell>
          <cell r="I39">
            <v>1</v>
          </cell>
          <cell r="J39">
            <v>3</v>
          </cell>
          <cell r="K39">
            <v>3</v>
          </cell>
        </row>
        <row r="40">
          <cell r="A40" t="str">
            <v>60</v>
          </cell>
          <cell r="B40">
            <v>14</v>
          </cell>
          <cell r="C40">
            <v>14</v>
          </cell>
          <cell r="D40">
            <v>22</v>
          </cell>
          <cell r="E40">
            <v>15</v>
          </cell>
          <cell r="F40">
            <v>14</v>
          </cell>
          <cell r="G40">
            <v>17</v>
          </cell>
          <cell r="H40">
            <v>16</v>
          </cell>
          <cell r="I40">
            <v>18</v>
          </cell>
          <cell r="J40">
            <v>25</v>
          </cell>
          <cell r="K40">
            <v>24</v>
          </cell>
        </row>
        <row r="41">
          <cell r="A41" t="str">
            <v>61</v>
          </cell>
          <cell r="B41">
            <v>6</v>
          </cell>
          <cell r="C41">
            <v>8</v>
          </cell>
          <cell r="D41">
            <v>9</v>
          </cell>
          <cell r="E41">
            <v>12</v>
          </cell>
          <cell r="F41">
            <v>11</v>
          </cell>
          <cell r="G41">
            <v>5</v>
          </cell>
          <cell r="H41">
            <v>8</v>
          </cell>
          <cell r="I41">
            <v>11</v>
          </cell>
          <cell r="J41">
            <v>13</v>
          </cell>
          <cell r="K41">
            <v>18</v>
          </cell>
        </row>
        <row r="42">
          <cell r="A42" t="str">
            <v>62</v>
          </cell>
          <cell r="B42">
            <v>8</v>
          </cell>
          <cell r="C42">
            <v>6</v>
          </cell>
          <cell r="D42">
            <v>8</v>
          </cell>
          <cell r="E42">
            <v>6</v>
          </cell>
          <cell r="F42">
            <v>4</v>
          </cell>
          <cell r="G42">
            <v>13</v>
          </cell>
          <cell r="H42">
            <v>15</v>
          </cell>
          <cell r="I42">
            <v>7</v>
          </cell>
          <cell r="J42">
            <v>8</v>
          </cell>
          <cell r="K42">
            <v>16</v>
          </cell>
        </row>
        <row r="43">
          <cell r="A43" t="str">
            <v>63</v>
          </cell>
          <cell r="B43">
            <v>5</v>
          </cell>
          <cell r="C43">
            <v>5</v>
          </cell>
          <cell r="D43">
            <v>7</v>
          </cell>
          <cell r="E43">
            <v>12</v>
          </cell>
          <cell r="F43">
            <v>14</v>
          </cell>
          <cell r="G43">
            <v>8</v>
          </cell>
          <cell r="H43">
            <v>12</v>
          </cell>
          <cell r="I43">
            <v>20</v>
          </cell>
          <cell r="J43">
            <v>7</v>
          </cell>
          <cell r="K43">
            <v>14</v>
          </cell>
        </row>
        <row r="44">
          <cell r="A44" t="str">
            <v>64</v>
          </cell>
          <cell r="B44">
            <v>7</v>
          </cell>
          <cell r="C44">
            <v>14</v>
          </cell>
          <cell r="D44">
            <v>11</v>
          </cell>
          <cell r="E44">
            <v>9</v>
          </cell>
          <cell r="F44">
            <v>4</v>
          </cell>
          <cell r="G44">
            <v>4</v>
          </cell>
          <cell r="H44">
            <v>9</v>
          </cell>
          <cell r="I44">
            <v>8</v>
          </cell>
          <cell r="J44">
            <v>12</v>
          </cell>
          <cell r="K44">
            <v>9</v>
          </cell>
        </row>
        <row r="45">
          <cell r="A45" t="str">
            <v>65</v>
          </cell>
          <cell r="B45">
            <v>6</v>
          </cell>
          <cell r="C45">
            <v>4</v>
          </cell>
          <cell r="D45">
            <v>6</v>
          </cell>
          <cell r="E45">
            <v>7</v>
          </cell>
          <cell r="F45">
            <v>10</v>
          </cell>
          <cell r="G45">
            <v>5</v>
          </cell>
          <cell r="H45">
            <v>4</v>
          </cell>
          <cell r="I45">
            <v>9</v>
          </cell>
          <cell r="J45">
            <v>7</v>
          </cell>
          <cell r="K45">
            <v>8</v>
          </cell>
        </row>
        <row r="46">
          <cell r="A46" t="str">
            <v>66</v>
          </cell>
          <cell r="B46">
            <v>6</v>
          </cell>
          <cell r="C46">
            <v>3</v>
          </cell>
          <cell r="D46">
            <v>3</v>
          </cell>
          <cell r="E46">
            <v>6</v>
          </cell>
          <cell r="F46">
            <v>5</v>
          </cell>
          <cell r="G46">
            <v>6</v>
          </cell>
          <cell r="H46">
            <v>2</v>
          </cell>
          <cell r="I46">
            <v>7</v>
          </cell>
          <cell r="J46">
            <v>2</v>
          </cell>
          <cell r="K46">
            <v>6</v>
          </cell>
        </row>
        <row r="47">
          <cell r="A47" t="str">
            <v>67</v>
          </cell>
          <cell r="B47">
            <v>1</v>
          </cell>
          <cell r="C47">
            <v>4</v>
          </cell>
          <cell r="D47">
            <v>3</v>
          </cell>
          <cell r="E47">
            <v>4</v>
          </cell>
          <cell r="F47">
            <v>6</v>
          </cell>
          <cell r="G47">
            <v>2</v>
          </cell>
          <cell r="H47">
            <v>4</v>
          </cell>
          <cell r="I47">
            <v>2</v>
          </cell>
          <cell r="J47">
            <v>4</v>
          </cell>
          <cell r="K47">
            <v>7</v>
          </cell>
        </row>
        <row r="48">
          <cell r="A48" t="str">
            <v>68</v>
          </cell>
          <cell r="B48">
            <v>7</v>
          </cell>
          <cell r="C48">
            <v>3</v>
          </cell>
          <cell r="D48">
            <v>5</v>
          </cell>
          <cell r="E48">
            <v>4</v>
          </cell>
          <cell r="F48">
            <v>2</v>
          </cell>
          <cell r="G48">
            <v>2</v>
          </cell>
          <cell r="H48">
            <v>5</v>
          </cell>
          <cell r="I48">
            <v>2</v>
          </cell>
          <cell r="J48">
            <v>3</v>
          </cell>
          <cell r="K48">
            <v>4</v>
          </cell>
        </row>
        <row r="49">
          <cell r="A49" t="str">
            <v>69</v>
          </cell>
          <cell r="B49">
            <v>2</v>
          </cell>
          <cell r="C49">
            <v>2</v>
          </cell>
          <cell r="D49">
            <v>1</v>
          </cell>
          <cell r="E49">
            <v>3</v>
          </cell>
          <cell r="F49">
            <v>3</v>
          </cell>
          <cell r="H49">
            <v>2</v>
          </cell>
          <cell r="I49">
            <v>3</v>
          </cell>
          <cell r="J49">
            <v>5</v>
          </cell>
          <cell r="K49">
            <v>4</v>
          </cell>
        </row>
        <row r="50">
          <cell r="A50" t="str">
            <v>70</v>
          </cell>
          <cell r="B50">
            <v>11</v>
          </cell>
          <cell r="C50">
            <v>10</v>
          </cell>
          <cell r="D50">
            <v>10</v>
          </cell>
          <cell r="E50">
            <v>13</v>
          </cell>
          <cell r="F50">
            <v>15</v>
          </cell>
          <cell r="G50">
            <v>9</v>
          </cell>
          <cell r="H50">
            <v>8</v>
          </cell>
          <cell r="I50">
            <v>13</v>
          </cell>
          <cell r="J50">
            <v>6</v>
          </cell>
          <cell r="K50">
            <v>9</v>
          </cell>
        </row>
        <row r="51">
          <cell r="A51" t="str">
            <v>71</v>
          </cell>
          <cell r="B51">
            <v>14</v>
          </cell>
          <cell r="C51">
            <v>9</v>
          </cell>
          <cell r="D51">
            <v>15</v>
          </cell>
          <cell r="E51">
            <v>9</v>
          </cell>
          <cell r="F51">
            <v>15</v>
          </cell>
          <cell r="G51">
            <v>12</v>
          </cell>
          <cell r="H51">
            <v>5</v>
          </cell>
          <cell r="I51">
            <v>6</v>
          </cell>
          <cell r="J51">
            <v>10</v>
          </cell>
          <cell r="K51">
            <v>7</v>
          </cell>
        </row>
        <row r="52">
          <cell r="A52" t="str">
            <v>72</v>
          </cell>
          <cell r="B52">
            <v>1</v>
          </cell>
          <cell r="C52">
            <v>1</v>
          </cell>
          <cell r="E52">
            <v>1</v>
          </cell>
          <cell r="F52">
            <v>1</v>
          </cell>
          <cell r="G52">
            <v>1</v>
          </cell>
          <cell r="I52">
            <v>3</v>
          </cell>
          <cell r="J52">
            <v>1</v>
          </cell>
        </row>
        <row r="53">
          <cell r="A53" t="str">
            <v>73</v>
          </cell>
          <cell r="C53">
            <v>1</v>
          </cell>
          <cell r="E53">
            <v>1</v>
          </cell>
          <cell r="F53">
            <v>1</v>
          </cell>
          <cell r="G53">
            <v>4</v>
          </cell>
          <cell r="H53">
            <v>1</v>
          </cell>
          <cell r="I53">
            <v>3</v>
          </cell>
          <cell r="K53">
            <v>2</v>
          </cell>
        </row>
        <row r="54">
          <cell r="A54" t="str">
            <v>74</v>
          </cell>
          <cell r="B54">
            <v>2</v>
          </cell>
          <cell r="C54">
            <v>9</v>
          </cell>
          <cell r="D54">
            <v>6</v>
          </cell>
          <cell r="E54">
            <v>3</v>
          </cell>
          <cell r="F54">
            <v>10</v>
          </cell>
          <cell r="G54">
            <v>1</v>
          </cell>
          <cell r="H54">
            <v>4</v>
          </cell>
          <cell r="I54">
            <v>4</v>
          </cell>
          <cell r="J54">
            <v>6</v>
          </cell>
          <cell r="K54">
            <v>2</v>
          </cell>
        </row>
        <row r="55">
          <cell r="A55" t="str">
            <v>76</v>
          </cell>
          <cell r="F55">
            <v>1</v>
          </cell>
          <cell r="J55">
            <v>2</v>
          </cell>
        </row>
        <row r="56">
          <cell r="A56" t="str">
            <v>77</v>
          </cell>
          <cell r="I56">
            <v>1</v>
          </cell>
          <cell r="J56">
            <v>1</v>
          </cell>
          <cell r="K56">
            <v>1</v>
          </cell>
        </row>
        <row r="57">
          <cell r="A57" t="str">
            <v>85</v>
          </cell>
          <cell r="B57">
            <v>6</v>
          </cell>
          <cell r="C57">
            <v>12</v>
          </cell>
          <cell r="D57">
            <v>9</v>
          </cell>
          <cell r="E57">
            <v>8</v>
          </cell>
          <cell r="F57">
            <v>4</v>
          </cell>
          <cell r="G57">
            <v>5</v>
          </cell>
          <cell r="H57">
            <v>3</v>
          </cell>
          <cell r="I57">
            <v>6</v>
          </cell>
          <cell r="J57">
            <v>6</v>
          </cell>
          <cell r="K57">
            <v>6</v>
          </cell>
        </row>
        <row r="58">
          <cell r="A58" t="str">
            <v>86</v>
          </cell>
          <cell r="B58">
            <v>2</v>
          </cell>
          <cell r="C58">
            <v>6</v>
          </cell>
          <cell r="D58">
            <v>8</v>
          </cell>
          <cell r="E58">
            <v>4</v>
          </cell>
          <cell r="F58">
            <v>6</v>
          </cell>
          <cell r="G58">
            <v>7</v>
          </cell>
          <cell r="H58">
            <v>6</v>
          </cell>
          <cell r="I58">
            <v>6</v>
          </cell>
          <cell r="J58">
            <v>14</v>
          </cell>
          <cell r="K58">
            <v>6</v>
          </cell>
        </row>
        <row r="59">
          <cell r="A59" t="str">
            <v>87</v>
          </cell>
          <cell r="B59">
            <v>6</v>
          </cell>
          <cell r="C59">
            <v>6</v>
          </cell>
          <cell r="D59">
            <v>9</v>
          </cell>
          <cell r="E59">
            <v>5</v>
          </cell>
          <cell r="F59">
            <v>9</v>
          </cell>
          <cell r="G59">
            <v>5</v>
          </cell>
          <cell r="H59">
            <v>4</v>
          </cell>
          <cell r="I59">
            <v>11</v>
          </cell>
          <cell r="J59">
            <v>4</v>
          </cell>
          <cell r="K59">
            <v>5</v>
          </cell>
        </row>
      </sheetData>
      <sheetData sheetId="23">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110</v>
          </cell>
          <cell r="C3">
            <v>92</v>
          </cell>
          <cell r="D3">
            <v>0.54455445544554459</v>
          </cell>
          <cell r="E3">
            <v>202</v>
          </cell>
          <cell r="F3">
            <v>148</v>
          </cell>
          <cell r="G3">
            <v>104</v>
          </cell>
          <cell r="H3">
            <v>0.58730158730158732</v>
          </cell>
          <cell r="I3">
            <v>252</v>
          </cell>
          <cell r="J3">
            <v>127</v>
          </cell>
          <cell r="K3">
            <v>107</v>
          </cell>
          <cell r="L3">
            <v>0.54273504273504269</v>
          </cell>
          <cell r="M3">
            <v>234</v>
          </cell>
          <cell r="N3">
            <v>102</v>
          </cell>
          <cell r="O3">
            <v>81</v>
          </cell>
          <cell r="P3">
            <v>0.55737704918032782</v>
          </cell>
          <cell r="Q3">
            <v>183</v>
          </cell>
          <cell r="R3">
            <v>101</v>
          </cell>
          <cell r="S3">
            <v>76</v>
          </cell>
          <cell r="T3">
            <v>0.57062146892655363</v>
          </cell>
          <cell r="U3">
            <v>177</v>
          </cell>
        </row>
        <row r="4">
          <cell r="A4" t="str">
            <v>02</v>
          </cell>
          <cell r="B4">
            <v>57</v>
          </cell>
          <cell r="C4">
            <v>64</v>
          </cell>
          <cell r="D4">
            <v>0.47107438016528924</v>
          </cell>
          <cell r="E4">
            <v>121</v>
          </cell>
          <cell r="F4">
            <v>75</v>
          </cell>
          <cell r="G4">
            <v>69</v>
          </cell>
          <cell r="H4">
            <v>0.52083333333333337</v>
          </cell>
          <cell r="I4">
            <v>144</v>
          </cell>
          <cell r="J4">
            <v>48</v>
          </cell>
          <cell r="K4">
            <v>63</v>
          </cell>
          <cell r="L4">
            <v>0.43243243243243246</v>
          </cell>
          <cell r="M4">
            <v>111</v>
          </cell>
          <cell r="N4">
            <v>60</v>
          </cell>
          <cell r="O4">
            <v>69</v>
          </cell>
          <cell r="P4">
            <v>0.46511627906976744</v>
          </cell>
          <cell r="Q4">
            <v>129</v>
          </cell>
          <cell r="R4">
            <v>48</v>
          </cell>
          <cell r="S4">
            <v>64</v>
          </cell>
          <cell r="T4">
            <v>0.42857142857142855</v>
          </cell>
          <cell r="U4">
            <v>112</v>
          </cell>
        </row>
        <row r="5">
          <cell r="A5" t="str">
            <v>03</v>
          </cell>
          <cell r="B5">
            <v>23</v>
          </cell>
          <cell r="C5">
            <v>38</v>
          </cell>
          <cell r="D5">
            <v>0.37704918032786883</v>
          </cell>
          <cell r="E5">
            <v>61</v>
          </cell>
          <cell r="F5">
            <v>24</v>
          </cell>
          <cell r="G5">
            <v>40</v>
          </cell>
          <cell r="H5">
            <v>0.375</v>
          </cell>
          <cell r="I5">
            <v>64</v>
          </cell>
          <cell r="J5">
            <v>20</v>
          </cell>
          <cell r="K5">
            <v>41</v>
          </cell>
          <cell r="L5">
            <v>0.32786885245901637</v>
          </cell>
          <cell r="M5">
            <v>61</v>
          </cell>
          <cell r="N5">
            <v>28</v>
          </cell>
          <cell r="O5">
            <v>37</v>
          </cell>
          <cell r="P5">
            <v>0.43076923076923079</v>
          </cell>
          <cell r="Q5">
            <v>65</v>
          </cell>
          <cell r="R5">
            <v>22</v>
          </cell>
          <cell r="S5">
            <v>33</v>
          </cell>
          <cell r="T5">
            <v>0.4</v>
          </cell>
          <cell r="U5">
            <v>55</v>
          </cell>
        </row>
        <row r="6">
          <cell r="A6" t="str">
            <v>04</v>
          </cell>
          <cell r="B6">
            <v>108</v>
          </cell>
          <cell r="C6">
            <v>124</v>
          </cell>
          <cell r="D6">
            <v>0.46551724137931033</v>
          </cell>
          <cell r="E6">
            <v>232</v>
          </cell>
          <cell r="F6">
            <v>122</v>
          </cell>
          <cell r="G6">
            <v>111</v>
          </cell>
          <cell r="H6">
            <v>0.52360515021459231</v>
          </cell>
          <cell r="I6">
            <v>233</v>
          </cell>
          <cell r="J6">
            <v>145</v>
          </cell>
          <cell r="K6">
            <v>164</v>
          </cell>
          <cell r="L6">
            <v>0.46925566343042069</v>
          </cell>
          <cell r="M6">
            <v>309</v>
          </cell>
          <cell r="N6">
            <v>148</v>
          </cell>
          <cell r="O6">
            <v>152</v>
          </cell>
          <cell r="P6">
            <v>0.49333333333333335</v>
          </cell>
          <cell r="Q6">
            <v>300</v>
          </cell>
          <cell r="R6">
            <v>144</v>
          </cell>
          <cell r="S6">
            <v>189</v>
          </cell>
          <cell r="T6">
            <v>0.43243243243243246</v>
          </cell>
          <cell r="U6">
            <v>333</v>
          </cell>
        </row>
        <row r="7">
          <cell r="A7" t="str">
            <v>05</v>
          </cell>
          <cell r="B7">
            <v>129</v>
          </cell>
          <cell r="C7">
            <v>138</v>
          </cell>
          <cell r="D7">
            <v>0.48314606741573035</v>
          </cell>
          <cell r="E7">
            <v>267</v>
          </cell>
          <cell r="F7">
            <v>154</v>
          </cell>
          <cell r="G7">
            <v>174</v>
          </cell>
          <cell r="H7">
            <v>0.46951219512195119</v>
          </cell>
          <cell r="I7">
            <v>328</v>
          </cell>
          <cell r="J7">
            <v>129</v>
          </cell>
          <cell r="K7">
            <v>180</v>
          </cell>
          <cell r="L7">
            <v>0.41747572815533979</v>
          </cell>
          <cell r="M7">
            <v>309</v>
          </cell>
          <cell r="N7">
            <v>162</v>
          </cell>
          <cell r="O7">
            <v>233</v>
          </cell>
          <cell r="P7">
            <v>0.41012658227848103</v>
          </cell>
          <cell r="Q7">
            <v>395</v>
          </cell>
          <cell r="R7">
            <v>126</v>
          </cell>
          <cell r="S7">
            <v>203</v>
          </cell>
          <cell r="T7">
            <v>0.38297872340425532</v>
          </cell>
          <cell r="U7">
            <v>329</v>
          </cell>
        </row>
        <row r="8">
          <cell r="A8" t="str">
            <v>06</v>
          </cell>
          <cell r="B8">
            <v>183</v>
          </cell>
          <cell r="C8">
            <v>171</v>
          </cell>
          <cell r="D8">
            <v>0.51694915254237284</v>
          </cell>
          <cell r="E8">
            <v>354</v>
          </cell>
          <cell r="F8">
            <v>205</v>
          </cell>
          <cell r="G8">
            <v>204</v>
          </cell>
          <cell r="H8">
            <v>0.5012224938875306</v>
          </cell>
          <cell r="I8">
            <v>409</v>
          </cell>
          <cell r="J8">
            <v>162</v>
          </cell>
          <cell r="K8">
            <v>163</v>
          </cell>
          <cell r="L8">
            <v>0.49846153846153846</v>
          </cell>
          <cell r="M8">
            <v>325</v>
          </cell>
          <cell r="N8">
            <v>206</v>
          </cell>
          <cell r="O8">
            <v>212</v>
          </cell>
          <cell r="P8">
            <v>0.49282296650717705</v>
          </cell>
          <cell r="Q8">
            <v>418</v>
          </cell>
          <cell r="R8">
            <v>185</v>
          </cell>
          <cell r="S8">
            <v>174</v>
          </cell>
          <cell r="T8">
            <v>0.51532033426183843</v>
          </cell>
          <cell r="U8">
            <v>359</v>
          </cell>
        </row>
        <row r="9">
          <cell r="A9" t="str">
            <v>07</v>
          </cell>
          <cell r="B9">
            <v>253</v>
          </cell>
          <cell r="C9">
            <v>106</v>
          </cell>
          <cell r="D9">
            <v>0.70473537604456826</v>
          </cell>
          <cell r="E9">
            <v>359</v>
          </cell>
          <cell r="F9">
            <v>267</v>
          </cell>
          <cell r="G9">
            <v>102</v>
          </cell>
          <cell r="H9">
            <v>0.72357723577235777</v>
          </cell>
          <cell r="I9">
            <v>369</v>
          </cell>
          <cell r="J9">
            <v>342</v>
          </cell>
          <cell r="K9">
            <v>121</v>
          </cell>
          <cell r="L9">
            <v>0.73866090712742982</v>
          </cell>
          <cell r="M9">
            <v>463</v>
          </cell>
          <cell r="N9">
            <v>389</v>
          </cell>
          <cell r="O9">
            <v>126</v>
          </cell>
          <cell r="P9">
            <v>0.75533980582524274</v>
          </cell>
          <cell r="Q9">
            <v>515</v>
          </cell>
          <cell r="R9">
            <v>287</v>
          </cell>
          <cell r="S9">
            <v>122</v>
          </cell>
          <cell r="T9">
            <v>0.70171149144254275</v>
          </cell>
          <cell r="U9">
            <v>409</v>
          </cell>
        </row>
        <row r="10">
          <cell r="A10" t="str">
            <v>08</v>
          </cell>
          <cell r="B10">
            <v>78</v>
          </cell>
          <cell r="C10">
            <v>42</v>
          </cell>
          <cell r="D10">
            <v>0.65</v>
          </cell>
          <cell r="E10">
            <v>120</v>
          </cell>
          <cell r="F10">
            <v>52</v>
          </cell>
          <cell r="G10">
            <v>31</v>
          </cell>
          <cell r="H10">
            <v>0.62650602409638556</v>
          </cell>
          <cell r="I10">
            <v>83</v>
          </cell>
          <cell r="J10">
            <v>50</v>
          </cell>
          <cell r="K10">
            <v>32</v>
          </cell>
          <cell r="L10">
            <v>0.6097560975609756</v>
          </cell>
          <cell r="M10">
            <v>82</v>
          </cell>
          <cell r="N10">
            <v>45</v>
          </cell>
          <cell r="O10">
            <v>26</v>
          </cell>
          <cell r="P10">
            <v>0.63380281690140849</v>
          </cell>
          <cell r="Q10">
            <v>71</v>
          </cell>
          <cell r="R10">
            <v>78</v>
          </cell>
          <cell r="S10">
            <v>37</v>
          </cell>
          <cell r="T10">
            <v>0.67826086956521736</v>
          </cell>
          <cell r="U10">
            <v>115</v>
          </cell>
        </row>
        <row r="11">
          <cell r="A11" t="str">
            <v>09</v>
          </cell>
          <cell r="B11">
            <v>324</v>
          </cell>
          <cell r="C11">
            <v>181</v>
          </cell>
          <cell r="D11">
            <v>0.6415841584158416</v>
          </cell>
          <cell r="E11">
            <v>505</v>
          </cell>
          <cell r="F11">
            <v>320</v>
          </cell>
          <cell r="G11">
            <v>150</v>
          </cell>
          <cell r="H11">
            <v>0.68085106382978722</v>
          </cell>
          <cell r="I11">
            <v>470</v>
          </cell>
          <cell r="J11">
            <v>267</v>
          </cell>
          <cell r="K11">
            <v>99</v>
          </cell>
          <cell r="L11">
            <v>0.72950819672131151</v>
          </cell>
          <cell r="M11">
            <v>366</v>
          </cell>
          <cell r="N11">
            <v>387</v>
          </cell>
          <cell r="O11">
            <v>155</v>
          </cell>
          <cell r="P11">
            <v>0.7140221402214022</v>
          </cell>
          <cell r="Q11">
            <v>542</v>
          </cell>
          <cell r="R11">
            <v>304</v>
          </cell>
          <cell r="S11">
            <v>130</v>
          </cell>
          <cell r="T11">
            <v>0.70046082949308752</v>
          </cell>
          <cell r="U11">
            <v>434</v>
          </cell>
        </row>
        <row r="12">
          <cell r="A12" t="str">
            <v>10</v>
          </cell>
          <cell r="B12">
            <v>100</v>
          </cell>
          <cell r="C12">
            <v>40</v>
          </cell>
          <cell r="D12">
            <v>0.7142857142857143</v>
          </cell>
          <cell r="E12">
            <v>140</v>
          </cell>
          <cell r="F12">
            <v>121</v>
          </cell>
          <cell r="G12">
            <v>51</v>
          </cell>
          <cell r="H12">
            <v>0.70348837209302328</v>
          </cell>
          <cell r="I12">
            <v>172</v>
          </cell>
          <cell r="J12">
            <v>63</v>
          </cell>
          <cell r="K12">
            <v>18</v>
          </cell>
          <cell r="L12">
            <v>0.77777777777777779</v>
          </cell>
          <cell r="M12">
            <v>81</v>
          </cell>
          <cell r="N12">
            <v>125</v>
          </cell>
          <cell r="O12">
            <v>45</v>
          </cell>
          <cell r="P12">
            <v>0.73529411764705888</v>
          </cell>
          <cell r="Q12">
            <v>170</v>
          </cell>
          <cell r="R12">
            <v>163</v>
          </cell>
          <cell r="S12">
            <v>83</v>
          </cell>
          <cell r="T12">
            <v>0.66260162601626016</v>
          </cell>
          <cell r="U12">
            <v>246</v>
          </cell>
        </row>
        <row r="13">
          <cell r="A13" t="str">
            <v>11</v>
          </cell>
          <cell r="B13">
            <v>216</v>
          </cell>
          <cell r="C13">
            <v>102</v>
          </cell>
          <cell r="D13">
            <v>0.67924528301886788</v>
          </cell>
          <cell r="E13">
            <v>318</v>
          </cell>
          <cell r="F13">
            <v>212</v>
          </cell>
          <cell r="G13">
            <v>94</v>
          </cell>
          <cell r="H13">
            <v>0.69281045751633985</v>
          </cell>
          <cell r="I13">
            <v>306</v>
          </cell>
          <cell r="J13">
            <v>265</v>
          </cell>
          <cell r="K13">
            <v>127</v>
          </cell>
          <cell r="L13">
            <v>0.67602040816326525</v>
          </cell>
          <cell r="M13">
            <v>392</v>
          </cell>
          <cell r="N13">
            <v>217</v>
          </cell>
          <cell r="O13">
            <v>113</v>
          </cell>
          <cell r="P13">
            <v>0.65757575757575759</v>
          </cell>
          <cell r="Q13">
            <v>330</v>
          </cell>
          <cell r="R13">
            <v>258</v>
          </cell>
          <cell r="S13">
            <v>137</v>
          </cell>
          <cell r="T13">
            <v>0.65316455696202536</v>
          </cell>
          <cell r="U13">
            <v>395</v>
          </cell>
        </row>
        <row r="14">
          <cell r="A14" t="str">
            <v>12</v>
          </cell>
          <cell r="B14">
            <v>66</v>
          </cell>
          <cell r="C14">
            <v>25</v>
          </cell>
          <cell r="D14">
            <v>0.72527472527472525</v>
          </cell>
          <cell r="E14">
            <v>91</v>
          </cell>
          <cell r="F14">
            <v>70</v>
          </cell>
          <cell r="G14">
            <v>23</v>
          </cell>
          <cell r="H14">
            <v>0.75268817204301075</v>
          </cell>
          <cell r="I14">
            <v>93</v>
          </cell>
          <cell r="J14">
            <v>69</v>
          </cell>
          <cell r="K14">
            <v>32</v>
          </cell>
          <cell r="L14">
            <v>0.68316831683168322</v>
          </cell>
          <cell r="M14">
            <v>101</v>
          </cell>
          <cell r="N14">
            <v>68</v>
          </cell>
          <cell r="O14">
            <v>33</v>
          </cell>
          <cell r="P14">
            <v>0.67326732673267331</v>
          </cell>
          <cell r="Q14">
            <v>101</v>
          </cell>
          <cell r="R14">
            <v>61</v>
          </cell>
          <cell r="S14">
            <v>26</v>
          </cell>
          <cell r="T14">
            <v>0.70114942528735635</v>
          </cell>
          <cell r="U14">
            <v>87</v>
          </cell>
        </row>
        <row r="15">
          <cell r="A15" t="str">
            <v>13</v>
          </cell>
          <cell r="B15">
            <v>48</v>
          </cell>
          <cell r="C15">
            <v>19</v>
          </cell>
          <cell r="D15">
            <v>0.71641791044776115</v>
          </cell>
          <cell r="E15">
            <v>67</v>
          </cell>
          <cell r="F15">
            <v>41</v>
          </cell>
          <cell r="G15">
            <v>8</v>
          </cell>
          <cell r="H15">
            <v>0.83673469387755106</v>
          </cell>
          <cell r="I15">
            <v>49</v>
          </cell>
          <cell r="J15">
            <v>25</v>
          </cell>
          <cell r="K15">
            <v>10</v>
          </cell>
          <cell r="L15">
            <v>0.7142857142857143</v>
          </cell>
          <cell r="M15">
            <v>35</v>
          </cell>
          <cell r="N15">
            <v>48</v>
          </cell>
          <cell r="O15">
            <v>8</v>
          </cell>
          <cell r="P15">
            <v>0.8571428571428571</v>
          </cell>
          <cell r="Q15">
            <v>56</v>
          </cell>
          <cell r="R15">
            <v>26</v>
          </cell>
          <cell r="S15">
            <v>4</v>
          </cell>
          <cell r="T15">
            <v>0.8666666666666667</v>
          </cell>
          <cell r="U15">
            <v>30</v>
          </cell>
        </row>
        <row r="16">
          <cell r="A16" t="str">
            <v>14</v>
          </cell>
          <cell r="B16">
            <v>192</v>
          </cell>
          <cell r="C16">
            <v>71</v>
          </cell>
          <cell r="D16">
            <v>0.73003802281368824</v>
          </cell>
          <cell r="E16">
            <v>263</v>
          </cell>
          <cell r="F16">
            <v>212</v>
          </cell>
          <cell r="G16">
            <v>81</v>
          </cell>
          <cell r="H16">
            <v>0.7235494880546075</v>
          </cell>
          <cell r="I16">
            <v>293</v>
          </cell>
          <cell r="J16">
            <v>201</v>
          </cell>
          <cell r="K16">
            <v>88</v>
          </cell>
          <cell r="L16">
            <v>0.69550173010380623</v>
          </cell>
          <cell r="M16">
            <v>289</v>
          </cell>
          <cell r="N16">
            <v>228</v>
          </cell>
          <cell r="O16">
            <v>116</v>
          </cell>
          <cell r="P16">
            <v>0.66279069767441856</v>
          </cell>
          <cell r="Q16">
            <v>344</v>
          </cell>
          <cell r="R16">
            <v>237</v>
          </cell>
          <cell r="S16">
            <v>105</v>
          </cell>
          <cell r="T16">
            <v>0.69298245614035092</v>
          </cell>
          <cell r="U16">
            <v>342</v>
          </cell>
        </row>
        <row r="17">
          <cell r="A17" t="str">
            <v>15</v>
          </cell>
          <cell r="B17">
            <v>70</v>
          </cell>
          <cell r="C17">
            <v>56</v>
          </cell>
          <cell r="D17">
            <v>0.55555555555555558</v>
          </cell>
          <cell r="E17">
            <v>126</v>
          </cell>
          <cell r="F17">
            <v>68</v>
          </cell>
          <cell r="G17">
            <v>42</v>
          </cell>
          <cell r="H17">
            <v>0.61818181818181817</v>
          </cell>
          <cell r="I17">
            <v>110</v>
          </cell>
          <cell r="J17">
            <v>82</v>
          </cell>
          <cell r="K17">
            <v>44</v>
          </cell>
          <cell r="L17">
            <v>0.65079365079365081</v>
          </cell>
          <cell r="M17">
            <v>126</v>
          </cell>
          <cell r="N17">
            <v>77</v>
          </cell>
          <cell r="O17">
            <v>45</v>
          </cell>
          <cell r="P17">
            <v>0.63114754098360659</v>
          </cell>
          <cell r="Q17">
            <v>122</v>
          </cell>
          <cell r="R17">
            <v>99</v>
          </cell>
          <cell r="S17">
            <v>77</v>
          </cell>
          <cell r="T17">
            <v>0.5625</v>
          </cell>
          <cell r="U17">
            <v>176</v>
          </cell>
        </row>
        <row r="18">
          <cell r="A18" t="str">
            <v>16</v>
          </cell>
          <cell r="B18">
            <v>224</v>
          </cell>
          <cell r="C18">
            <v>149</v>
          </cell>
          <cell r="D18">
            <v>0.60053619302949057</v>
          </cell>
          <cell r="E18">
            <v>373</v>
          </cell>
          <cell r="F18">
            <v>217</v>
          </cell>
          <cell r="G18">
            <v>117</v>
          </cell>
          <cell r="H18">
            <v>0.64970059880239517</v>
          </cell>
          <cell r="I18">
            <v>334</v>
          </cell>
          <cell r="J18">
            <v>191</v>
          </cell>
          <cell r="K18">
            <v>146</v>
          </cell>
          <cell r="L18">
            <v>0.56676557863501487</v>
          </cell>
          <cell r="M18">
            <v>337</v>
          </cell>
          <cell r="N18">
            <v>209</v>
          </cell>
          <cell r="O18">
            <v>117</v>
          </cell>
          <cell r="P18">
            <v>0.64110429447852757</v>
          </cell>
          <cell r="Q18">
            <v>326</v>
          </cell>
          <cell r="R18">
            <v>219</v>
          </cell>
          <cell r="S18">
            <v>158</v>
          </cell>
          <cell r="T18">
            <v>0.58090185676392569</v>
          </cell>
          <cell r="U18">
            <v>377</v>
          </cell>
        </row>
        <row r="19">
          <cell r="A19" t="str">
            <v>17</v>
          </cell>
          <cell r="B19">
            <v>73</v>
          </cell>
          <cell r="C19">
            <v>152</v>
          </cell>
          <cell r="D19">
            <v>0.32444444444444442</v>
          </cell>
          <cell r="E19">
            <v>225</v>
          </cell>
          <cell r="F19">
            <v>115</v>
          </cell>
          <cell r="G19">
            <v>202</v>
          </cell>
          <cell r="H19">
            <v>0.36277602523659308</v>
          </cell>
          <cell r="I19">
            <v>317</v>
          </cell>
          <cell r="J19">
            <v>91</v>
          </cell>
          <cell r="K19">
            <v>171</v>
          </cell>
          <cell r="L19">
            <v>0.34732824427480918</v>
          </cell>
          <cell r="M19">
            <v>262</v>
          </cell>
          <cell r="N19">
            <v>94</v>
          </cell>
          <cell r="O19">
            <v>173</v>
          </cell>
          <cell r="P19">
            <v>0.35205992509363299</v>
          </cell>
          <cell r="Q19">
            <v>267</v>
          </cell>
          <cell r="R19">
            <v>106</v>
          </cell>
          <cell r="S19">
            <v>218</v>
          </cell>
          <cell r="T19">
            <v>0.3271604938271605</v>
          </cell>
          <cell r="U19">
            <v>324</v>
          </cell>
        </row>
        <row r="20">
          <cell r="A20" t="str">
            <v>18</v>
          </cell>
          <cell r="B20">
            <v>249</v>
          </cell>
          <cell r="C20">
            <v>183</v>
          </cell>
          <cell r="D20">
            <v>0.57638888888888884</v>
          </cell>
          <cell r="E20">
            <v>432</v>
          </cell>
          <cell r="F20">
            <v>325</v>
          </cell>
          <cell r="G20">
            <v>243</v>
          </cell>
          <cell r="H20">
            <v>0.57218309859154926</v>
          </cell>
          <cell r="I20">
            <v>568</v>
          </cell>
          <cell r="J20">
            <v>260</v>
          </cell>
          <cell r="K20">
            <v>190</v>
          </cell>
          <cell r="L20">
            <v>0.57777777777777772</v>
          </cell>
          <cell r="M20">
            <v>450</v>
          </cell>
          <cell r="N20">
            <v>280</v>
          </cell>
          <cell r="O20">
            <v>220</v>
          </cell>
          <cell r="P20">
            <v>0.56000000000000005</v>
          </cell>
          <cell r="Q20">
            <v>500</v>
          </cell>
          <cell r="R20">
            <v>267</v>
          </cell>
          <cell r="S20">
            <v>195</v>
          </cell>
          <cell r="T20">
            <v>0.57792207792207795</v>
          </cell>
          <cell r="U20">
            <v>462</v>
          </cell>
        </row>
        <row r="21">
          <cell r="A21" t="str">
            <v>19</v>
          </cell>
          <cell r="B21">
            <v>387</v>
          </cell>
          <cell r="C21">
            <v>383</v>
          </cell>
          <cell r="D21">
            <v>0.5025974025974026</v>
          </cell>
          <cell r="E21">
            <v>770</v>
          </cell>
          <cell r="F21">
            <v>292</v>
          </cell>
          <cell r="G21">
            <v>230</v>
          </cell>
          <cell r="H21">
            <v>0.55938697318007657</v>
          </cell>
          <cell r="I21">
            <v>522</v>
          </cell>
          <cell r="J21">
            <v>361</v>
          </cell>
          <cell r="K21">
            <v>326</v>
          </cell>
          <cell r="L21">
            <v>0.52547307132459975</v>
          </cell>
          <cell r="M21">
            <v>687</v>
          </cell>
          <cell r="N21">
            <v>328</v>
          </cell>
          <cell r="O21">
            <v>259</v>
          </cell>
          <cell r="P21">
            <v>0.55877342419080067</v>
          </cell>
          <cell r="Q21">
            <v>587</v>
          </cell>
          <cell r="R21">
            <v>331</v>
          </cell>
          <cell r="S21">
            <v>284</v>
          </cell>
          <cell r="T21">
            <v>0.53821138211382114</v>
          </cell>
          <cell r="U21">
            <v>615</v>
          </cell>
        </row>
        <row r="22">
          <cell r="A22" t="str">
            <v>20</v>
          </cell>
          <cell r="B22">
            <v>33</v>
          </cell>
          <cell r="C22">
            <v>29</v>
          </cell>
          <cell r="D22">
            <v>0.532258064516129</v>
          </cell>
          <cell r="E22">
            <v>62</v>
          </cell>
          <cell r="F22">
            <v>114</v>
          </cell>
          <cell r="G22">
            <v>76</v>
          </cell>
          <cell r="H22">
            <v>0.6</v>
          </cell>
          <cell r="I22">
            <v>190</v>
          </cell>
          <cell r="J22">
            <v>138</v>
          </cell>
          <cell r="K22">
            <v>73</v>
          </cell>
          <cell r="L22">
            <v>0.65402843601895733</v>
          </cell>
          <cell r="M22">
            <v>211</v>
          </cell>
          <cell r="N22">
            <v>58</v>
          </cell>
          <cell r="O22">
            <v>31</v>
          </cell>
          <cell r="P22">
            <v>0.651685393258427</v>
          </cell>
          <cell r="Q22">
            <v>89</v>
          </cell>
          <cell r="R22">
            <v>104</v>
          </cell>
          <cell r="S22">
            <v>55</v>
          </cell>
          <cell r="T22">
            <v>0.65408805031446537</v>
          </cell>
          <cell r="U22">
            <v>159</v>
          </cell>
        </row>
        <row r="23">
          <cell r="A23" t="str">
            <v>21</v>
          </cell>
          <cell r="B23">
            <v>182</v>
          </cell>
          <cell r="C23">
            <v>144</v>
          </cell>
          <cell r="D23">
            <v>0.55828220858895705</v>
          </cell>
          <cell r="E23">
            <v>326</v>
          </cell>
          <cell r="F23">
            <v>163</v>
          </cell>
          <cell r="G23">
            <v>160</v>
          </cell>
          <cell r="H23">
            <v>0.50464396284829727</v>
          </cell>
          <cell r="I23">
            <v>323</v>
          </cell>
          <cell r="J23">
            <v>165</v>
          </cell>
          <cell r="K23">
            <v>151</v>
          </cell>
          <cell r="L23">
            <v>0.52215189873417722</v>
          </cell>
          <cell r="M23">
            <v>316</v>
          </cell>
          <cell r="N23">
            <v>172</v>
          </cell>
          <cell r="O23">
            <v>146</v>
          </cell>
          <cell r="P23">
            <v>0.54088050314465408</v>
          </cell>
          <cell r="Q23">
            <v>318</v>
          </cell>
          <cell r="R23">
            <v>149</v>
          </cell>
          <cell r="S23">
            <v>138</v>
          </cell>
          <cell r="T23">
            <v>0.51916376306620204</v>
          </cell>
          <cell r="U23">
            <v>287</v>
          </cell>
        </row>
        <row r="24">
          <cell r="A24" t="str">
            <v>22</v>
          </cell>
          <cell r="B24">
            <v>293</v>
          </cell>
          <cell r="C24">
            <v>308</v>
          </cell>
          <cell r="D24">
            <v>0.4875207986688852</v>
          </cell>
          <cell r="E24">
            <v>601</v>
          </cell>
          <cell r="F24">
            <v>355</v>
          </cell>
          <cell r="G24">
            <v>341</v>
          </cell>
          <cell r="H24">
            <v>0.51005747126436785</v>
          </cell>
          <cell r="I24">
            <v>696</v>
          </cell>
          <cell r="J24">
            <v>331</v>
          </cell>
          <cell r="K24">
            <v>349</v>
          </cell>
          <cell r="L24">
            <v>0.48676470588235293</v>
          </cell>
          <cell r="M24">
            <v>680</v>
          </cell>
          <cell r="N24">
            <v>290</v>
          </cell>
          <cell r="O24">
            <v>361</v>
          </cell>
          <cell r="P24">
            <v>0.44546850998463899</v>
          </cell>
          <cell r="Q24">
            <v>651</v>
          </cell>
          <cell r="R24">
            <v>300</v>
          </cell>
          <cell r="S24">
            <v>347</v>
          </cell>
          <cell r="T24">
            <v>0.46367851622874806</v>
          </cell>
          <cell r="U24">
            <v>647</v>
          </cell>
        </row>
        <row r="25">
          <cell r="A25" t="str">
            <v>23</v>
          </cell>
          <cell r="B25">
            <v>126</v>
          </cell>
          <cell r="C25">
            <v>183</v>
          </cell>
          <cell r="D25">
            <v>0.40776699029126212</v>
          </cell>
          <cell r="E25">
            <v>309</v>
          </cell>
          <cell r="F25">
            <v>128</v>
          </cell>
          <cell r="G25">
            <v>146</v>
          </cell>
          <cell r="H25">
            <v>0.46715328467153283</v>
          </cell>
          <cell r="I25">
            <v>274</v>
          </cell>
          <cell r="J25">
            <v>137</v>
          </cell>
          <cell r="K25">
            <v>148</v>
          </cell>
          <cell r="L25">
            <v>0.48070175438596491</v>
          </cell>
          <cell r="M25">
            <v>285</v>
          </cell>
          <cell r="N25">
            <v>129</v>
          </cell>
          <cell r="O25">
            <v>171</v>
          </cell>
          <cell r="P25">
            <v>0.43</v>
          </cell>
          <cell r="Q25">
            <v>300</v>
          </cell>
          <cell r="R25">
            <v>159</v>
          </cell>
          <cell r="S25">
            <v>172</v>
          </cell>
          <cell r="T25">
            <v>0.48036253776435045</v>
          </cell>
          <cell r="U25">
            <v>331</v>
          </cell>
        </row>
        <row r="26">
          <cell r="A26" t="str">
            <v>24</v>
          </cell>
          <cell r="B26">
            <v>79</v>
          </cell>
          <cell r="C26">
            <v>79</v>
          </cell>
          <cell r="D26">
            <v>0.5</v>
          </cell>
          <cell r="E26">
            <v>158</v>
          </cell>
          <cell r="F26">
            <v>74</v>
          </cell>
          <cell r="G26">
            <v>75</v>
          </cell>
          <cell r="H26">
            <v>0.49664429530201343</v>
          </cell>
          <cell r="I26">
            <v>149</v>
          </cell>
          <cell r="J26">
            <v>70</v>
          </cell>
          <cell r="K26">
            <v>63</v>
          </cell>
          <cell r="L26">
            <v>0.52631578947368418</v>
          </cell>
          <cell r="M26">
            <v>133</v>
          </cell>
          <cell r="N26">
            <v>78</v>
          </cell>
          <cell r="O26">
            <v>76</v>
          </cell>
          <cell r="P26">
            <v>0.50649350649350644</v>
          </cell>
          <cell r="Q26">
            <v>154</v>
          </cell>
          <cell r="R26">
            <v>86</v>
          </cell>
          <cell r="S26">
            <v>98</v>
          </cell>
          <cell r="T26">
            <v>0.46739130434782611</v>
          </cell>
          <cell r="U26">
            <v>184</v>
          </cell>
        </row>
        <row r="27">
          <cell r="A27" t="str">
            <v>25</v>
          </cell>
          <cell r="B27">
            <v>102</v>
          </cell>
          <cell r="C27">
            <v>345</v>
          </cell>
          <cell r="D27">
            <v>0.22818791946308725</v>
          </cell>
          <cell r="E27">
            <v>447</v>
          </cell>
          <cell r="F27">
            <v>115</v>
          </cell>
          <cell r="G27">
            <v>391</v>
          </cell>
          <cell r="H27">
            <v>0.22727272727272727</v>
          </cell>
          <cell r="I27">
            <v>506</v>
          </cell>
          <cell r="J27">
            <v>100</v>
          </cell>
          <cell r="K27">
            <v>325</v>
          </cell>
          <cell r="L27">
            <v>0.23529411764705882</v>
          </cell>
          <cell r="M27">
            <v>425</v>
          </cell>
          <cell r="N27">
            <v>97</v>
          </cell>
          <cell r="O27">
            <v>353</v>
          </cell>
          <cell r="P27">
            <v>0.21555555555555556</v>
          </cell>
          <cell r="Q27">
            <v>450</v>
          </cell>
          <cell r="R27">
            <v>95</v>
          </cell>
          <cell r="S27">
            <v>348</v>
          </cell>
          <cell r="T27">
            <v>0.2144469525959368</v>
          </cell>
          <cell r="U27">
            <v>443</v>
          </cell>
        </row>
        <row r="28">
          <cell r="A28" t="str">
            <v>26</v>
          </cell>
          <cell r="B28">
            <v>134</v>
          </cell>
          <cell r="C28">
            <v>359</v>
          </cell>
          <cell r="D28">
            <v>0.27180527383367142</v>
          </cell>
          <cell r="E28">
            <v>493</v>
          </cell>
          <cell r="F28">
            <v>145</v>
          </cell>
          <cell r="G28">
            <v>389</v>
          </cell>
          <cell r="H28">
            <v>0.27153558052434457</v>
          </cell>
          <cell r="I28">
            <v>534</v>
          </cell>
          <cell r="J28">
            <v>116</v>
          </cell>
          <cell r="K28">
            <v>305</v>
          </cell>
          <cell r="L28">
            <v>0.27553444180522563</v>
          </cell>
          <cell r="M28">
            <v>421</v>
          </cell>
          <cell r="N28">
            <v>119</v>
          </cell>
          <cell r="O28">
            <v>320</v>
          </cell>
          <cell r="P28">
            <v>0.27107061503416857</v>
          </cell>
          <cell r="Q28">
            <v>439</v>
          </cell>
          <cell r="R28">
            <v>120</v>
          </cell>
          <cell r="S28">
            <v>366</v>
          </cell>
          <cell r="T28">
            <v>0.24691358024691357</v>
          </cell>
          <cell r="U28">
            <v>486</v>
          </cell>
        </row>
        <row r="29">
          <cell r="A29" t="str">
            <v>27</v>
          </cell>
          <cell r="B29">
            <v>174</v>
          </cell>
          <cell r="C29">
            <v>510</v>
          </cell>
          <cell r="D29">
            <v>0.25438596491228072</v>
          </cell>
          <cell r="E29">
            <v>684</v>
          </cell>
          <cell r="F29">
            <v>132</v>
          </cell>
          <cell r="G29">
            <v>515</v>
          </cell>
          <cell r="H29">
            <v>0.20401854714064915</v>
          </cell>
          <cell r="I29">
            <v>647</v>
          </cell>
          <cell r="J29">
            <v>164</v>
          </cell>
          <cell r="K29">
            <v>513</v>
          </cell>
          <cell r="L29">
            <v>0.24224519940915806</v>
          </cell>
          <cell r="M29">
            <v>677</v>
          </cell>
          <cell r="N29">
            <v>162</v>
          </cell>
          <cell r="O29">
            <v>512</v>
          </cell>
          <cell r="P29">
            <v>0.24035608308605341</v>
          </cell>
          <cell r="Q29">
            <v>674</v>
          </cell>
          <cell r="R29">
            <v>144</v>
          </cell>
          <cell r="S29">
            <v>458</v>
          </cell>
          <cell r="T29">
            <v>0.23920265780730898</v>
          </cell>
          <cell r="U29">
            <v>602</v>
          </cell>
        </row>
        <row r="30">
          <cell r="A30" t="str">
            <v>28</v>
          </cell>
          <cell r="B30">
            <v>101</v>
          </cell>
          <cell r="C30">
            <v>276</v>
          </cell>
          <cell r="D30">
            <v>0.26790450928381965</v>
          </cell>
          <cell r="E30">
            <v>377</v>
          </cell>
          <cell r="F30">
            <v>114</v>
          </cell>
          <cell r="G30">
            <v>326</v>
          </cell>
          <cell r="H30">
            <v>0.25909090909090909</v>
          </cell>
          <cell r="I30">
            <v>440</v>
          </cell>
          <cell r="J30">
            <v>89</v>
          </cell>
          <cell r="K30">
            <v>284</v>
          </cell>
          <cell r="L30">
            <v>0.23860589812332439</v>
          </cell>
          <cell r="M30">
            <v>373</v>
          </cell>
          <cell r="N30">
            <v>111</v>
          </cell>
          <cell r="O30">
            <v>355</v>
          </cell>
          <cell r="P30">
            <v>0.23819742489270387</v>
          </cell>
          <cell r="Q30">
            <v>466</v>
          </cell>
          <cell r="R30">
            <v>83</v>
          </cell>
          <cell r="S30">
            <v>268</v>
          </cell>
          <cell r="T30">
            <v>0.23646723646723647</v>
          </cell>
          <cell r="U30">
            <v>351</v>
          </cell>
        </row>
        <row r="31">
          <cell r="A31" t="str">
            <v>29</v>
          </cell>
          <cell r="B31">
            <v>32</v>
          </cell>
          <cell r="C31">
            <v>96</v>
          </cell>
          <cell r="D31">
            <v>0.25</v>
          </cell>
          <cell r="E31">
            <v>128</v>
          </cell>
          <cell r="F31">
            <v>28</v>
          </cell>
          <cell r="G31">
            <v>125</v>
          </cell>
          <cell r="H31">
            <v>0.18300653594771241</v>
          </cell>
          <cell r="I31">
            <v>153</v>
          </cell>
          <cell r="J31">
            <v>19</v>
          </cell>
          <cell r="K31">
            <v>74</v>
          </cell>
          <cell r="L31">
            <v>0.20430107526881722</v>
          </cell>
          <cell r="M31">
            <v>93</v>
          </cell>
          <cell r="N31">
            <v>18</v>
          </cell>
          <cell r="O31">
            <v>73</v>
          </cell>
          <cell r="P31">
            <v>0.19780219780219779</v>
          </cell>
          <cell r="Q31">
            <v>91</v>
          </cell>
          <cell r="R31">
            <v>21</v>
          </cell>
          <cell r="S31">
            <v>102</v>
          </cell>
          <cell r="T31">
            <v>0.17073170731707318</v>
          </cell>
          <cell r="U31">
            <v>123</v>
          </cell>
        </row>
        <row r="32">
          <cell r="A32" t="str">
            <v>30</v>
          </cell>
          <cell r="B32">
            <v>31</v>
          </cell>
          <cell r="C32">
            <v>120</v>
          </cell>
          <cell r="D32">
            <v>0.20529801324503311</v>
          </cell>
          <cell r="E32">
            <v>151</v>
          </cell>
          <cell r="F32">
            <v>21</v>
          </cell>
          <cell r="G32">
            <v>89</v>
          </cell>
          <cell r="H32">
            <v>0.19090909090909092</v>
          </cell>
          <cell r="I32">
            <v>110</v>
          </cell>
          <cell r="J32">
            <v>32</v>
          </cell>
          <cell r="K32">
            <v>106</v>
          </cell>
          <cell r="L32">
            <v>0.2318840579710145</v>
          </cell>
          <cell r="M32">
            <v>138</v>
          </cell>
          <cell r="N32">
            <v>24</v>
          </cell>
          <cell r="O32">
            <v>103</v>
          </cell>
          <cell r="P32">
            <v>0.1889763779527559</v>
          </cell>
          <cell r="Q32">
            <v>127</v>
          </cell>
          <cell r="R32">
            <v>35</v>
          </cell>
          <cell r="S32">
            <v>106</v>
          </cell>
          <cell r="T32">
            <v>0.24822695035460993</v>
          </cell>
          <cell r="U32">
            <v>141</v>
          </cell>
        </row>
        <row r="33">
          <cell r="A33" t="str">
            <v>31</v>
          </cell>
          <cell r="B33">
            <v>141</v>
          </cell>
          <cell r="C33">
            <v>240</v>
          </cell>
          <cell r="D33">
            <v>0.37007874015748032</v>
          </cell>
          <cell r="E33">
            <v>381</v>
          </cell>
          <cell r="F33">
            <v>148</v>
          </cell>
          <cell r="G33">
            <v>212</v>
          </cell>
          <cell r="H33">
            <v>0.41111111111111109</v>
          </cell>
          <cell r="I33">
            <v>360</v>
          </cell>
          <cell r="J33">
            <v>168</v>
          </cell>
          <cell r="K33">
            <v>229</v>
          </cell>
          <cell r="L33">
            <v>0.42317380352644834</v>
          </cell>
          <cell r="M33">
            <v>397</v>
          </cell>
          <cell r="N33">
            <v>160</v>
          </cell>
          <cell r="O33">
            <v>221</v>
          </cell>
          <cell r="P33">
            <v>0.41994750656167978</v>
          </cell>
          <cell r="Q33">
            <v>381</v>
          </cell>
          <cell r="R33">
            <v>89</v>
          </cell>
          <cell r="S33">
            <v>133</v>
          </cell>
          <cell r="T33">
            <v>0.40090090090090091</v>
          </cell>
          <cell r="U33">
            <v>222</v>
          </cell>
        </row>
        <row r="34">
          <cell r="A34" t="str">
            <v>32</v>
          </cell>
          <cell r="B34">
            <v>168</v>
          </cell>
          <cell r="C34">
            <v>278</v>
          </cell>
          <cell r="D34">
            <v>0.37668161434977576</v>
          </cell>
          <cell r="E34">
            <v>446</v>
          </cell>
          <cell r="F34">
            <v>182</v>
          </cell>
          <cell r="G34">
            <v>263</v>
          </cell>
          <cell r="H34">
            <v>0.40898876404494383</v>
          </cell>
          <cell r="I34">
            <v>445</v>
          </cell>
          <cell r="J34">
            <v>159</v>
          </cell>
          <cell r="K34">
            <v>237</v>
          </cell>
          <cell r="L34">
            <v>0.40151515151515149</v>
          </cell>
          <cell r="M34">
            <v>396</v>
          </cell>
          <cell r="N34">
            <v>166</v>
          </cell>
          <cell r="O34">
            <v>261</v>
          </cell>
          <cell r="P34">
            <v>0.38875878220140514</v>
          </cell>
          <cell r="Q34">
            <v>427</v>
          </cell>
          <cell r="R34">
            <v>101</v>
          </cell>
          <cell r="S34">
            <v>151</v>
          </cell>
          <cell r="T34">
            <v>0.40079365079365081</v>
          </cell>
          <cell r="U34">
            <v>252</v>
          </cell>
        </row>
        <row r="35">
          <cell r="A35" t="str">
            <v>33</v>
          </cell>
          <cell r="B35">
            <v>92</v>
          </cell>
          <cell r="C35">
            <v>201</v>
          </cell>
          <cell r="D35">
            <v>0.31399317406143346</v>
          </cell>
          <cell r="E35">
            <v>293</v>
          </cell>
          <cell r="F35">
            <v>132</v>
          </cell>
          <cell r="G35">
            <v>215</v>
          </cell>
          <cell r="H35">
            <v>0.3804034582132565</v>
          </cell>
          <cell r="I35">
            <v>347</v>
          </cell>
          <cell r="J35">
            <v>104</v>
          </cell>
          <cell r="K35">
            <v>178</v>
          </cell>
          <cell r="L35">
            <v>0.36879432624113473</v>
          </cell>
          <cell r="M35">
            <v>282</v>
          </cell>
          <cell r="N35">
            <v>84</v>
          </cell>
          <cell r="O35">
            <v>165</v>
          </cell>
          <cell r="P35">
            <v>0.33734939759036142</v>
          </cell>
          <cell r="Q35">
            <v>249</v>
          </cell>
          <cell r="R35">
            <v>91</v>
          </cell>
          <cell r="S35">
            <v>160</v>
          </cell>
          <cell r="T35">
            <v>0.36254980079681276</v>
          </cell>
          <cell r="U35">
            <v>251</v>
          </cell>
        </row>
        <row r="36">
          <cell r="A36" t="str">
            <v>34</v>
          </cell>
          <cell r="B36">
            <v>10</v>
          </cell>
          <cell r="C36">
            <v>48</v>
          </cell>
          <cell r="D36">
            <v>0.17241379310344829</v>
          </cell>
          <cell r="E36">
            <v>58</v>
          </cell>
          <cell r="F36">
            <v>8</v>
          </cell>
          <cell r="G36">
            <v>26</v>
          </cell>
          <cell r="H36">
            <v>0.23529411764705882</v>
          </cell>
          <cell r="I36">
            <v>34</v>
          </cell>
          <cell r="J36">
            <v>9</v>
          </cell>
          <cell r="K36">
            <v>42</v>
          </cell>
          <cell r="L36">
            <v>0.17647058823529413</v>
          </cell>
          <cell r="M36">
            <v>51</v>
          </cell>
          <cell r="N36">
            <v>18</v>
          </cell>
          <cell r="O36">
            <v>64</v>
          </cell>
          <cell r="P36">
            <v>0.21951219512195122</v>
          </cell>
          <cell r="Q36">
            <v>82</v>
          </cell>
          <cell r="R36">
            <v>8</v>
          </cell>
          <cell r="S36">
            <v>16</v>
          </cell>
          <cell r="T36">
            <v>0.33333333333333331</v>
          </cell>
          <cell r="U36">
            <v>24</v>
          </cell>
        </row>
        <row r="37">
          <cell r="A37" t="str">
            <v>35</v>
          </cell>
          <cell r="B37">
            <v>74</v>
          </cell>
          <cell r="C37">
            <v>136</v>
          </cell>
          <cell r="D37">
            <v>0.35238095238095241</v>
          </cell>
          <cell r="E37">
            <v>210</v>
          </cell>
          <cell r="F37">
            <v>59</v>
          </cell>
          <cell r="G37">
            <v>115</v>
          </cell>
          <cell r="H37">
            <v>0.33908045977011492</v>
          </cell>
          <cell r="I37">
            <v>174</v>
          </cell>
          <cell r="J37">
            <v>64</v>
          </cell>
          <cell r="K37">
            <v>126</v>
          </cell>
          <cell r="L37">
            <v>0.33684210526315789</v>
          </cell>
          <cell r="M37">
            <v>190</v>
          </cell>
          <cell r="N37">
            <v>69</v>
          </cell>
          <cell r="O37">
            <v>107</v>
          </cell>
          <cell r="P37">
            <v>0.39204545454545453</v>
          </cell>
          <cell r="Q37">
            <v>176</v>
          </cell>
          <cell r="R37">
            <v>78</v>
          </cell>
          <cell r="S37">
            <v>103</v>
          </cell>
          <cell r="T37">
            <v>0.43093922651933703</v>
          </cell>
          <cell r="U37">
            <v>181</v>
          </cell>
        </row>
        <row r="38">
          <cell r="A38" t="str">
            <v>36</v>
          </cell>
          <cell r="B38">
            <v>22</v>
          </cell>
          <cell r="C38">
            <v>40</v>
          </cell>
          <cell r="D38">
            <v>0.35483870967741937</v>
          </cell>
          <cell r="E38">
            <v>62</v>
          </cell>
          <cell r="F38">
            <v>41</v>
          </cell>
          <cell r="G38">
            <v>56</v>
          </cell>
          <cell r="H38">
            <v>0.42268041237113402</v>
          </cell>
          <cell r="I38">
            <v>97</v>
          </cell>
          <cell r="J38">
            <v>29</v>
          </cell>
          <cell r="K38">
            <v>54</v>
          </cell>
          <cell r="L38">
            <v>0.3493975903614458</v>
          </cell>
          <cell r="M38">
            <v>83</v>
          </cell>
          <cell r="N38">
            <v>21</v>
          </cell>
          <cell r="O38">
            <v>26</v>
          </cell>
          <cell r="P38">
            <v>0.44680851063829785</v>
          </cell>
          <cell r="Q38">
            <v>47</v>
          </cell>
          <cell r="R38">
            <v>33</v>
          </cell>
          <cell r="S38">
            <v>44</v>
          </cell>
          <cell r="T38">
            <v>0.42857142857142855</v>
          </cell>
          <cell r="U38">
            <v>77</v>
          </cell>
        </row>
        <row r="39">
          <cell r="A39" t="str">
            <v>37</v>
          </cell>
          <cell r="B39">
            <v>25</v>
          </cell>
          <cell r="C39">
            <v>31</v>
          </cell>
          <cell r="D39">
            <v>0.44642857142857145</v>
          </cell>
          <cell r="E39">
            <v>56</v>
          </cell>
          <cell r="F39">
            <v>8</v>
          </cell>
          <cell r="G39">
            <v>24</v>
          </cell>
          <cell r="H39">
            <v>0.25</v>
          </cell>
          <cell r="I39">
            <v>32</v>
          </cell>
          <cell r="J39">
            <v>6</v>
          </cell>
          <cell r="K39">
            <v>10</v>
          </cell>
          <cell r="L39">
            <v>0.375</v>
          </cell>
          <cell r="M39">
            <v>16</v>
          </cell>
          <cell r="N39">
            <v>9</v>
          </cell>
          <cell r="O39">
            <v>21</v>
          </cell>
          <cell r="P39">
            <v>0.3</v>
          </cell>
          <cell r="Q39">
            <v>30</v>
          </cell>
          <cell r="R39">
            <v>4</v>
          </cell>
          <cell r="S39">
            <v>7</v>
          </cell>
          <cell r="T39">
            <v>0.36363636363636365</v>
          </cell>
          <cell r="U39">
            <v>11</v>
          </cell>
        </row>
        <row r="40">
          <cell r="A40" t="str">
            <v>60</v>
          </cell>
          <cell r="B40">
            <v>74</v>
          </cell>
          <cell r="C40">
            <v>304</v>
          </cell>
          <cell r="D40">
            <v>0.19576719576719576</v>
          </cell>
          <cell r="E40">
            <v>378</v>
          </cell>
          <cell r="F40">
            <v>73</v>
          </cell>
          <cell r="G40">
            <v>342</v>
          </cell>
          <cell r="H40">
            <v>0.17590361445783131</v>
          </cell>
          <cell r="I40">
            <v>415</v>
          </cell>
          <cell r="J40">
            <v>75</v>
          </cell>
          <cell r="K40">
            <v>335</v>
          </cell>
          <cell r="L40">
            <v>0.18292682926829268</v>
          </cell>
          <cell r="M40">
            <v>410</v>
          </cell>
          <cell r="N40">
            <v>95</v>
          </cell>
          <cell r="O40">
            <v>378</v>
          </cell>
          <cell r="P40">
            <v>0.20084566596194503</v>
          </cell>
          <cell r="Q40">
            <v>473</v>
          </cell>
          <cell r="R40">
            <v>80</v>
          </cell>
          <cell r="S40">
            <v>369</v>
          </cell>
          <cell r="T40">
            <v>0.17817371937639198</v>
          </cell>
          <cell r="U40">
            <v>449</v>
          </cell>
        </row>
        <row r="41">
          <cell r="A41" t="str">
            <v>61</v>
          </cell>
          <cell r="B41">
            <v>78</v>
          </cell>
          <cell r="C41">
            <v>274</v>
          </cell>
          <cell r="D41">
            <v>0.22159090909090909</v>
          </cell>
          <cell r="E41">
            <v>352</v>
          </cell>
          <cell r="F41">
            <v>98</v>
          </cell>
          <cell r="G41">
            <v>294</v>
          </cell>
          <cell r="H41">
            <v>0.25</v>
          </cell>
          <cell r="I41">
            <v>392</v>
          </cell>
          <cell r="J41">
            <v>74</v>
          </cell>
          <cell r="K41">
            <v>250</v>
          </cell>
          <cell r="L41">
            <v>0.22839506172839505</v>
          </cell>
          <cell r="M41">
            <v>324</v>
          </cell>
          <cell r="N41">
            <v>76</v>
          </cell>
          <cell r="O41">
            <v>271</v>
          </cell>
          <cell r="P41">
            <v>0.21902017291066284</v>
          </cell>
          <cell r="Q41">
            <v>347</v>
          </cell>
          <cell r="R41">
            <v>72</v>
          </cell>
          <cell r="S41">
            <v>259</v>
          </cell>
          <cell r="T41">
            <v>0.2175226586102719</v>
          </cell>
          <cell r="U41">
            <v>331</v>
          </cell>
        </row>
        <row r="42">
          <cell r="A42" t="str">
            <v>62</v>
          </cell>
          <cell r="B42">
            <v>63</v>
          </cell>
          <cell r="C42">
            <v>140</v>
          </cell>
          <cell r="D42">
            <v>0.31034482758620691</v>
          </cell>
          <cell r="E42">
            <v>203</v>
          </cell>
          <cell r="F42">
            <v>85</v>
          </cell>
          <cell r="G42">
            <v>162</v>
          </cell>
          <cell r="H42">
            <v>0.34412955465587042</v>
          </cell>
          <cell r="I42">
            <v>247</v>
          </cell>
          <cell r="J42">
            <v>84</v>
          </cell>
          <cell r="K42">
            <v>185</v>
          </cell>
          <cell r="L42">
            <v>0.31226765799256506</v>
          </cell>
          <cell r="M42">
            <v>269</v>
          </cell>
          <cell r="N42">
            <v>62</v>
          </cell>
          <cell r="O42">
            <v>148</v>
          </cell>
          <cell r="P42">
            <v>0.29523809523809524</v>
          </cell>
          <cell r="Q42">
            <v>210</v>
          </cell>
          <cell r="R42">
            <v>75</v>
          </cell>
          <cell r="S42">
            <v>151</v>
          </cell>
          <cell r="T42">
            <v>0.33185840707964603</v>
          </cell>
          <cell r="U42">
            <v>226</v>
          </cell>
        </row>
        <row r="43">
          <cell r="A43" t="str">
            <v>63</v>
          </cell>
          <cell r="B43">
            <v>49</v>
          </cell>
          <cell r="C43">
            <v>216</v>
          </cell>
          <cell r="D43">
            <v>0.18490566037735848</v>
          </cell>
          <cell r="E43">
            <v>265</v>
          </cell>
          <cell r="F43">
            <v>64</v>
          </cell>
          <cell r="G43">
            <v>229</v>
          </cell>
          <cell r="H43">
            <v>0.21843003412969283</v>
          </cell>
          <cell r="I43">
            <v>293</v>
          </cell>
          <cell r="J43">
            <v>43</v>
          </cell>
          <cell r="K43">
            <v>153</v>
          </cell>
          <cell r="L43">
            <v>0.21938775510204081</v>
          </cell>
          <cell r="M43">
            <v>196</v>
          </cell>
          <cell r="N43">
            <v>47</v>
          </cell>
          <cell r="O43">
            <v>199</v>
          </cell>
          <cell r="P43">
            <v>0.1910569105691057</v>
          </cell>
          <cell r="Q43">
            <v>246</v>
          </cell>
          <cell r="R43">
            <v>39</v>
          </cell>
          <cell r="S43">
            <v>168</v>
          </cell>
          <cell r="T43">
            <v>0.18840579710144928</v>
          </cell>
          <cell r="U43">
            <v>207</v>
          </cell>
        </row>
        <row r="44">
          <cell r="A44" t="str">
            <v>64</v>
          </cell>
          <cell r="B44">
            <v>264</v>
          </cell>
          <cell r="C44">
            <v>174</v>
          </cell>
          <cell r="D44">
            <v>0.60273972602739723</v>
          </cell>
          <cell r="E44">
            <v>438</v>
          </cell>
          <cell r="F44">
            <v>299</v>
          </cell>
          <cell r="G44">
            <v>219</v>
          </cell>
          <cell r="H44">
            <v>0.57722007722007718</v>
          </cell>
          <cell r="I44">
            <v>518</v>
          </cell>
          <cell r="J44">
            <v>271</v>
          </cell>
          <cell r="K44">
            <v>185</v>
          </cell>
          <cell r="L44">
            <v>0.5942982456140351</v>
          </cell>
          <cell r="M44">
            <v>456</v>
          </cell>
          <cell r="N44">
            <v>232</v>
          </cell>
          <cell r="O44">
            <v>205</v>
          </cell>
          <cell r="P44">
            <v>0.53089244851258577</v>
          </cell>
          <cell r="Q44">
            <v>437</v>
          </cell>
          <cell r="R44">
            <v>216</v>
          </cell>
          <cell r="S44">
            <v>186</v>
          </cell>
          <cell r="T44">
            <v>0.53731343283582089</v>
          </cell>
          <cell r="U44">
            <v>402</v>
          </cell>
        </row>
        <row r="45">
          <cell r="A45" t="str">
            <v>65</v>
          </cell>
          <cell r="B45">
            <v>273</v>
          </cell>
          <cell r="C45">
            <v>163</v>
          </cell>
          <cell r="D45">
            <v>0.62614678899082565</v>
          </cell>
          <cell r="E45">
            <v>436</v>
          </cell>
          <cell r="F45">
            <v>228</v>
          </cell>
          <cell r="G45">
            <v>155</v>
          </cell>
          <cell r="H45">
            <v>0.59530026109660572</v>
          </cell>
          <cell r="I45">
            <v>383</v>
          </cell>
          <cell r="J45">
            <v>281</v>
          </cell>
          <cell r="K45">
            <v>182</v>
          </cell>
          <cell r="L45">
            <v>0.60691144708423328</v>
          </cell>
          <cell r="M45">
            <v>463</v>
          </cell>
          <cell r="N45">
            <v>217</v>
          </cell>
          <cell r="O45">
            <v>139</v>
          </cell>
          <cell r="P45">
            <v>0.6095505617977528</v>
          </cell>
          <cell r="Q45">
            <v>356</v>
          </cell>
          <cell r="R45">
            <v>186</v>
          </cell>
          <cell r="S45">
            <v>149</v>
          </cell>
          <cell r="T45">
            <v>0.55522388059701488</v>
          </cell>
          <cell r="U45">
            <v>335</v>
          </cell>
        </row>
        <row r="46">
          <cell r="A46" t="str">
            <v>66</v>
          </cell>
          <cell r="B46">
            <v>147</v>
          </cell>
          <cell r="C46">
            <v>142</v>
          </cell>
          <cell r="D46">
            <v>0.50865051903114189</v>
          </cell>
          <cell r="E46">
            <v>289</v>
          </cell>
          <cell r="F46">
            <v>138</v>
          </cell>
          <cell r="G46">
            <v>113</v>
          </cell>
          <cell r="H46">
            <v>0.54980079681274896</v>
          </cell>
          <cell r="I46">
            <v>251</v>
          </cell>
          <cell r="J46">
            <v>93</v>
          </cell>
          <cell r="K46">
            <v>97</v>
          </cell>
          <cell r="L46">
            <v>0.48947368421052634</v>
          </cell>
          <cell r="M46">
            <v>190</v>
          </cell>
          <cell r="N46">
            <v>52</v>
          </cell>
          <cell r="O46">
            <v>55</v>
          </cell>
          <cell r="P46">
            <v>0.48598130841121495</v>
          </cell>
          <cell r="Q46">
            <v>107</v>
          </cell>
          <cell r="R46">
            <v>159</v>
          </cell>
          <cell r="S46">
            <v>122</v>
          </cell>
          <cell r="T46">
            <v>0.5658362989323843</v>
          </cell>
          <cell r="U46">
            <v>281</v>
          </cell>
        </row>
        <row r="47">
          <cell r="A47" t="str">
            <v>67</v>
          </cell>
          <cell r="B47">
            <v>122</v>
          </cell>
          <cell r="C47">
            <v>131</v>
          </cell>
          <cell r="D47">
            <v>0.48221343873517786</v>
          </cell>
          <cell r="E47">
            <v>253</v>
          </cell>
          <cell r="F47">
            <v>109</v>
          </cell>
          <cell r="G47">
            <v>136</v>
          </cell>
          <cell r="H47">
            <v>0.44489795918367347</v>
          </cell>
          <cell r="I47">
            <v>245</v>
          </cell>
          <cell r="J47">
            <v>118</v>
          </cell>
          <cell r="K47">
            <v>98</v>
          </cell>
          <cell r="L47">
            <v>0.54629629629629628</v>
          </cell>
          <cell r="M47">
            <v>216</v>
          </cell>
          <cell r="N47">
            <v>100</v>
          </cell>
          <cell r="O47">
            <v>102</v>
          </cell>
          <cell r="P47">
            <v>0.49504950495049505</v>
          </cell>
          <cell r="Q47">
            <v>202</v>
          </cell>
          <cell r="R47">
            <v>133</v>
          </cell>
          <cell r="S47">
            <v>130</v>
          </cell>
          <cell r="T47">
            <v>0.50570342205323193</v>
          </cell>
          <cell r="U47">
            <v>263</v>
          </cell>
        </row>
        <row r="48">
          <cell r="A48" t="str">
            <v>68</v>
          </cell>
          <cell r="B48">
            <v>52</v>
          </cell>
          <cell r="C48">
            <v>62</v>
          </cell>
          <cell r="D48">
            <v>0.45614035087719296</v>
          </cell>
          <cell r="E48">
            <v>114</v>
          </cell>
          <cell r="F48">
            <v>66</v>
          </cell>
          <cell r="G48">
            <v>68</v>
          </cell>
          <cell r="H48">
            <v>0.4925373134328358</v>
          </cell>
          <cell r="I48">
            <v>134</v>
          </cell>
          <cell r="J48">
            <v>91</v>
          </cell>
          <cell r="K48">
            <v>90</v>
          </cell>
          <cell r="L48">
            <v>0.50276243093922657</v>
          </cell>
          <cell r="M48">
            <v>181</v>
          </cell>
          <cell r="N48">
            <v>60</v>
          </cell>
          <cell r="O48">
            <v>56</v>
          </cell>
          <cell r="P48">
            <v>0.51724137931034486</v>
          </cell>
          <cell r="Q48">
            <v>116</v>
          </cell>
          <cell r="R48">
            <v>70</v>
          </cell>
          <cell r="S48">
            <v>69</v>
          </cell>
          <cell r="T48">
            <v>0.50359712230215825</v>
          </cell>
          <cell r="U48">
            <v>139</v>
          </cell>
        </row>
        <row r="49">
          <cell r="A49" t="str">
            <v>69</v>
          </cell>
          <cell r="B49">
            <v>61</v>
          </cell>
          <cell r="C49">
            <v>55</v>
          </cell>
          <cell r="D49">
            <v>0.52586206896551724</v>
          </cell>
          <cell r="E49">
            <v>116</v>
          </cell>
          <cell r="F49">
            <v>82</v>
          </cell>
          <cell r="G49">
            <v>71</v>
          </cell>
          <cell r="H49">
            <v>0.53594771241830064</v>
          </cell>
          <cell r="I49">
            <v>153</v>
          </cell>
          <cell r="J49">
            <v>42</v>
          </cell>
          <cell r="K49">
            <v>56</v>
          </cell>
          <cell r="L49">
            <v>0.42857142857142855</v>
          </cell>
          <cell r="M49">
            <v>98</v>
          </cell>
          <cell r="N49">
            <v>46</v>
          </cell>
          <cell r="O49">
            <v>41</v>
          </cell>
          <cell r="P49">
            <v>0.52873563218390807</v>
          </cell>
          <cell r="Q49">
            <v>87</v>
          </cell>
          <cell r="R49">
            <v>37</v>
          </cell>
          <cell r="S49">
            <v>27</v>
          </cell>
          <cell r="T49">
            <v>0.578125</v>
          </cell>
          <cell r="U49">
            <v>64</v>
          </cell>
        </row>
        <row r="50">
          <cell r="A50" t="str">
            <v>70</v>
          </cell>
          <cell r="B50">
            <v>204</v>
          </cell>
          <cell r="C50">
            <v>176</v>
          </cell>
          <cell r="D50">
            <v>0.5368421052631579</v>
          </cell>
          <cell r="E50">
            <v>380</v>
          </cell>
          <cell r="F50">
            <v>205</v>
          </cell>
          <cell r="G50">
            <v>144</v>
          </cell>
          <cell r="H50">
            <v>0.58739255014326652</v>
          </cell>
          <cell r="I50">
            <v>349</v>
          </cell>
          <cell r="J50">
            <v>223</v>
          </cell>
          <cell r="K50">
            <v>172</v>
          </cell>
          <cell r="L50">
            <v>0.56455696202531647</v>
          </cell>
          <cell r="M50">
            <v>395</v>
          </cell>
          <cell r="N50">
            <v>234</v>
          </cell>
          <cell r="O50">
            <v>184</v>
          </cell>
          <cell r="P50">
            <v>0.55980861244019142</v>
          </cell>
          <cell r="Q50">
            <v>418</v>
          </cell>
          <cell r="R50">
            <v>273</v>
          </cell>
          <cell r="S50">
            <v>212</v>
          </cell>
          <cell r="T50">
            <v>0.56288659793814433</v>
          </cell>
          <cell r="U50">
            <v>485</v>
          </cell>
        </row>
        <row r="51">
          <cell r="A51" t="str">
            <v>71</v>
          </cell>
          <cell r="B51">
            <v>159</v>
          </cell>
          <cell r="C51">
            <v>110</v>
          </cell>
          <cell r="D51">
            <v>0.59107806691449816</v>
          </cell>
          <cell r="E51">
            <v>269</v>
          </cell>
          <cell r="F51">
            <v>171</v>
          </cell>
          <cell r="G51">
            <v>134</v>
          </cell>
          <cell r="H51">
            <v>0.56065573770491806</v>
          </cell>
          <cell r="I51">
            <v>305</v>
          </cell>
          <cell r="J51">
            <v>175</v>
          </cell>
          <cell r="K51">
            <v>125</v>
          </cell>
          <cell r="L51">
            <v>0.58333333333333337</v>
          </cell>
          <cell r="M51">
            <v>300</v>
          </cell>
          <cell r="N51">
            <v>192</v>
          </cell>
          <cell r="O51">
            <v>152</v>
          </cell>
          <cell r="P51">
            <v>0.55813953488372092</v>
          </cell>
          <cell r="Q51">
            <v>344</v>
          </cell>
          <cell r="R51">
            <v>164</v>
          </cell>
          <cell r="S51">
            <v>130</v>
          </cell>
          <cell r="T51">
            <v>0.55782312925170063</v>
          </cell>
          <cell r="U51">
            <v>294</v>
          </cell>
        </row>
        <row r="52">
          <cell r="A52" t="str">
            <v>72</v>
          </cell>
          <cell r="B52">
            <v>19</v>
          </cell>
          <cell r="C52">
            <v>36</v>
          </cell>
          <cell r="D52">
            <v>0.34545454545454546</v>
          </cell>
          <cell r="E52">
            <v>55</v>
          </cell>
          <cell r="F52">
            <v>29</v>
          </cell>
          <cell r="G52">
            <v>64</v>
          </cell>
          <cell r="H52">
            <v>0.31182795698924731</v>
          </cell>
          <cell r="I52">
            <v>93</v>
          </cell>
          <cell r="J52">
            <v>16</v>
          </cell>
          <cell r="K52">
            <v>41</v>
          </cell>
          <cell r="L52">
            <v>0.2807017543859649</v>
          </cell>
          <cell r="M52">
            <v>57</v>
          </cell>
          <cell r="N52">
            <v>22</v>
          </cell>
          <cell r="O52">
            <v>48</v>
          </cell>
          <cell r="P52">
            <v>0.31428571428571428</v>
          </cell>
          <cell r="Q52">
            <v>70</v>
          </cell>
          <cell r="R52">
            <v>17</v>
          </cell>
          <cell r="S52">
            <v>37</v>
          </cell>
          <cell r="T52">
            <v>0.31481481481481483</v>
          </cell>
          <cell r="U52">
            <v>54</v>
          </cell>
        </row>
        <row r="53">
          <cell r="A53" t="str">
            <v>73</v>
          </cell>
          <cell r="B53">
            <v>10</v>
          </cell>
          <cell r="C53">
            <v>8</v>
          </cell>
          <cell r="D53">
            <v>0.55555555555555558</v>
          </cell>
          <cell r="E53">
            <v>18</v>
          </cell>
          <cell r="F53">
            <v>1</v>
          </cell>
          <cell r="G53">
            <v>5</v>
          </cell>
          <cell r="H53">
            <v>0.16666666666666666</v>
          </cell>
          <cell r="I53">
            <v>6</v>
          </cell>
          <cell r="J53">
            <v>4</v>
          </cell>
          <cell r="K53">
            <v>5</v>
          </cell>
          <cell r="L53">
            <v>0.44444444444444442</v>
          </cell>
          <cell r="M53">
            <v>9</v>
          </cell>
          <cell r="N53">
            <v>4</v>
          </cell>
          <cell r="O53">
            <v>4</v>
          </cell>
          <cell r="P53">
            <v>0.5</v>
          </cell>
          <cell r="Q53">
            <v>8</v>
          </cell>
          <cell r="R53">
            <v>1</v>
          </cell>
          <cell r="S53">
            <v>10</v>
          </cell>
          <cell r="T53">
            <v>9.0909090909090912E-2</v>
          </cell>
          <cell r="U53">
            <v>11</v>
          </cell>
        </row>
        <row r="54">
          <cell r="A54" t="str">
            <v>74</v>
          </cell>
          <cell r="B54">
            <v>76</v>
          </cell>
          <cell r="C54">
            <v>157</v>
          </cell>
          <cell r="D54">
            <v>0.3261802575107296</v>
          </cell>
          <cell r="E54">
            <v>233</v>
          </cell>
          <cell r="F54">
            <v>96</v>
          </cell>
          <cell r="G54">
            <v>149</v>
          </cell>
          <cell r="H54">
            <v>0.39183673469387753</v>
          </cell>
          <cell r="I54">
            <v>245</v>
          </cell>
          <cell r="J54">
            <v>83</v>
          </cell>
          <cell r="K54">
            <v>156</v>
          </cell>
          <cell r="L54">
            <v>0.34728033472803349</v>
          </cell>
          <cell r="M54">
            <v>239</v>
          </cell>
          <cell r="N54">
            <v>80</v>
          </cell>
          <cell r="O54">
            <v>163</v>
          </cell>
          <cell r="P54">
            <v>0.32921810699588477</v>
          </cell>
          <cell r="Q54">
            <v>243</v>
          </cell>
          <cell r="R54">
            <v>98</v>
          </cell>
          <cell r="S54">
            <v>182</v>
          </cell>
          <cell r="T54">
            <v>0.35</v>
          </cell>
          <cell r="U54">
            <v>280</v>
          </cell>
        </row>
        <row r="55">
          <cell r="A55" t="str">
            <v>76</v>
          </cell>
          <cell r="J55">
            <v>2</v>
          </cell>
          <cell r="K55">
            <v>8</v>
          </cell>
          <cell r="L55">
            <v>0.2</v>
          </cell>
          <cell r="M55">
            <v>10</v>
          </cell>
          <cell r="N55">
            <v>1</v>
          </cell>
          <cell r="O55">
            <v>8</v>
          </cell>
          <cell r="P55">
            <v>0.1111111111111111</v>
          </cell>
          <cell r="Q55">
            <v>9</v>
          </cell>
          <cell r="R55">
            <v>1</v>
          </cell>
          <cell r="S55">
            <v>12</v>
          </cell>
          <cell r="T55">
            <v>7.6923076923076927E-2</v>
          </cell>
          <cell r="U55">
            <v>13</v>
          </cell>
        </row>
        <row r="56">
          <cell r="A56" t="str">
            <v>77</v>
          </cell>
          <cell r="C56">
            <v>1</v>
          </cell>
          <cell r="D56">
            <v>0</v>
          </cell>
          <cell r="E56">
            <v>1</v>
          </cell>
          <cell r="F56">
            <v>2</v>
          </cell>
          <cell r="G56">
            <v>4</v>
          </cell>
          <cell r="H56">
            <v>0.33333333333333331</v>
          </cell>
          <cell r="I56">
            <v>6</v>
          </cell>
          <cell r="U56">
            <v>0</v>
          </cell>
        </row>
        <row r="57">
          <cell r="A57" t="str">
            <v>85</v>
          </cell>
          <cell r="B57">
            <v>50</v>
          </cell>
          <cell r="C57">
            <v>55</v>
          </cell>
          <cell r="D57">
            <v>0.47619047619047616</v>
          </cell>
          <cell r="E57">
            <v>105</v>
          </cell>
          <cell r="F57">
            <v>45</v>
          </cell>
          <cell r="G57">
            <v>34</v>
          </cell>
          <cell r="H57">
            <v>0.569620253164557</v>
          </cell>
          <cell r="I57">
            <v>79</v>
          </cell>
          <cell r="J57">
            <v>30</v>
          </cell>
          <cell r="K57">
            <v>59</v>
          </cell>
          <cell r="L57">
            <v>0.33707865168539325</v>
          </cell>
          <cell r="M57">
            <v>89</v>
          </cell>
          <cell r="N57">
            <v>45</v>
          </cell>
          <cell r="O57">
            <v>38</v>
          </cell>
          <cell r="P57">
            <v>0.54216867469879515</v>
          </cell>
          <cell r="Q57">
            <v>83</v>
          </cell>
          <cell r="R57">
            <v>41</v>
          </cell>
          <cell r="S57">
            <v>50</v>
          </cell>
          <cell r="T57">
            <v>0.45054945054945056</v>
          </cell>
          <cell r="U57">
            <v>91</v>
          </cell>
        </row>
        <row r="58">
          <cell r="A58" t="str">
            <v>86</v>
          </cell>
          <cell r="B58">
            <v>58</v>
          </cell>
          <cell r="C58">
            <v>59</v>
          </cell>
          <cell r="D58">
            <v>0.49572649572649574</v>
          </cell>
          <cell r="E58">
            <v>117</v>
          </cell>
          <cell r="F58">
            <v>89</v>
          </cell>
          <cell r="G58">
            <v>75</v>
          </cell>
          <cell r="H58">
            <v>0.54268292682926833</v>
          </cell>
          <cell r="I58">
            <v>164</v>
          </cell>
          <cell r="J58">
            <v>115</v>
          </cell>
          <cell r="K58">
            <v>106</v>
          </cell>
          <cell r="L58">
            <v>0.52036199095022628</v>
          </cell>
          <cell r="M58">
            <v>221</v>
          </cell>
          <cell r="N58">
            <v>61</v>
          </cell>
          <cell r="O58">
            <v>84</v>
          </cell>
          <cell r="P58">
            <v>0.4206896551724138</v>
          </cell>
          <cell r="Q58">
            <v>145</v>
          </cell>
          <cell r="R58">
            <v>115</v>
          </cell>
          <cell r="S58">
            <v>119</v>
          </cell>
          <cell r="T58">
            <v>0.49145299145299143</v>
          </cell>
          <cell r="U58">
            <v>234</v>
          </cell>
        </row>
        <row r="59">
          <cell r="A59" t="str">
            <v>87</v>
          </cell>
          <cell r="B59">
            <v>104</v>
          </cell>
          <cell r="C59">
            <v>59</v>
          </cell>
          <cell r="D59">
            <v>0.6380368098159509</v>
          </cell>
          <cell r="E59">
            <v>163</v>
          </cell>
          <cell r="F59">
            <v>100</v>
          </cell>
          <cell r="G59">
            <v>77</v>
          </cell>
          <cell r="H59">
            <v>0.56497175141242939</v>
          </cell>
          <cell r="I59">
            <v>177</v>
          </cell>
          <cell r="J59">
            <v>62</v>
          </cell>
          <cell r="K59">
            <v>43</v>
          </cell>
          <cell r="L59">
            <v>0.59047619047619049</v>
          </cell>
          <cell r="M59">
            <v>105</v>
          </cell>
          <cell r="N59">
            <v>65</v>
          </cell>
          <cell r="O59">
            <v>37</v>
          </cell>
          <cell r="P59">
            <v>0.63725490196078427</v>
          </cell>
          <cell r="Q59">
            <v>102</v>
          </cell>
          <cell r="R59">
            <v>68</v>
          </cell>
          <cell r="S59">
            <v>54</v>
          </cell>
          <cell r="T59">
            <v>0.55737704918032782</v>
          </cell>
          <cell r="U59">
            <v>122</v>
          </cell>
        </row>
        <row r="65">
          <cell r="A65" t="str">
            <v>Étiquettes de lignes</v>
          </cell>
          <cell r="B65" t="str">
            <v>FEMME</v>
          </cell>
          <cell r="C65" t="str">
            <v>HOMME</v>
          </cell>
          <cell r="F65" t="str">
            <v>FEMME</v>
          </cell>
          <cell r="G65" t="str">
            <v>HOMME</v>
          </cell>
          <cell r="J65" t="str">
            <v>FEMME</v>
          </cell>
          <cell r="K65" t="str">
            <v>HOMME</v>
          </cell>
          <cell r="N65" t="str">
            <v>FEMME</v>
          </cell>
          <cell r="O65" t="str">
            <v>HOMME</v>
          </cell>
          <cell r="R65" t="str">
            <v>FEMME</v>
          </cell>
          <cell r="S65" t="str">
            <v>HOMME</v>
          </cell>
        </row>
        <row r="66">
          <cell r="A66" t="str">
            <v>01</v>
          </cell>
          <cell r="B66">
            <v>282</v>
          </cell>
          <cell r="C66">
            <v>306</v>
          </cell>
          <cell r="D66">
            <v>0.47959183673469385</v>
          </cell>
          <cell r="E66">
            <v>588</v>
          </cell>
          <cell r="F66">
            <v>332</v>
          </cell>
          <cell r="G66">
            <v>289</v>
          </cell>
          <cell r="H66">
            <v>0.53462157809983901</v>
          </cell>
          <cell r="I66">
            <v>621</v>
          </cell>
          <cell r="J66">
            <v>325</v>
          </cell>
          <cell r="K66">
            <v>347</v>
          </cell>
          <cell r="L66">
            <v>0.48363095238095238</v>
          </cell>
          <cell r="M66">
            <v>672</v>
          </cell>
          <cell r="N66">
            <v>318</v>
          </cell>
          <cell r="O66">
            <v>321</v>
          </cell>
          <cell r="P66">
            <v>0.49765258215962443</v>
          </cell>
          <cell r="Q66">
            <v>639</v>
          </cell>
          <cell r="R66">
            <v>305</v>
          </cell>
          <cell r="S66">
            <v>350</v>
          </cell>
          <cell r="T66">
            <v>0.46564885496183206</v>
          </cell>
          <cell r="U66">
            <v>655</v>
          </cell>
        </row>
        <row r="67">
          <cell r="A67" t="str">
            <v>02</v>
          </cell>
          <cell r="B67">
            <v>248</v>
          </cell>
          <cell r="C67">
            <v>249</v>
          </cell>
          <cell r="D67">
            <v>0.49899396378269617</v>
          </cell>
          <cell r="E67">
            <v>497</v>
          </cell>
          <cell r="F67">
            <v>316</v>
          </cell>
          <cell r="G67">
            <v>337</v>
          </cell>
          <cell r="H67">
            <v>0.48392036753445633</v>
          </cell>
          <cell r="I67">
            <v>653</v>
          </cell>
          <cell r="J67">
            <v>265</v>
          </cell>
          <cell r="K67">
            <v>311</v>
          </cell>
          <cell r="L67">
            <v>0.46006944444444442</v>
          </cell>
          <cell r="M67">
            <v>576</v>
          </cell>
          <cell r="N67">
            <v>319</v>
          </cell>
          <cell r="O67">
            <v>374</v>
          </cell>
          <cell r="P67">
            <v>0.46031746031746029</v>
          </cell>
          <cell r="Q67">
            <v>693</v>
          </cell>
          <cell r="R67">
            <v>280</v>
          </cell>
          <cell r="S67">
            <v>331</v>
          </cell>
          <cell r="T67">
            <v>0.45826513911620292</v>
          </cell>
          <cell r="U67">
            <v>611</v>
          </cell>
        </row>
        <row r="68">
          <cell r="A68" t="str">
            <v>03</v>
          </cell>
          <cell r="B68">
            <v>1119</v>
          </cell>
          <cell r="C68">
            <v>549</v>
          </cell>
          <cell r="D68">
            <v>0.67086330935251803</v>
          </cell>
          <cell r="E68">
            <v>1668</v>
          </cell>
          <cell r="F68">
            <v>1150</v>
          </cell>
          <cell r="G68">
            <v>516</v>
          </cell>
          <cell r="H68">
            <v>0.69027611044417769</v>
          </cell>
          <cell r="I68">
            <v>1666</v>
          </cell>
          <cell r="J68">
            <v>1117</v>
          </cell>
          <cell r="K68">
            <v>500</v>
          </cell>
          <cell r="L68">
            <v>0.69078540507111941</v>
          </cell>
          <cell r="M68">
            <v>1617</v>
          </cell>
          <cell r="N68">
            <v>1236</v>
          </cell>
          <cell r="O68">
            <v>555</v>
          </cell>
          <cell r="P68">
            <v>0.69011725293132331</v>
          </cell>
          <cell r="Q68">
            <v>1791</v>
          </cell>
          <cell r="R68">
            <v>1259</v>
          </cell>
          <cell r="S68">
            <v>623</v>
          </cell>
          <cell r="T68">
            <v>0.66896918172157283</v>
          </cell>
          <cell r="U68">
            <v>1882</v>
          </cell>
        </row>
        <row r="69">
          <cell r="A69" t="str">
            <v>04</v>
          </cell>
          <cell r="B69">
            <v>1359</v>
          </cell>
          <cell r="C69">
            <v>1339</v>
          </cell>
          <cell r="D69">
            <v>0.50370644922164565</v>
          </cell>
          <cell r="E69">
            <v>2698</v>
          </cell>
          <cell r="F69">
            <v>1445</v>
          </cell>
          <cell r="G69">
            <v>1323</v>
          </cell>
          <cell r="H69">
            <v>0.52203757225433522</v>
          </cell>
          <cell r="I69">
            <v>2768</v>
          </cell>
          <cell r="J69">
            <v>1434</v>
          </cell>
          <cell r="K69">
            <v>1325</v>
          </cell>
          <cell r="L69">
            <v>0.51975353388909029</v>
          </cell>
          <cell r="M69">
            <v>2759</v>
          </cell>
          <cell r="N69">
            <v>1414</v>
          </cell>
          <cell r="O69">
            <v>1351</v>
          </cell>
          <cell r="P69">
            <v>0.51139240506329109</v>
          </cell>
          <cell r="Q69">
            <v>2765</v>
          </cell>
          <cell r="R69">
            <v>1455</v>
          </cell>
          <cell r="S69">
            <v>1402</v>
          </cell>
          <cell r="T69">
            <v>0.50927546377318866</v>
          </cell>
          <cell r="U69">
            <v>2857</v>
          </cell>
        </row>
        <row r="70">
          <cell r="A70" t="str">
            <v>05</v>
          </cell>
          <cell r="B70">
            <v>302</v>
          </cell>
          <cell r="C70">
            <v>900</v>
          </cell>
          <cell r="D70">
            <v>0.25124792013311148</v>
          </cell>
          <cell r="E70">
            <v>1202</v>
          </cell>
          <cell r="F70">
            <v>286</v>
          </cell>
          <cell r="G70">
            <v>955</v>
          </cell>
          <cell r="H70">
            <v>0.23045930701047543</v>
          </cell>
          <cell r="I70">
            <v>1241</v>
          </cell>
          <cell r="J70">
            <v>298</v>
          </cell>
          <cell r="K70">
            <v>905</v>
          </cell>
          <cell r="L70">
            <v>0.24771404821280132</v>
          </cell>
          <cell r="M70">
            <v>1203</v>
          </cell>
          <cell r="N70">
            <v>294</v>
          </cell>
          <cell r="O70">
            <v>933</v>
          </cell>
          <cell r="P70">
            <v>0.23960880195599021</v>
          </cell>
          <cell r="Q70">
            <v>1227</v>
          </cell>
          <cell r="R70">
            <v>276</v>
          </cell>
          <cell r="S70">
            <v>898</v>
          </cell>
          <cell r="T70">
            <v>0.23509369676320271</v>
          </cell>
          <cell r="U70">
            <v>1174</v>
          </cell>
        </row>
        <row r="71">
          <cell r="A71" t="str">
            <v>06</v>
          </cell>
          <cell r="B71">
            <v>139</v>
          </cell>
          <cell r="C71">
            <v>420</v>
          </cell>
          <cell r="D71">
            <v>0.24865831842576028</v>
          </cell>
          <cell r="E71">
            <v>559</v>
          </cell>
          <cell r="F71">
            <v>152</v>
          </cell>
          <cell r="G71">
            <v>495</v>
          </cell>
          <cell r="H71">
            <v>0.23493044822256567</v>
          </cell>
          <cell r="I71">
            <v>647</v>
          </cell>
          <cell r="J71">
            <v>124</v>
          </cell>
          <cell r="K71">
            <v>408</v>
          </cell>
          <cell r="L71">
            <v>0.23308270676691728</v>
          </cell>
          <cell r="M71">
            <v>532</v>
          </cell>
          <cell r="N71">
            <v>136</v>
          </cell>
          <cell r="O71">
            <v>442</v>
          </cell>
          <cell r="P71">
            <v>0.23529411764705882</v>
          </cell>
          <cell r="Q71">
            <v>578</v>
          </cell>
          <cell r="R71">
            <v>128</v>
          </cell>
          <cell r="S71">
            <v>417</v>
          </cell>
          <cell r="T71">
            <v>0.23486238532110093</v>
          </cell>
          <cell r="U71">
            <v>545</v>
          </cell>
        </row>
        <row r="72">
          <cell r="A72" t="str">
            <v>07</v>
          </cell>
          <cell r="B72">
            <v>311</v>
          </cell>
          <cell r="C72">
            <v>561</v>
          </cell>
          <cell r="D72">
            <v>0.35665137614678899</v>
          </cell>
          <cell r="E72">
            <v>872</v>
          </cell>
          <cell r="F72">
            <v>345</v>
          </cell>
          <cell r="G72">
            <v>529</v>
          </cell>
          <cell r="H72">
            <v>0.39473684210526316</v>
          </cell>
          <cell r="I72">
            <v>874</v>
          </cell>
          <cell r="J72">
            <v>327</v>
          </cell>
          <cell r="K72">
            <v>488</v>
          </cell>
          <cell r="L72">
            <v>0.40122699386503069</v>
          </cell>
          <cell r="M72">
            <v>815</v>
          </cell>
          <cell r="N72">
            <v>300</v>
          </cell>
          <cell r="O72">
            <v>457</v>
          </cell>
          <cell r="P72">
            <v>0.39630118890356669</v>
          </cell>
          <cell r="Q72">
            <v>757</v>
          </cell>
          <cell r="R72">
            <v>233</v>
          </cell>
          <cell r="S72">
            <v>379</v>
          </cell>
          <cell r="T72">
            <v>0.38071895424836599</v>
          </cell>
          <cell r="U72">
            <v>612</v>
          </cell>
        </row>
        <row r="73">
          <cell r="A73" t="str">
            <v>08</v>
          </cell>
          <cell r="B73">
            <v>122</v>
          </cell>
          <cell r="C73">
            <v>221</v>
          </cell>
          <cell r="D73">
            <v>0.35568513119533529</v>
          </cell>
          <cell r="E73">
            <v>343</v>
          </cell>
          <cell r="F73">
            <v>102</v>
          </cell>
          <cell r="G73">
            <v>188</v>
          </cell>
          <cell r="H73">
            <v>0.35172413793103446</v>
          </cell>
          <cell r="I73">
            <v>290</v>
          </cell>
          <cell r="J73">
            <v>92</v>
          </cell>
          <cell r="K73">
            <v>204</v>
          </cell>
          <cell r="L73">
            <v>0.3108108108108108</v>
          </cell>
          <cell r="M73">
            <v>296</v>
          </cell>
          <cell r="N73">
            <v>108</v>
          </cell>
          <cell r="O73">
            <v>207</v>
          </cell>
          <cell r="P73">
            <v>0.34285714285714286</v>
          </cell>
          <cell r="Q73">
            <v>315</v>
          </cell>
          <cell r="R73">
            <v>101</v>
          </cell>
          <cell r="S73">
            <v>142</v>
          </cell>
          <cell r="T73">
            <v>0.41563786008230452</v>
          </cell>
          <cell r="U73">
            <v>243</v>
          </cell>
        </row>
        <row r="74">
          <cell r="A74" t="str">
            <v>09</v>
          </cell>
          <cell r="B74">
            <v>231</v>
          </cell>
          <cell r="C74">
            <v>782</v>
          </cell>
          <cell r="D74">
            <v>0.22803553800592299</v>
          </cell>
          <cell r="E74">
            <v>1013</v>
          </cell>
          <cell r="F74">
            <v>273</v>
          </cell>
          <cell r="G74">
            <v>870</v>
          </cell>
          <cell r="H74">
            <v>0.23884514435695539</v>
          </cell>
          <cell r="I74">
            <v>1143</v>
          </cell>
          <cell r="J74">
            <v>252</v>
          </cell>
          <cell r="K74">
            <v>804</v>
          </cell>
          <cell r="L74">
            <v>0.23863636363636365</v>
          </cell>
          <cell r="M74">
            <v>1056</v>
          </cell>
          <cell r="N74">
            <v>244</v>
          </cell>
          <cell r="O74">
            <v>849</v>
          </cell>
          <cell r="P74">
            <v>0.22323879231473009</v>
          </cell>
          <cell r="Q74">
            <v>1093</v>
          </cell>
          <cell r="R74">
            <v>233</v>
          </cell>
          <cell r="S74">
            <v>788</v>
          </cell>
          <cell r="T74">
            <v>0.22820763956904996</v>
          </cell>
          <cell r="U74">
            <v>1021</v>
          </cell>
        </row>
        <row r="75">
          <cell r="A75" t="str">
            <v>10</v>
          </cell>
          <cell r="B75">
            <v>627</v>
          </cell>
          <cell r="C75">
            <v>505</v>
          </cell>
          <cell r="D75">
            <v>0.55388692579505305</v>
          </cell>
          <cell r="E75">
            <v>1132</v>
          </cell>
          <cell r="F75">
            <v>627</v>
          </cell>
          <cell r="G75">
            <v>547</v>
          </cell>
          <cell r="H75">
            <v>0.53407155025553665</v>
          </cell>
          <cell r="I75">
            <v>1174</v>
          </cell>
          <cell r="J75">
            <v>619</v>
          </cell>
          <cell r="K75">
            <v>476</v>
          </cell>
          <cell r="L75">
            <v>0.56529680365296808</v>
          </cell>
          <cell r="M75">
            <v>1095</v>
          </cell>
          <cell r="N75">
            <v>505</v>
          </cell>
          <cell r="O75">
            <v>421</v>
          </cell>
          <cell r="P75">
            <v>0.54535637149028082</v>
          </cell>
          <cell r="Q75">
            <v>926</v>
          </cell>
          <cell r="R75">
            <v>586</v>
          </cell>
          <cell r="S75">
            <v>466</v>
          </cell>
          <cell r="T75">
            <v>0.55703422053231944</v>
          </cell>
          <cell r="U75">
            <v>1052</v>
          </cell>
        </row>
        <row r="76">
          <cell r="A76" t="str">
            <v>11</v>
          </cell>
          <cell r="B76">
            <v>182</v>
          </cell>
          <cell r="C76">
            <v>146</v>
          </cell>
          <cell r="D76">
            <v>0.55487804878048785</v>
          </cell>
          <cell r="E76">
            <v>328</v>
          </cell>
          <cell r="F76">
            <v>211</v>
          </cell>
          <cell r="G76">
            <v>168</v>
          </cell>
          <cell r="H76">
            <v>0.55672823218997358</v>
          </cell>
          <cell r="I76">
            <v>379</v>
          </cell>
          <cell r="J76">
            <v>187</v>
          </cell>
          <cell r="K76">
            <v>188</v>
          </cell>
          <cell r="L76">
            <v>0.49866666666666665</v>
          </cell>
          <cell r="M76">
            <v>375</v>
          </cell>
          <cell r="N76">
            <v>154</v>
          </cell>
          <cell r="O76">
            <v>145</v>
          </cell>
          <cell r="P76">
            <v>0.51505016722408026</v>
          </cell>
          <cell r="Q76">
            <v>299</v>
          </cell>
          <cell r="R76">
            <v>202</v>
          </cell>
          <cell r="S76">
            <v>206</v>
          </cell>
          <cell r="T76">
            <v>0.49509803921568629</v>
          </cell>
          <cell r="U76">
            <v>408</v>
          </cell>
        </row>
        <row r="77">
          <cell r="A77" t="str">
            <v>12</v>
          </cell>
          <cell r="B77">
            <v>417</v>
          </cell>
          <cell r="C77">
            <v>441</v>
          </cell>
          <cell r="D77">
            <v>0.48601398601398599</v>
          </cell>
          <cell r="E77">
            <v>858</v>
          </cell>
          <cell r="F77">
            <v>456</v>
          </cell>
          <cell r="G77">
            <v>454</v>
          </cell>
          <cell r="H77">
            <v>0.50109890109890109</v>
          </cell>
          <cell r="I77">
            <v>910</v>
          </cell>
          <cell r="J77">
            <v>461</v>
          </cell>
          <cell r="K77">
            <v>449</v>
          </cell>
          <cell r="L77">
            <v>0.50659340659340657</v>
          </cell>
          <cell r="M77">
            <v>910</v>
          </cell>
          <cell r="N77">
            <v>475</v>
          </cell>
          <cell r="O77">
            <v>481</v>
          </cell>
          <cell r="P77">
            <v>0.49686192468619245</v>
          </cell>
          <cell r="Q77">
            <v>956</v>
          </cell>
          <cell r="R77">
            <v>507</v>
          </cell>
          <cell r="S77">
            <v>513</v>
          </cell>
          <cell r="T77">
            <v>0.49705882352941178</v>
          </cell>
          <cell r="U77">
            <v>1020</v>
          </cell>
        </row>
        <row r="78">
          <cell r="A78" t="str">
            <v>Théologie</v>
          </cell>
          <cell r="C78">
            <v>1</v>
          </cell>
          <cell r="D78">
            <v>0</v>
          </cell>
          <cell r="E78">
            <v>1</v>
          </cell>
          <cell r="F78">
            <v>2</v>
          </cell>
          <cell r="G78">
            <v>4</v>
          </cell>
          <cell r="H78">
            <v>0.33333333333333331</v>
          </cell>
          <cell r="I78">
            <v>6</v>
          </cell>
          <cell r="J78">
            <v>2</v>
          </cell>
          <cell r="K78">
            <v>8</v>
          </cell>
          <cell r="L78">
            <v>0.2</v>
          </cell>
          <cell r="M78">
            <v>10</v>
          </cell>
          <cell r="N78">
            <v>1</v>
          </cell>
          <cell r="O78">
            <v>8</v>
          </cell>
          <cell r="P78">
            <v>0.1111111111111111</v>
          </cell>
          <cell r="Q78">
            <v>9</v>
          </cell>
          <cell r="R78">
            <v>1</v>
          </cell>
          <cell r="S78">
            <v>12</v>
          </cell>
          <cell r="T78">
            <v>7.6923076923076927E-2</v>
          </cell>
          <cell r="U78">
            <v>13</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527</v>
          </cell>
          <cell r="C85">
            <v>550</v>
          </cell>
          <cell r="D85">
            <v>0.48932219127205201</v>
          </cell>
          <cell r="E85">
            <v>1077</v>
          </cell>
          <cell r="F85">
            <v>597</v>
          </cell>
          <cell r="G85">
            <v>591</v>
          </cell>
          <cell r="H85">
            <v>0.50252525252525249</v>
          </cell>
          <cell r="I85">
            <v>1188</v>
          </cell>
          <cell r="J85">
            <v>573</v>
          </cell>
          <cell r="K85">
            <v>647</v>
          </cell>
          <cell r="L85">
            <v>0.46967213114754097</v>
          </cell>
          <cell r="M85">
            <v>1220</v>
          </cell>
          <cell r="N85">
            <v>620</v>
          </cell>
          <cell r="O85">
            <v>677</v>
          </cell>
          <cell r="P85">
            <v>0.4780262143407864</v>
          </cell>
          <cell r="Q85">
            <v>1297</v>
          </cell>
          <cell r="R85">
            <v>578</v>
          </cell>
          <cell r="S85">
            <v>674</v>
          </cell>
          <cell r="T85">
            <v>0.46166134185303515</v>
          </cell>
          <cell r="U85">
            <v>1252</v>
          </cell>
        </row>
        <row r="86">
          <cell r="A86" t="str">
            <v>Lettres</v>
          </cell>
          <cell r="B86">
            <v>2319</v>
          </cell>
          <cell r="C86">
            <v>1752</v>
          </cell>
          <cell r="D86">
            <v>0.56963890935887984</v>
          </cell>
          <cell r="E86">
            <v>4071</v>
          </cell>
          <cell r="F86">
            <v>2409</v>
          </cell>
          <cell r="G86">
            <v>1718</v>
          </cell>
          <cell r="H86">
            <v>0.58371698570390118</v>
          </cell>
          <cell r="I86">
            <v>4127</v>
          </cell>
          <cell r="J86">
            <v>2586</v>
          </cell>
          <cell r="K86">
            <v>1971</v>
          </cell>
          <cell r="L86">
            <v>0.56747860434496378</v>
          </cell>
          <cell r="M86">
            <v>4557</v>
          </cell>
          <cell r="N86">
            <v>2471</v>
          </cell>
          <cell r="O86">
            <v>1801</v>
          </cell>
          <cell r="P86">
            <v>0.57841760299625467</v>
          </cell>
          <cell r="Q86">
            <v>4272</v>
          </cell>
          <cell r="R86">
            <v>2707</v>
          </cell>
          <cell r="S86">
            <v>2154</v>
          </cell>
          <cell r="T86">
            <v>0.55688130014400328</v>
          </cell>
          <cell r="U86">
            <v>4861</v>
          </cell>
        </row>
        <row r="87">
          <cell r="A87" t="str">
            <v>Pharmacie</v>
          </cell>
          <cell r="B87">
            <v>182</v>
          </cell>
          <cell r="C87">
            <v>146</v>
          </cell>
          <cell r="D87">
            <v>0.55487804878048785</v>
          </cell>
          <cell r="E87">
            <v>328</v>
          </cell>
          <cell r="F87">
            <v>211</v>
          </cell>
          <cell r="G87">
            <v>168</v>
          </cell>
          <cell r="H87">
            <v>0.55672823218997358</v>
          </cell>
          <cell r="I87">
            <v>379</v>
          </cell>
          <cell r="J87">
            <v>187</v>
          </cell>
          <cell r="K87">
            <v>188</v>
          </cell>
          <cell r="L87">
            <v>0.49866666666666665</v>
          </cell>
          <cell r="M87">
            <v>375</v>
          </cell>
          <cell r="N87">
            <v>154</v>
          </cell>
          <cell r="O87">
            <v>145</v>
          </cell>
          <cell r="P87">
            <v>0.51505016722408026</v>
          </cell>
          <cell r="Q87">
            <v>299</v>
          </cell>
          <cell r="R87">
            <v>202</v>
          </cell>
          <cell r="S87">
            <v>206</v>
          </cell>
          <cell r="T87">
            <v>0.49509803921568629</v>
          </cell>
          <cell r="U87">
            <v>408</v>
          </cell>
        </row>
        <row r="88">
          <cell r="A88" t="str">
            <v>Sciences</v>
          </cell>
          <cell r="B88">
            <v>1933</v>
          </cell>
          <cell r="C88">
            <v>3337</v>
          </cell>
          <cell r="D88">
            <v>0.36679316888045543</v>
          </cell>
          <cell r="E88">
            <v>5270</v>
          </cell>
          <cell r="F88">
            <v>1989</v>
          </cell>
          <cell r="G88">
            <v>3404</v>
          </cell>
          <cell r="H88">
            <v>0.36881142221398111</v>
          </cell>
          <cell r="I88">
            <v>5393</v>
          </cell>
          <cell r="J88">
            <v>1516</v>
          </cell>
          <cell r="K88">
            <v>2839</v>
          </cell>
          <cell r="L88">
            <v>0.34810562571756604</v>
          </cell>
          <cell r="M88">
            <v>4355</v>
          </cell>
          <cell r="N88">
            <v>1870</v>
          </cell>
          <cell r="O88">
            <v>3268</v>
          </cell>
          <cell r="P88">
            <v>0.36395484624367458</v>
          </cell>
          <cell r="Q88">
            <v>5138</v>
          </cell>
          <cell r="R88">
            <v>1390</v>
          </cell>
          <cell r="S88">
            <v>2638</v>
          </cell>
          <cell r="T88">
            <v>0.34508440913604765</v>
          </cell>
          <cell r="U88">
            <v>4028</v>
          </cell>
        </row>
      </sheetData>
      <sheetData sheetId="24">
        <row r="1">
          <cell r="A1" t="str">
            <v>CNU</v>
          </cell>
          <cell r="B1" t="str">
            <v>PR</v>
          </cell>
          <cell r="C1" t="str">
            <v>MCF</v>
          </cell>
          <cell r="F1" t="str">
            <v>GROUPE</v>
          </cell>
          <cell r="G1" t="str">
            <v>PR</v>
          </cell>
          <cell r="H1" t="str">
            <v>MCF</v>
          </cell>
        </row>
        <row r="2">
          <cell r="A2" t="str">
            <v>01</v>
          </cell>
          <cell r="B2">
            <v>94</v>
          </cell>
          <cell r="C2">
            <v>122</v>
          </cell>
          <cell r="F2" t="str">
            <v>01</v>
          </cell>
          <cell r="G2">
            <v>264</v>
          </cell>
          <cell r="H2">
            <v>256</v>
          </cell>
        </row>
        <row r="3">
          <cell r="A3" t="str">
            <v>02</v>
          </cell>
          <cell r="B3">
            <v>111</v>
          </cell>
          <cell r="C3">
            <v>86</v>
          </cell>
          <cell r="F3" t="str">
            <v>02</v>
          </cell>
          <cell r="G3">
            <v>220</v>
          </cell>
          <cell r="H3">
            <v>332</v>
          </cell>
        </row>
        <row r="4">
          <cell r="A4" t="str">
            <v>03</v>
          </cell>
          <cell r="B4">
            <v>28</v>
          </cell>
          <cell r="C4">
            <v>21</v>
          </cell>
          <cell r="F4" t="str">
            <v>03</v>
          </cell>
          <cell r="G4">
            <v>558</v>
          </cell>
          <cell r="H4">
            <v>555</v>
          </cell>
        </row>
        <row r="5">
          <cell r="A5" t="str">
            <v>04</v>
          </cell>
          <cell r="B5">
            <v>31</v>
          </cell>
          <cell r="C5">
            <v>27</v>
          </cell>
          <cell r="F5" t="str">
            <v>04</v>
          </cell>
          <cell r="G5">
            <v>576</v>
          </cell>
          <cell r="H5">
            <v>405</v>
          </cell>
        </row>
        <row r="6">
          <cell r="A6" t="str">
            <v>05</v>
          </cell>
          <cell r="B6">
            <v>132</v>
          </cell>
          <cell r="C6">
            <v>184</v>
          </cell>
          <cell r="F6" t="str">
            <v>05</v>
          </cell>
          <cell r="G6">
            <v>374</v>
          </cell>
          <cell r="H6">
            <v>450</v>
          </cell>
        </row>
        <row r="7">
          <cell r="A7" t="str">
            <v>06</v>
          </cell>
          <cell r="B7">
            <v>88</v>
          </cell>
          <cell r="C7">
            <v>148</v>
          </cell>
          <cell r="F7" t="str">
            <v>06</v>
          </cell>
          <cell r="G7">
            <v>188</v>
          </cell>
          <cell r="H7">
            <v>96</v>
          </cell>
        </row>
        <row r="8">
          <cell r="A8" t="str">
            <v>07</v>
          </cell>
          <cell r="B8">
            <v>87</v>
          </cell>
          <cell r="C8">
            <v>66</v>
          </cell>
          <cell r="F8" t="str">
            <v>07</v>
          </cell>
          <cell r="G8">
            <v>244</v>
          </cell>
          <cell r="H8">
            <v>156</v>
          </cell>
        </row>
        <row r="9">
          <cell r="A9" t="str">
            <v>08</v>
          </cell>
          <cell r="B9">
            <v>37</v>
          </cell>
          <cell r="C9">
            <v>26</v>
          </cell>
          <cell r="F9" t="str">
            <v>08</v>
          </cell>
          <cell r="G9">
            <v>91</v>
          </cell>
          <cell r="H9">
            <v>72</v>
          </cell>
        </row>
        <row r="10">
          <cell r="A10" t="str">
            <v>09</v>
          </cell>
          <cell r="B10">
            <v>109</v>
          </cell>
          <cell r="C10">
            <v>81</v>
          </cell>
          <cell r="F10" t="str">
            <v>09</v>
          </cell>
          <cell r="G10">
            <v>374</v>
          </cell>
          <cell r="H10">
            <v>256</v>
          </cell>
        </row>
        <row r="11">
          <cell r="A11" t="str">
            <v>10</v>
          </cell>
          <cell r="B11">
            <v>21</v>
          </cell>
          <cell r="C11">
            <v>14</v>
          </cell>
          <cell r="F11" t="str">
            <v>10</v>
          </cell>
          <cell r="G11">
            <v>243</v>
          </cell>
          <cell r="H11">
            <v>269</v>
          </cell>
        </row>
        <row r="12">
          <cell r="A12" t="str">
            <v>11</v>
          </cell>
          <cell r="B12">
            <v>121</v>
          </cell>
          <cell r="C12">
            <v>174</v>
          </cell>
          <cell r="F12" t="str">
            <v>11</v>
          </cell>
          <cell r="G12">
            <v>144</v>
          </cell>
          <cell r="H12">
            <v>171</v>
          </cell>
        </row>
        <row r="13">
          <cell r="A13" t="str">
            <v>12</v>
          </cell>
          <cell r="B13">
            <v>48</v>
          </cell>
          <cell r="C13">
            <v>58</v>
          </cell>
          <cell r="F13" t="str">
            <v>12</v>
          </cell>
          <cell r="G13">
            <v>130</v>
          </cell>
          <cell r="H13">
            <v>203</v>
          </cell>
        </row>
        <row r="14">
          <cell r="A14" t="str">
            <v>13</v>
          </cell>
          <cell r="B14">
            <v>13</v>
          </cell>
          <cell r="C14">
            <v>12</v>
          </cell>
          <cell r="F14" t="str">
            <v>Théologie</v>
          </cell>
          <cell r="G14">
            <v>7</v>
          </cell>
          <cell r="H14">
            <v>1</v>
          </cell>
        </row>
        <row r="15">
          <cell r="A15" t="str">
            <v>14</v>
          </cell>
          <cell r="B15">
            <v>81</v>
          </cell>
          <cell r="C15">
            <v>78</v>
          </cell>
        </row>
        <row r="16">
          <cell r="A16" t="str">
            <v>15</v>
          </cell>
          <cell r="B16">
            <v>41</v>
          </cell>
          <cell r="C16">
            <v>46</v>
          </cell>
        </row>
        <row r="17">
          <cell r="A17" t="str">
            <v>16</v>
          </cell>
          <cell r="B17">
            <v>93</v>
          </cell>
          <cell r="C17">
            <v>114</v>
          </cell>
        </row>
        <row r="18">
          <cell r="A18" t="str">
            <v>17</v>
          </cell>
          <cell r="B18">
            <v>50</v>
          </cell>
          <cell r="C18">
            <v>19</v>
          </cell>
          <cell r="G18" t="str">
            <v>PR</v>
          </cell>
          <cell r="H18" t="str">
            <v>MCF</v>
          </cell>
        </row>
        <row r="19">
          <cell r="A19" t="str">
            <v>18</v>
          </cell>
          <cell r="B19">
            <v>47</v>
          </cell>
          <cell r="C19">
            <v>52</v>
          </cell>
          <cell r="F19" t="str">
            <v>Droit</v>
          </cell>
          <cell r="G19">
            <v>484</v>
          </cell>
          <cell r="H19">
            <v>588</v>
          </cell>
        </row>
        <row r="20">
          <cell r="A20" t="str">
            <v>19</v>
          </cell>
          <cell r="B20">
            <v>67</v>
          </cell>
          <cell r="C20">
            <v>61</v>
          </cell>
          <cell r="F20" t="str">
            <v>Lettres</v>
          </cell>
          <cell r="G20">
            <v>1271</v>
          </cell>
          <cell r="H20">
            <v>1164</v>
          </cell>
        </row>
        <row r="21">
          <cell r="A21" t="str">
            <v>20</v>
          </cell>
          <cell r="B21">
            <v>27</v>
          </cell>
          <cell r="C21">
            <v>15</v>
          </cell>
          <cell r="F21" t="str">
            <v>Sciences</v>
          </cell>
          <cell r="G21">
            <v>1514</v>
          </cell>
          <cell r="H21">
            <v>1299</v>
          </cell>
        </row>
        <row r="22">
          <cell r="A22" t="str">
            <v>21</v>
          </cell>
          <cell r="B22">
            <v>72</v>
          </cell>
          <cell r="C22">
            <v>31</v>
          </cell>
          <cell r="F22" t="str">
            <v>Pharmacie</v>
          </cell>
          <cell r="G22">
            <v>144</v>
          </cell>
          <cell r="H22">
            <v>171</v>
          </cell>
        </row>
        <row r="23">
          <cell r="A23" t="str">
            <v>22</v>
          </cell>
          <cell r="B23">
            <v>112</v>
          </cell>
          <cell r="C23">
            <v>63</v>
          </cell>
        </row>
        <row r="24">
          <cell r="A24" t="str">
            <v>23</v>
          </cell>
          <cell r="B24">
            <v>81</v>
          </cell>
          <cell r="C24">
            <v>36</v>
          </cell>
        </row>
        <row r="25">
          <cell r="A25" t="str">
            <v>24</v>
          </cell>
          <cell r="B25">
            <v>27</v>
          </cell>
          <cell r="C25">
            <v>14</v>
          </cell>
        </row>
        <row r="26">
          <cell r="A26" t="str">
            <v>25</v>
          </cell>
          <cell r="B26">
            <v>119</v>
          </cell>
          <cell r="C26">
            <v>128</v>
          </cell>
        </row>
        <row r="27">
          <cell r="A27" t="str">
            <v>26</v>
          </cell>
          <cell r="B27">
            <v>98</v>
          </cell>
          <cell r="C27">
            <v>128</v>
          </cell>
        </row>
        <row r="28">
          <cell r="A28" t="str">
            <v>27</v>
          </cell>
          <cell r="B28">
            <v>157</v>
          </cell>
          <cell r="C28">
            <v>194</v>
          </cell>
        </row>
        <row r="29">
          <cell r="A29" t="str">
            <v>28</v>
          </cell>
          <cell r="B29">
            <v>117</v>
          </cell>
          <cell r="C29">
            <v>51</v>
          </cell>
        </row>
        <row r="30">
          <cell r="A30" t="str">
            <v>29</v>
          </cell>
          <cell r="B30">
            <v>27</v>
          </cell>
          <cell r="C30">
            <v>14</v>
          </cell>
        </row>
        <row r="31">
          <cell r="A31" t="str">
            <v>30</v>
          </cell>
          <cell r="B31">
            <v>44</v>
          </cell>
          <cell r="C31">
            <v>31</v>
          </cell>
        </row>
        <row r="32">
          <cell r="A32" t="str">
            <v>31</v>
          </cell>
          <cell r="B32">
            <v>83</v>
          </cell>
          <cell r="C32">
            <v>47</v>
          </cell>
        </row>
        <row r="33">
          <cell r="A33" t="str">
            <v>32</v>
          </cell>
          <cell r="B33">
            <v>93</v>
          </cell>
          <cell r="C33">
            <v>73</v>
          </cell>
        </row>
        <row r="34">
          <cell r="A34" t="str">
            <v>33</v>
          </cell>
          <cell r="B34">
            <v>68</v>
          </cell>
          <cell r="C34">
            <v>36</v>
          </cell>
        </row>
        <row r="35">
          <cell r="A35" t="str">
            <v>34</v>
          </cell>
          <cell r="B35">
            <v>12</v>
          </cell>
          <cell r="C35">
            <v>4</v>
          </cell>
        </row>
        <row r="36">
          <cell r="A36" t="str">
            <v>35</v>
          </cell>
          <cell r="B36">
            <v>31</v>
          </cell>
          <cell r="C36">
            <v>34</v>
          </cell>
        </row>
        <row r="37">
          <cell r="A37" t="str">
            <v>36</v>
          </cell>
          <cell r="B37">
            <v>34</v>
          </cell>
          <cell r="C37">
            <v>28</v>
          </cell>
        </row>
        <row r="38">
          <cell r="A38" t="str">
            <v>37</v>
          </cell>
          <cell r="B38">
            <v>14</v>
          </cell>
          <cell r="C38">
            <v>6</v>
          </cell>
        </row>
        <row r="39">
          <cell r="A39" t="str">
            <v>60</v>
          </cell>
          <cell r="B39">
            <v>124</v>
          </cell>
          <cell r="C39">
            <v>94</v>
          </cell>
        </row>
        <row r="40">
          <cell r="A40" t="str">
            <v>61</v>
          </cell>
          <cell r="B40">
            <v>77</v>
          </cell>
          <cell r="C40">
            <v>59</v>
          </cell>
        </row>
        <row r="41">
          <cell r="A41" t="str">
            <v>62</v>
          </cell>
          <cell r="B41">
            <v>63</v>
          </cell>
          <cell r="C41">
            <v>40</v>
          </cell>
        </row>
        <row r="42">
          <cell r="A42" t="str">
            <v>63</v>
          </cell>
          <cell r="B42">
            <v>110</v>
          </cell>
          <cell r="C42">
            <v>63</v>
          </cell>
        </row>
        <row r="43">
          <cell r="A43" t="str">
            <v>64</v>
          </cell>
          <cell r="B43">
            <v>58</v>
          </cell>
          <cell r="C43">
            <v>73</v>
          </cell>
        </row>
        <row r="44">
          <cell r="A44" t="str">
            <v>65</v>
          </cell>
          <cell r="B44">
            <v>56</v>
          </cell>
          <cell r="C44">
            <v>54</v>
          </cell>
        </row>
        <row r="45">
          <cell r="A45" t="str">
            <v>66</v>
          </cell>
          <cell r="B45">
            <v>42</v>
          </cell>
          <cell r="C45">
            <v>61</v>
          </cell>
        </row>
        <row r="46">
          <cell r="A46" t="str">
            <v>67</v>
          </cell>
          <cell r="B46">
            <v>30</v>
          </cell>
          <cell r="C46">
            <v>29</v>
          </cell>
        </row>
        <row r="47">
          <cell r="A47" t="str">
            <v>68</v>
          </cell>
          <cell r="B47">
            <v>31</v>
          </cell>
          <cell r="C47">
            <v>29</v>
          </cell>
        </row>
        <row r="48">
          <cell r="A48" t="str">
            <v>69</v>
          </cell>
          <cell r="B48">
            <v>26</v>
          </cell>
          <cell r="C48">
            <v>23</v>
          </cell>
        </row>
        <row r="49">
          <cell r="A49" t="str">
            <v>70</v>
          </cell>
          <cell r="B49">
            <v>51</v>
          </cell>
          <cell r="C49">
            <v>81</v>
          </cell>
        </row>
        <row r="50">
          <cell r="A50" t="str">
            <v>71</v>
          </cell>
          <cell r="B50">
            <v>36</v>
          </cell>
          <cell r="C50">
            <v>71</v>
          </cell>
        </row>
        <row r="51">
          <cell r="A51" t="str">
            <v>72</v>
          </cell>
          <cell r="B51">
            <v>9</v>
          </cell>
          <cell r="C51">
            <v>7</v>
          </cell>
        </row>
        <row r="52">
          <cell r="A52" t="str">
            <v>73</v>
          </cell>
          <cell r="B52">
            <v>5</v>
          </cell>
          <cell r="C52">
            <v>6</v>
          </cell>
        </row>
        <row r="53">
          <cell r="A53" t="str">
            <v>74</v>
          </cell>
          <cell r="B53">
            <v>29</v>
          </cell>
          <cell r="C53">
            <v>38</v>
          </cell>
        </row>
        <row r="54">
          <cell r="A54" t="str">
            <v>76</v>
          </cell>
          <cell r="B54">
            <v>5</v>
          </cell>
          <cell r="C54">
            <v>1</v>
          </cell>
        </row>
        <row r="55">
          <cell r="A55" t="str">
            <v>77</v>
          </cell>
          <cell r="B55">
            <v>2</v>
          </cell>
          <cell r="C55">
            <v>0</v>
          </cell>
        </row>
        <row r="56">
          <cell r="A56" t="str">
            <v>80</v>
          </cell>
          <cell r="B56">
            <v>2</v>
          </cell>
          <cell r="C56">
            <v>2</v>
          </cell>
        </row>
        <row r="57">
          <cell r="A57" t="str">
            <v>81</v>
          </cell>
          <cell r="B57">
            <v>6</v>
          </cell>
          <cell r="C57">
            <v>2</v>
          </cell>
        </row>
        <row r="58">
          <cell r="A58" t="str">
            <v>82</v>
          </cell>
          <cell r="B58">
            <v>5</v>
          </cell>
          <cell r="C58">
            <v>2</v>
          </cell>
        </row>
        <row r="59">
          <cell r="A59" t="str">
            <v>85</v>
          </cell>
          <cell r="B59">
            <v>41</v>
          </cell>
          <cell r="C59">
            <v>59</v>
          </cell>
        </row>
        <row r="60">
          <cell r="A60" t="str">
            <v>86</v>
          </cell>
          <cell r="B60">
            <v>60</v>
          </cell>
          <cell r="C60">
            <v>52</v>
          </cell>
        </row>
        <row r="61">
          <cell r="A61" t="str">
            <v>87</v>
          </cell>
          <cell r="B61">
            <v>30</v>
          </cell>
          <cell r="C61">
            <v>54</v>
          </cell>
        </row>
      </sheetData>
      <sheetData sheetId="25">
        <row r="1">
          <cell r="I1" t="str">
            <v>01</v>
          </cell>
          <cell r="J1">
            <v>346</v>
          </cell>
          <cell r="L1" t="str">
            <v>Théologie</v>
          </cell>
          <cell r="M1">
            <v>1</v>
          </cell>
          <cell r="O1" t="str">
            <v>01</v>
          </cell>
          <cell r="R1" t="str">
            <v>01</v>
          </cell>
          <cell r="U1" t="str">
            <v>01</v>
          </cell>
          <cell r="V1">
            <v>187</v>
          </cell>
          <cell r="X1" t="str">
            <v>01</v>
          </cell>
          <cell r="Y1">
            <v>401</v>
          </cell>
          <cell r="AA1" t="str">
            <v>01</v>
          </cell>
          <cell r="AB1">
            <v>191</v>
          </cell>
          <cell r="AD1" t="str">
            <v>01</v>
          </cell>
          <cell r="AE1">
            <v>367</v>
          </cell>
        </row>
        <row r="2">
          <cell r="I2" t="str">
            <v>02</v>
          </cell>
          <cell r="J2">
            <v>287</v>
          </cell>
          <cell r="L2" t="str">
            <v>01</v>
          </cell>
          <cell r="M2">
            <v>801</v>
          </cell>
          <cell r="O2" t="str">
            <v>02</v>
          </cell>
          <cell r="R2" t="str">
            <v>02</v>
          </cell>
          <cell r="U2" t="str">
            <v>02</v>
          </cell>
          <cell r="V2">
            <v>126</v>
          </cell>
          <cell r="X2" t="str">
            <v>02</v>
          </cell>
          <cell r="Y2">
            <v>370</v>
          </cell>
          <cell r="AA2" t="str">
            <v>02</v>
          </cell>
          <cell r="AB2">
            <v>144</v>
          </cell>
          <cell r="AD2" t="str">
            <v>02</v>
          </cell>
          <cell r="AE2">
            <v>783</v>
          </cell>
        </row>
        <row r="3">
          <cell r="B3" t="str">
            <v>ENS</v>
          </cell>
          <cell r="C3" t="str">
            <v>SANS ENS</v>
          </cell>
          <cell r="E3" t="str">
            <v>Nombre de NOM</v>
          </cell>
          <cell r="F3" t="str">
            <v>DC</v>
          </cell>
          <cell r="I3" t="str">
            <v>03</v>
          </cell>
          <cell r="J3">
            <v>47</v>
          </cell>
          <cell r="L3" t="str">
            <v>02</v>
          </cell>
          <cell r="M3">
            <v>546</v>
          </cell>
          <cell r="O3" t="str">
            <v>03</v>
          </cell>
          <cell r="R3" t="str">
            <v>03</v>
          </cell>
          <cell r="S3">
            <v>1003</v>
          </cell>
          <cell r="U3" t="str">
            <v>03</v>
          </cell>
          <cell r="V3">
            <v>20</v>
          </cell>
          <cell r="X3" t="str">
            <v>03</v>
          </cell>
          <cell r="Y3">
            <v>151</v>
          </cell>
          <cell r="AA3" t="str">
            <v>03</v>
          </cell>
          <cell r="AB3">
            <v>3</v>
          </cell>
          <cell r="AD3" t="str">
            <v>03</v>
          </cell>
          <cell r="AE3">
            <v>86</v>
          </cell>
        </row>
        <row r="4">
          <cell r="A4" t="str">
            <v>01</v>
          </cell>
          <cell r="B4">
            <v>226</v>
          </cell>
          <cell r="C4">
            <v>90</v>
          </cell>
          <cell r="E4" t="str">
            <v>GRP</v>
          </cell>
          <cell r="F4" t="str">
            <v>ENS</v>
          </cell>
          <cell r="G4" t="str">
            <v>SANS ENS</v>
          </cell>
          <cell r="I4" t="str">
            <v>04</v>
          </cell>
          <cell r="J4">
            <v>121</v>
          </cell>
          <cell r="L4" t="str">
            <v>03</v>
          </cell>
          <cell r="M4">
            <v>621</v>
          </cell>
          <cell r="O4" t="str">
            <v>04</v>
          </cell>
          <cell r="R4" t="str">
            <v>04</v>
          </cell>
          <cell r="U4" t="str">
            <v>04</v>
          </cell>
          <cell r="V4">
            <v>68</v>
          </cell>
          <cell r="X4" t="str">
            <v>04</v>
          </cell>
          <cell r="Y4">
            <v>450</v>
          </cell>
          <cell r="AA4" t="str">
            <v>04</v>
          </cell>
          <cell r="AB4">
            <v>29</v>
          </cell>
          <cell r="AD4" t="str">
            <v>04</v>
          </cell>
          <cell r="AE4">
            <v>476</v>
          </cell>
        </row>
        <row r="5">
          <cell r="A5" t="str">
            <v>02</v>
          </cell>
          <cell r="B5">
            <v>229</v>
          </cell>
          <cell r="C5">
            <v>82</v>
          </cell>
          <cell r="E5" t="str">
            <v>01</v>
          </cell>
          <cell r="F5">
            <v>595</v>
          </cell>
          <cell r="G5">
            <v>271</v>
          </cell>
          <cell r="I5" t="str">
            <v>05</v>
          </cell>
          <cell r="J5">
            <v>277</v>
          </cell>
          <cell r="L5" t="str">
            <v>04</v>
          </cell>
          <cell r="M5">
            <v>804</v>
          </cell>
          <cell r="O5" t="str">
            <v>05</v>
          </cell>
          <cell r="R5" t="str">
            <v>05</v>
          </cell>
          <cell r="U5" t="str">
            <v>05</v>
          </cell>
          <cell r="V5">
            <v>175</v>
          </cell>
          <cell r="X5" t="str">
            <v>05</v>
          </cell>
          <cell r="Y5">
            <v>323</v>
          </cell>
          <cell r="AA5" t="str">
            <v>05</v>
          </cell>
          <cell r="AB5">
            <v>186</v>
          </cell>
          <cell r="AD5" t="str">
            <v>05</v>
          </cell>
          <cell r="AE5">
            <v>172</v>
          </cell>
        </row>
        <row r="6">
          <cell r="A6" t="str">
            <v>03</v>
          </cell>
          <cell r="B6">
            <v>41</v>
          </cell>
          <cell r="C6">
            <v>23</v>
          </cell>
          <cell r="E6" t="str">
            <v>02</v>
          </cell>
          <cell r="F6">
            <v>502</v>
          </cell>
          <cell r="G6">
            <v>204</v>
          </cell>
          <cell r="I6" t="str">
            <v>06</v>
          </cell>
          <cell r="J6">
            <v>269</v>
          </cell>
          <cell r="L6" t="str">
            <v>05</v>
          </cell>
          <cell r="M6">
            <v>636</v>
          </cell>
          <cell r="O6" t="str">
            <v>06</v>
          </cell>
          <cell r="R6" t="str">
            <v>06</v>
          </cell>
          <cell r="U6" t="str">
            <v>06</v>
          </cell>
          <cell r="V6">
            <v>195</v>
          </cell>
          <cell r="X6" t="str">
            <v>06</v>
          </cell>
          <cell r="Y6">
            <v>101</v>
          </cell>
          <cell r="AA6" t="str">
            <v>06</v>
          </cell>
          <cell r="AB6">
            <v>597</v>
          </cell>
          <cell r="AD6" t="str">
            <v>06</v>
          </cell>
          <cell r="AE6">
            <v>22</v>
          </cell>
        </row>
        <row r="7">
          <cell r="A7" t="str">
            <v>04</v>
          </cell>
          <cell r="B7">
            <v>99</v>
          </cell>
          <cell r="C7">
            <v>76</v>
          </cell>
          <cell r="E7" t="str">
            <v>06</v>
          </cell>
          <cell r="F7">
            <v>642</v>
          </cell>
          <cell r="G7">
            <v>429</v>
          </cell>
          <cell r="I7" t="str">
            <v>07</v>
          </cell>
          <cell r="J7">
            <v>82</v>
          </cell>
          <cell r="L7" t="str">
            <v>06</v>
          </cell>
          <cell r="M7">
            <v>78</v>
          </cell>
          <cell r="O7" t="str">
            <v>07</v>
          </cell>
          <cell r="R7" t="str">
            <v>07</v>
          </cell>
          <cell r="U7" t="str">
            <v>07</v>
          </cell>
          <cell r="V7">
            <v>22</v>
          </cell>
          <cell r="X7" t="str">
            <v>07</v>
          </cell>
          <cell r="Y7">
            <v>104</v>
          </cell>
          <cell r="AA7" t="str">
            <v>07</v>
          </cell>
          <cell r="AB7">
            <v>17</v>
          </cell>
          <cell r="AD7" t="str">
            <v>07</v>
          </cell>
          <cell r="AE7">
            <v>43</v>
          </cell>
        </row>
        <row r="8">
          <cell r="A8" t="str">
            <v>05</v>
          </cell>
          <cell r="B8">
            <v>323</v>
          </cell>
          <cell r="C8">
            <v>136</v>
          </cell>
          <cell r="E8" t="str">
            <v>07</v>
          </cell>
          <cell r="F8">
            <v>747</v>
          </cell>
          <cell r="G8">
            <v>689</v>
          </cell>
          <cell r="I8" t="str">
            <v>08</v>
          </cell>
          <cell r="J8">
            <v>24</v>
          </cell>
          <cell r="L8" t="str">
            <v>07</v>
          </cell>
          <cell r="M8">
            <v>156</v>
          </cell>
          <cell r="O8" t="str">
            <v>08</v>
          </cell>
          <cell r="R8" t="str">
            <v>08</v>
          </cell>
          <cell r="U8" t="str">
            <v>08</v>
          </cell>
          <cell r="V8">
            <v>7</v>
          </cell>
          <cell r="X8" t="str">
            <v>08</v>
          </cell>
          <cell r="Y8">
            <v>110</v>
          </cell>
          <cell r="AA8" t="str">
            <v>08</v>
          </cell>
          <cell r="AB8">
            <v>2</v>
          </cell>
          <cell r="AD8" t="str">
            <v>08</v>
          </cell>
          <cell r="AE8">
            <v>22</v>
          </cell>
        </row>
        <row r="9">
          <cell r="A9" t="str">
            <v>06</v>
          </cell>
          <cell r="B9">
            <v>179</v>
          </cell>
          <cell r="C9">
            <v>68</v>
          </cell>
          <cell r="E9" t="str">
            <v>08</v>
          </cell>
          <cell r="F9">
            <v>460</v>
          </cell>
          <cell r="G9">
            <v>334</v>
          </cell>
          <cell r="I9" t="str">
            <v>09</v>
          </cell>
          <cell r="J9">
            <v>80</v>
          </cell>
          <cell r="L9" t="str">
            <v>08</v>
          </cell>
          <cell r="M9">
            <v>115</v>
          </cell>
          <cell r="O9" t="str">
            <v>09</v>
          </cell>
          <cell r="R9" t="str">
            <v>09</v>
          </cell>
          <cell r="U9" t="str">
            <v>09</v>
          </cell>
          <cell r="V9">
            <v>19</v>
          </cell>
          <cell r="X9" t="str">
            <v>09</v>
          </cell>
          <cell r="Y9">
            <v>194</v>
          </cell>
          <cell r="AA9" t="str">
            <v>09</v>
          </cell>
          <cell r="AB9">
            <v>13</v>
          </cell>
          <cell r="AD9" t="str">
            <v>09</v>
          </cell>
          <cell r="AE9">
            <v>275</v>
          </cell>
        </row>
        <row r="10">
          <cell r="A10" t="str">
            <v>07</v>
          </cell>
          <cell r="B10">
            <v>71</v>
          </cell>
          <cell r="C10">
            <v>46</v>
          </cell>
          <cell r="E10" t="str">
            <v>09</v>
          </cell>
          <cell r="F10">
            <v>1091</v>
          </cell>
          <cell r="G10">
            <v>971</v>
          </cell>
          <cell r="I10" t="str">
            <v>10</v>
          </cell>
          <cell r="J10">
            <v>26</v>
          </cell>
          <cell r="L10" t="str">
            <v>09</v>
          </cell>
          <cell r="M10">
            <v>470</v>
          </cell>
          <cell r="O10" t="str">
            <v>10</v>
          </cell>
          <cell r="R10" t="str">
            <v>10</v>
          </cell>
          <cell r="U10" t="str">
            <v>10</v>
          </cell>
          <cell r="V10">
            <v>5</v>
          </cell>
          <cell r="X10" t="str">
            <v>10</v>
          </cell>
          <cell r="Y10">
            <v>68</v>
          </cell>
          <cell r="AA10" t="str">
            <v>10</v>
          </cell>
          <cell r="AB10">
            <v>2</v>
          </cell>
          <cell r="AD10" t="str">
            <v>10</v>
          </cell>
          <cell r="AE10">
            <v>77</v>
          </cell>
        </row>
        <row r="11">
          <cell r="A11" t="str">
            <v>08</v>
          </cell>
          <cell r="B11">
            <v>47</v>
          </cell>
          <cell r="C11">
            <v>12</v>
          </cell>
          <cell r="E11" t="str">
            <v>10</v>
          </cell>
          <cell r="F11">
            <v>1347</v>
          </cell>
          <cell r="G11">
            <v>1141</v>
          </cell>
          <cell r="I11" t="str">
            <v>11</v>
          </cell>
          <cell r="J11">
            <v>184</v>
          </cell>
          <cell r="L11" t="str">
            <v>10</v>
          </cell>
          <cell r="M11">
            <v>294</v>
          </cell>
          <cell r="O11" t="str">
            <v>11</v>
          </cell>
          <cell r="P11">
            <v>411</v>
          </cell>
          <cell r="R11" t="str">
            <v>11</v>
          </cell>
          <cell r="U11" t="str">
            <v>11</v>
          </cell>
          <cell r="V11">
            <v>34</v>
          </cell>
          <cell r="X11" t="str">
            <v>11</v>
          </cell>
          <cell r="Y11">
            <v>12</v>
          </cell>
          <cell r="AA11" t="str">
            <v>11</v>
          </cell>
          <cell r="AB11">
            <v>33</v>
          </cell>
          <cell r="AD11" t="str">
            <v>11</v>
          </cell>
          <cell r="AE11">
            <v>60</v>
          </cell>
        </row>
        <row r="12">
          <cell r="A12" t="str">
            <v>09</v>
          </cell>
          <cell r="B12">
            <v>163</v>
          </cell>
          <cell r="C12">
            <v>52</v>
          </cell>
          <cell r="E12" t="str">
            <v>11</v>
          </cell>
          <cell r="F12">
            <v>101</v>
          </cell>
          <cell r="G12">
            <v>163</v>
          </cell>
          <cell r="I12" t="str">
            <v>12</v>
          </cell>
          <cell r="J12">
            <v>39</v>
          </cell>
          <cell r="L12" t="str">
            <v>11</v>
          </cell>
          <cell r="M12">
            <v>80</v>
          </cell>
          <cell r="O12" t="str">
            <v>12</v>
          </cell>
          <cell r="P12">
            <v>120</v>
          </cell>
          <cell r="R12" t="str">
            <v>12</v>
          </cell>
          <cell r="S12">
            <v>3</v>
          </cell>
          <cell r="U12" t="str">
            <v>12</v>
          </cell>
          <cell r="V12">
            <v>5</v>
          </cell>
          <cell r="X12" t="str">
            <v>12</v>
          </cell>
          <cell r="Y12">
            <v>47</v>
          </cell>
          <cell r="AA12" t="str">
            <v>12</v>
          </cell>
          <cell r="AB12">
            <v>3</v>
          </cell>
          <cell r="AD12" t="str">
            <v>12</v>
          </cell>
          <cell r="AE12">
            <v>342</v>
          </cell>
        </row>
        <row r="13">
          <cell r="A13" t="str">
            <v>10</v>
          </cell>
          <cell r="B13">
            <v>38</v>
          </cell>
          <cell r="C13">
            <v>18</v>
          </cell>
          <cell r="E13" t="str">
            <v>03</v>
          </cell>
          <cell r="F13">
            <v>523</v>
          </cell>
          <cell r="G13">
            <v>203</v>
          </cell>
          <cell r="I13" t="str">
            <v>13</v>
          </cell>
          <cell r="J13">
            <v>14</v>
          </cell>
          <cell r="L13" t="str">
            <v>12</v>
          </cell>
          <cell r="M13">
            <v>270</v>
          </cell>
          <cell r="O13" t="str">
            <v>13</v>
          </cell>
          <cell r="P13">
            <v>89</v>
          </cell>
          <cell r="R13" t="str">
            <v>Théologie</v>
          </cell>
          <cell r="U13" t="str">
            <v>13</v>
          </cell>
          <cell r="V13">
            <v>7</v>
          </cell>
          <cell r="X13" t="str">
            <v>Théologie</v>
          </cell>
          <cell r="Y13">
            <v>1</v>
          </cell>
          <cell r="AA13" t="str">
            <v>13</v>
          </cell>
          <cell r="AB13">
            <v>2</v>
          </cell>
        </row>
        <row r="14">
          <cell r="A14" t="str">
            <v>11</v>
          </cell>
          <cell r="B14">
            <v>107</v>
          </cell>
          <cell r="C14">
            <v>19</v>
          </cell>
          <cell r="E14" t="str">
            <v>04</v>
          </cell>
          <cell r="F14">
            <v>1008</v>
          </cell>
          <cell r="G14">
            <v>674</v>
          </cell>
          <cell r="I14" t="str">
            <v>14</v>
          </cell>
          <cell r="J14">
            <v>128</v>
          </cell>
          <cell r="O14" t="str">
            <v>14</v>
          </cell>
          <cell r="P14">
            <v>239</v>
          </cell>
          <cell r="U14" t="str">
            <v>14</v>
          </cell>
          <cell r="V14">
            <v>30</v>
          </cell>
          <cell r="AA14" t="str">
            <v>14</v>
          </cell>
          <cell r="AB14">
            <v>11</v>
          </cell>
        </row>
        <row r="15">
          <cell r="A15" t="str">
            <v>12</v>
          </cell>
          <cell r="B15">
            <v>26</v>
          </cell>
          <cell r="C15">
            <v>10</v>
          </cell>
          <cell r="E15" t="str">
            <v>05</v>
          </cell>
          <cell r="F15">
            <v>1253</v>
          </cell>
          <cell r="G15">
            <v>556</v>
          </cell>
          <cell r="I15" t="str">
            <v>15</v>
          </cell>
          <cell r="J15">
            <v>44</v>
          </cell>
          <cell r="L15" t="str">
            <v>Droit</v>
          </cell>
          <cell r="M15">
            <v>1347</v>
          </cell>
          <cell r="O15" t="str">
            <v>15</v>
          </cell>
          <cell r="P15">
            <v>144</v>
          </cell>
          <cell r="U15" t="str">
            <v>15</v>
          </cell>
          <cell r="V15">
            <v>22</v>
          </cell>
          <cell r="X15" t="str">
            <v>Droit</v>
          </cell>
          <cell r="Y15">
            <v>771</v>
          </cell>
          <cell r="AA15" t="str">
            <v>15</v>
          </cell>
          <cell r="AB15">
            <v>3</v>
          </cell>
          <cell r="AD15" t="str">
            <v>Droit</v>
          </cell>
          <cell r="AE15">
            <v>1150</v>
          </cell>
        </row>
        <row r="16">
          <cell r="A16" t="str">
            <v>13</v>
          </cell>
          <cell r="B16">
            <v>7</v>
          </cell>
          <cell r="C16">
            <v>5</v>
          </cell>
          <cell r="E16" t="str">
            <v>12</v>
          </cell>
          <cell r="F16">
            <v>164</v>
          </cell>
          <cell r="G16">
            <v>98</v>
          </cell>
          <cell r="I16" t="str">
            <v>16</v>
          </cell>
          <cell r="J16">
            <v>178</v>
          </cell>
          <cell r="L16" t="str">
            <v>Lettres</v>
          </cell>
          <cell r="M16">
            <v>1696</v>
          </cell>
          <cell r="O16" t="str">
            <v>16</v>
          </cell>
          <cell r="U16" t="str">
            <v>16</v>
          </cell>
          <cell r="V16">
            <v>28</v>
          </cell>
          <cell r="X16" t="str">
            <v>Lettres</v>
          </cell>
          <cell r="Y16">
            <v>649</v>
          </cell>
          <cell r="AA16" t="str">
            <v>16</v>
          </cell>
          <cell r="AB16">
            <v>90</v>
          </cell>
          <cell r="AD16" t="str">
            <v>Lettres</v>
          </cell>
          <cell r="AE16">
            <v>904</v>
          </cell>
        </row>
        <row r="17">
          <cell r="A17" t="str">
            <v>14</v>
          </cell>
          <cell r="B17">
            <v>49</v>
          </cell>
          <cell r="C17">
            <v>22</v>
          </cell>
          <cell r="E17" t="str">
            <v>Théologie</v>
          </cell>
          <cell r="G17">
            <v>13</v>
          </cell>
          <cell r="I17" t="str">
            <v>17</v>
          </cell>
          <cell r="J17">
            <v>56</v>
          </cell>
          <cell r="L17" t="str">
            <v>Pharmacie</v>
          </cell>
          <cell r="M17">
            <v>80</v>
          </cell>
          <cell r="O17" t="str">
            <v>17</v>
          </cell>
          <cell r="R17" t="str">
            <v>Droit</v>
          </cell>
          <cell r="U17" t="str">
            <v>17</v>
          </cell>
          <cell r="V17">
            <v>27</v>
          </cell>
          <cell r="X17" t="str">
            <v>Pharmacie</v>
          </cell>
          <cell r="Y17">
            <v>12</v>
          </cell>
          <cell r="AA17" t="str">
            <v>17</v>
          </cell>
          <cell r="AB17">
            <v>5</v>
          </cell>
          <cell r="AD17" t="str">
            <v>Sciences</v>
          </cell>
          <cell r="AE17">
            <v>611</v>
          </cell>
        </row>
        <row r="18">
          <cell r="A18" t="str">
            <v>15</v>
          </cell>
          <cell r="B18">
            <v>15</v>
          </cell>
          <cell r="C18">
            <v>19</v>
          </cell>
          <cell r="I18" t="str">
            <v>18</v>
          </cell>
          <cell r="J18">
            <v>98</v>
          </cell>
          <cell r="L18" t="str">
            <v>Sciences</v>
          </cell>
          <cell r="M18">
            <v>1749</v>
          </cell>
          <cell r="O18" t="str">
            <v>18</v>
          </cell>
          <cell r="R18" t="str">
            <v>Lettres</v>
          </cell>
          <cell r="S18">
            <v>1006</v>
          </cell>
          <cell r="U18" t="str">
            <v>18</v>
          </cell>
          <cell r="V18">
            <v>32</v>
          </cell>
          <cell r="X18" t="str">
            <v>Sciences</v>
          </cell>
          <cell r="Y18">
            <v>900</v>
          </cell>
          <cell r="AA18" t="str">
            <v>18</v>
          </cell>
          <cell r="AB18">
            <v>155</v>
          </cell>
          <cell r="AD18" t="str">
            <v>Pharmacie</v>
          </cell>
          <cell r="AE18">
            <v>60</v>
          </cell>
        </row>
        <row r="19">
          <cell r="A19" t="str">
            <v>16</v>
          </cell>
          <cell r="B19">
            <v>133</v>
          </cell>
          <cell r="C19">
            <v>73</v>
          </cell>
          <cell r="F19" t="str">
            <v>DC</v>
          </cell>
          <cell r="I19" t="str">
            <v>19</v>
          </cell>
          <cell r="J19">
            <v>136</v>
          </cell>
          <cell r="O19" t="str">
            <v>19</v>
          </cell>
          <cell r="R19" t="str">
            <v>Sciences</v>
          </cell>
          <cell r="U19" t="str">
            <v>19</v>
          </cell>
          <cell r="V19">
            <v>228</v>
          </cell>
          <cell r="AA19" t="str">
            <v>19</v>
          </cell>
          <cell r="AB19">
            <v>67</v>
          </cell>
        </row>
        <row r="20">
          <cell r="A20" t="str">
            <v>17</v>
          </cell>
          <cell r="B20">
            <v>80</v>
          </cell>
          <cell r="C20">
            <v>44</v>
          </cell>
          <cell r="F20" t="str">
            <v>ENS</v>
          </cell>
          <cell r="G20" t="str">
            <v>SANS ENS</v>
          </cell>
          <cell r="I20" t="str">
            <v>20</v>
          </cell>
          <cell r="J20">
            <v>20</v>
          </cell>
          <cell r="O20" t="str">
            <v>20</v>
          </cell>
          <cell r="R20" t="str">
            <v>Pharmacie</v>
          </cell>
          <cell r="U20" t="str">
            <v>20</v>
          </cell>
          <cell r="V20">
            <v>16</v>
          </cell>
          <cell r="AA20" t="str">
            <v>20</v>
          </cell>
          <cell r="AB20">
            <v>2</v>
          </cell>
        </row>
        <row r="21">
          <cell r="A21" t="str">
            <v>18</v>
          </cell>
          <cell r="B21">
            <v>113</v>
          </cell>
          <cell r="C21">
            <v>45</v>
          </cell>
          <cell r="E21" t="str">
            <v>Droit</v>
          </cell>
          <cell r="F21">
            <v>1097</v>
          </cell>
          <cell r="G21">
            <v>475</v>
          </cell>
          <cell r="I21" t="str">
            <v>21</v>
          </cell>
          <cell r="J21">
            <v>75</v>
          </cell>
          <cell r="O21" t="str">
            <v>21</v>
          </cell>
          <cell r="U21" t="str">
            <v>21</v>
          </cell>
          <cell r="V21">
            <v>35</v>
          </cell>
          <cell r="AA21" t="str">
            <v>21</v>
          </cell>
          <cell r="AB21">
            <v>10</v>
          </cell>
        </row>
        <row r="22">
          <cell r="A22" t="str">
            <v>19</v>
          </cell>
          <cell r="B22">
            <v>130</v>
          </cell>
          <cell r="C22">
            <v>114</v>
          </cell>
          <cell r="E22" t="str">
            <v>Lettres</v>
          </cell>
          <cell r="F22">
            <v>1695</v>
          </cell>
          <cell r="G22">
            <v>988</v>
          </cell>
          <cell r="I22" t="str">
            <v>22</v>
          </cell>
          <cell r="J22">
            <v>122</v>
          </cell>
          <cell r="O22" t="str">
            <v>22</v>
          </cell>
          <cell r="U22" t="str">
            <v>22</v>
          </cell>
          <cell r="V22">
            <v>35</v>
          </cell>
          <cell r="AA22" t="str">
            <v>22</v>
          </cell>
          <cell r="AB22">
            <v>27</v>
          </cell>
        </row>
        <row r="23">
          <cell r="A23" t="str">
            <v>20</v>
          </cell>
          <cell r="B23">
            <v>23</v>
          </cell>
          <cell r="C23">
            <v>47</v>
          </cell>
          <cell r="E23" t="str">
            <v>Pharmacie</v>
          </cell>
          <cell r="F23">
            <v>101</v>
          </cell>
          <cell r="G23">
            <v>163</v>
          </cell>
          <cell r="I23" t="str">
            <v>23</v>
          </cell>
          <cell r="J23">
            <v>94</v>
          </cell>
          <cell r="O23" t="str">
            <v>23</v>
          </cell>
          <cell r="U23" t="str">
            <v>23</v>
          </cell>
          <cell r="V23">
            <v>36</v>
          </cell>
          <cell r="AA23" t="str">
            <v>23</v>
          </cell>
          <cell r="AB23">
            <v>53</v>
          </cell>
        </row>
        <row r="24">
          <cell r="A24" t="str">
            <v>21</v>
          </cell>
          <cell r="B24">
            <v>151</v>
          </cell>
          <cell r="C24">
            <v>99</v>
          </cell>
          <cell r="E24" t="str">
            <v>Sciences</v>
          </cell>
          <cell r="F24">
            <v>5540</v>
          </cell>
          <cell r="G24">
            <v>4120</v>
          </cell>
          <cell r="I24" t="str">
            <v>24</v>
          </cell>
          <cell r="J24">
            <v>25</v>
          </cell>
          <cell r="O24" t="str">
            <v>24</v>
          </cell>
          <cell r="U24" t="str">
            <v>24</v>
          </cell>
          <cell r="V24">
            <v>13</v>
          </cell>
          <cell r="AA24" t="str">
            <v>24</v>
          </cell>
          <cell r="AB24">
            <v>67</v>
          </cell>
        </row>
        <row r="25">
          <cell r="A25" t="str">
            <v>22</v>
          </cell>
          <cell r="B25">
            <v>227</v>
          </cell>
          <cell r="C25">
            <v>138</v>
          </cell>
          <cell r="I25" t="str">
            <v>25</v>
          </cell>
          <cell r="J25">
            <v>157</v>
          </cell>
          <cell r="O25" t="str">
            <v>25</v>
          </cell>
          <cell r="U25" t="str">
            <v>25</v>
          </cell>
          <cell r="V25">
            <v>126</v>
          </cell>
          <cell r="AA25" t="str">
            <v>25</v>
          </cell>
          <cell r="AB25">
            <v>10</v>
          </cell>
        </row>
        <row r="26">
          <cell r="A26" t="str">
            <v>23</v>
          </cell>
          <cell r="B26">
            <v>127</v>
          </cell>
          <cell r="C26">
            <v>83</v>
          </cell>
          <cell r="I26" t="str">
            <v>26</v>
          </cell>
          <cell r="J26">
            <v>102</v>
          </cell>
          <cell r="O26" t="str">
            <v>26</v>
          </cell>
          <cell r="U26" t="str">
            <v>26</v>
          </cell>
          <cell r="V26">
            <v>87</v>
          </cell>
          <cell r="AA26" t="str">
            <v>26</v>
          </cell>
          <cell r="AB26">
            <v>23</v>
          </cell>
        </row>
        <row r="27">
          <cell r="A27" t="str">
            <v>24</v>
          </cell>
          <cell r="B27">
            <v>24</v>
          </cell>
          <cell r="C27">
            <v>31</v>
          </cell>
          <cell r="I27" t="str">
            <v>27</v>
          </cell>
          <cell r="J27">
            <v>377</v>
          </cell>
          <cell r="O27" t="str">
            <v>27</v>
          </cell>
          <cell r="U27" t="str">
            <v>27</v>
          </cell>
          <cell r="V27">
            <v>110</v>
          </cell>
          <cell r="AA27" t="str">
            <v>27</v>
          </cell>
          <cell r="AB27">
            <v>139</v>
          </cell>
        </row>
        <row r="28">
          <cell r="A28" t="str">
            <v>25</v>
          </cell>
          <cell r="B28">
            <v>409</v>
          </cell>
          <cell r="C28">
            <v>124</v>
          </cell>
          <cell r="I28" t="str">
            <v>28</v>
          </cell>
          <cell r="J28">
            <v>45</v>
          </cell>
          <cell r="O28" t="str">
            <v>28</v>
          </cell>
          <cell r="U28" t="str">
            <v>28</v>
          </cell>
          <cell r="V28">
            <v>65</v>
          </cell>
          <cell r="AA28" t="str">
            <v>28</v>
          </cell>
          <cell r="AB28">
            <v>10</v>
          </cell>
        </row>
        <row r="29">
          <cell r="A29" t="str">
            <v>26</v>
          </cell>
          <cell r="B29">
            <v>207</v>
          </cell>
          <cell r="C29">
            <v>83</v>
          </cell>
          <cell r="I29" t="str">
            <v>29</v>
          </cell>
          <cell r="J29">
            <v>9</v>
          </cell>
          <cell r="O29" t="str">
            <v>29</v>
          </cell>
          <cell r="U29" t="str">
            <v>29</v>
          </cell>
          <cell r="V29">
            <v>17</v>
          </cell>
          <cell r="AA29" t="str">
            <v>29</v>
          </cell>
          <cell r="AB29">
            <v>4</v>
          </cell>
        </row>
        <row r="30">
          <cell r="A30" t="str">
            <v>27</v>
          </cell>
          <cell r="B30">
            <v>637</v>
          </cell>
          <cell r="C30">
            <v>349</v>
          </cell>
          <cell r="I30" t="str">
            <v>30</v>
          </cell>
          <cell r="J30">
            <v>24</v>
          </cell>
          <cell r="O30" t="str">
            <v>30</v>
          </cell>
          <cell r="U30" t="str">
            <v>30</v>
          </cell>
          <cell r="V30">
            <v>19</v>
          </cell>
          <cell r="AA30" t="str">
            <v>30</v>
          </cell>
          <cell r="AB30">
            <v>8</v>
          </cell>
        </row>
        <row r="31">
          <cell r="A31" t="str">
            <v>28</v>
          </cell>
          <cell r="B31">
            <v>383</v>
          </cell>
          <cell r="C31">
            <v>287</v>
          </cell>
          <cell r="I31" t="str">
            <v>31</v>
          </cell>
          <cell r="J31">
            <v>64</v>
          </cell>
          <cell r="O31" t="str">
            <v>31</v>
          </cell>
          <cell r="U31" t="str">
            <v>31</v>
          </cell>
          <cell r="V31">
            <v>50</v>
          </cell>
          <cell r="AA31" t="str">
            <v>31</v>
          </cell>
          <cell r="AB31">
            <v>15</v>
          </cell>
        </row>
        <row r="32">
          <cell r="A32" t="str">
            <v>29</v>
          </cell>
          <cell r="B32">
            <v>115</v>
          </cell>
          <cell r="C32">
            <v>66</v>
          </cell>
          <cell r="I32" t="str">
            <v>32</v>
          </cell>
          <cell r="J32">
            <v>45</v>
          </cell>
          <cell r="O32" t="str">
            <v>32</v>
          </cell>
          <cell r="U32" t="str">
            <v>32</v>
          </cell>
          <cell r="V32">
            <v>25</v>
          </cell>
          <cell r="AA32" t="str">
            <v>32</v>
          </cell>
          <cell r="AB32">
            <v>18</v>
          </cell>
        </row>
        <row r="33">
          <cell r="A33" t="str">
            <v>30</v>
          </cell>
          <cell r="B33">
            <v>144</v>
          </cell>
          <cell r="C33">
            <v>76</v>
          </cell>
          <cell r="I33" t="str">
            <v>33</v>
          </cell>
          <cell r="J33">
            <v>47</v>
          </cell>
          <cell r="O33" t="str">
            <v>33</v>
          </cell>
          <cell r="U33" t="str">
            <v>33</v>
          </cell>
          <cell r="V33">
            <v>29</v>
          </cell>
          <cell r="AA33" t="str">
            <v>33</v>
          </cell>
          <cell r="AB33">
            <v>10</v>
          </cell>
        </row>
        <row r="34">
          <cell r="A34" t="str">
            <v>31</v>
          </cell>
          <cell r="B34">
            <v>263</v>
          </cell>
          <cell r="C34">
            <v>244</v>
          </cell>
          <cell r="I34" t="str">
            <v>34</v>
          </cell>
          <cell r="J34">
            <v>10</v>
          </cell>
          <cell r="O34" t="str">
            <v>34</v>
          </cell>
          <cell r="U34" t="str">
            <v>34</v>
          </cell>
          <cell r="V34">
            <v>30</v>
          </cell>
          <cell r="AA34" t="str">
            <v>34</v>
          </cell>
          <cell r="AB34">
            <v>1</v>
          </cell>
        </row>
        <row r="35">
          <cell r="A35" t="str">
            <v>32</v>
          </cell>
          <cell r="B35">
            <v>283</v>
          </cell>
          <cell r="C35">
            <v>246</v>
          </cell>
          <cell r="I35" t="str">
            <v>35</v>
          </cell>
          <cell r="J35">
            <v>70</v>
          </cell>
          <cell r="O35" t="str">
            <v>35</v>
          </cell>
          <cell r="U35" t="str">
            <v>35</v>
          </cell>
          <cell r="V35">
            <v>61</v>
          </cell>
          <cell r="AA35" t="str">
            <v>35</v>
          </cell>
          <cell r="AB35">
            <v>13</v>
          </cell>
        </row>
        <row r="36">
          <cell r="A36" t="str">
            <v>33</v>
          </cell>
          <cell r="B36">
            <v>201</v>
          </cell>
          <cell r="C36">
            <v>199</v>
          </cell>
          <cell r="I36" t="str">
            <v>36</v>
          </cell>
          <cell r="J36">
            <v>25</v>
          </cell>
          <cell r="O36" t="str">
            <v>36</v>
          </cell>
          <cell r="U36" t="str">
            <v>36</v>
          </cell>
          <cell r="V36">
            <v>9</v>
          </cell>
          <cell r="AA36" t="str">
            <v>36</v>
          </cell>
          <cell r="AB36">
            <v>5</v>
          </cell>
        </row>
        <row r="37">
          <cell r="A37" t="str">
            <v>34</v>
          </cell>
          <cell r="B37">
            <v>111</v>
          </cell>
          <cell r="C37">
            <v>44</v>
          </cell>
          <cell r="I37" t="str">
            <v>37</v>
          </cell>
          <cell r="J37">
            <v>10</v>
          </cell>
          <cell r="O37" t="str">
            <v>37</v>
          </cell>
          <cell r="U37" t="str">
            <v>37</v>
          </cell>
          <cell r="V37">
            <v>10</v>
          </cell>
          <cell r="AA37" t="str">
            <v>37</v>
          </cell>
          <cell r="AB37">
            <v>3</v>
          </cell>
        </row>
        <row r="38">
          <cell r="A38" t="str">
            <v>35</v>
          </cell>
          <cell r="B38">
            <v>150</v>
          </cell>
          <cell r="C38">
            <v>146</v>
          </cell>
          <cell r="I38" t="str">
            <v>60</v>
          </cell>
          <cell r="J38">
            <v>204</v>
          </cell>
          <cell r="O38" t="str">
            <v>60</v>
          </cell>
          <cell r="U38" t="str">
            <v>60</v>
          </cell>
          <cell r="V38">
            <v>72</v>
          </cell>
          <cell r="AA38" t="str">
            <v>60</v>
          </cell>
          <cell r="AB38">
            <v>124</v>
          </cell>
        </row>
        <row r="39">
          <cell r="A39" t="str">
            <v>36</v>
          </cell>
          <cell r="B39">
            <v>81</v>
          </cell>
          <cell r="C39">
            <v>76</v>
          </cell>
          <cell r="I39" t="str">
            <v>61</v>
          </cell>
          <cell r="J39">
            <v>124</v>
          </cell>
          <cell r="O39" t="str">
            <v>61</v>
          </cell>
          <cell r="U39" t="str">
            <v>61</v>
          </cell>
          <cell r="V39">
            <v>58</v>
          </cell>
          <cell r="AA39" t="str">
            <v>61</v>
          </cell>
          <cell r="AB39">
            <v>62</v>
          </cell>
        </row>
        <row r="40">
          <cell r="A40" t="str">
            <v>37</v>
          </cell>
          <cell r="B40">
            <v>118</v>
          </cell>
          <cell r="C40">
            <v>68</v>
          </cell>
          <cell r="I40" t="str">
            <v>62</v>
          </cell>
          <cell r="J40">
            <v>64</v>
          </cell>
          <cell r="O40" t="str">
            <v>62</v>
          </cell>
          <cell r="U40" t="str">
            <v>62</v>
          </cell>
          <cell r="V40">
            <v>19</v>
          </cell>
          <cell r="AA40" t="str">
            <v>62</v>
          </cell>
          <cell r="AB40">
            <v>44</v>
          </cell>
        </row>
        <row r="41">
          <cell r="A41" t="str">
            <v>60</v>
          </cell>
          <cell r="B41">
            <v>397</v>
          </cell>
          <cell r="C41">
            <v>320</v>
          </cell>
          <cell r="I41" t="str">
            <v>63</v>
          </cell>
          <cell r="J41">
            <v>78</v>
          </cell>
          <cell r="O41" t="str">
            <v>63</v>
          </cell>
          <cell r="U41" t="str">
            <v>63</v>
          </cell>
          <cell r="V41">
            <v>45</v>
          </cell>
          <cell r="AA41" t="str">
            <v>63</v>
          </cell>
          <cell r="AB41">
            <v>44</v>
          </cell>
        </row>
        <row r="42">
          <cell r="A42" t="str">
            <v>61</v>
          </cell>
          <cell r="B42">
            <v>272</v>
          </cell>
          <cell r="C42">
            <v>222</v>
          </cell>
          <cell r="I42" t="str">
            <v>64</v>
          </cell>
          <cell r="J42">
            <v>97</v>
          </cell>
          <cell r="O42" t="str">
            <v>64</v>
          </cell>
          <cell r="U42" t="str">
            <v>64</v>
          </cell>
          <cell r="V42">
            <v>13</v>
          </cell>
          <cell r="AA42" t="str">
            <v>64</v>
          </cell>
          <cell r="AB42">
            <v>28</v>
          </cell>
        </row>
        <row r="43">
          <cell r="A43" t="str">
            <v>62</v>
          </cell>
          <cell r="B43">
            <v>180</v>
          </cell>
          <cell r="C43">
            <v>140</v>
          </cell>
          <cell r="I43" t="str">
            <v>65</v>
          </cell>
          <cell r="J43">
            <v>52</v>
          </cell>
          <cell r="O43" t="str">
            <v>65</v>
          </cell>
          <cell r="U43" t="str">
            <v>65</v>
          </cell>
          <cell r="V43">
            <v>20</v>
          </cell>
          <cell r="AA43" t="str">
            <v>65</v>
          </cell>
          <cell r="AB43">
            <v>9</v>
          </cell>
        </row>
        <row r="44">
          <cell r="A44" t="str">
            <v>63</v>
          </cell>
          <cell r="B44">
            <v>242</v>
          </cell>
          <cell r="C44">
            <v>289</v>
          </cell>
          <cell r="I44" t="str">
            <v>66</v>
          </cell>
          <cell r="J44">
            <v>40</v>
          </cell>
          <cell r="O44" t="str">
            <v>66</v>
          </cell>
          <cell r="U44" t="str">
            <v>66</v>
          </cell>
          <cell r="V44">
            <v>9</v>
          </cell>
          <cell r="AA44" t="str">
            <v>66</v>
          </cell>
          <cell r="AB44">
            <v>11</v>
          </cell>
        </row>
        <row r="45">
          <cell r="A45" t="str">
            <v>64</v>
          </cell>
          <cell r="B45">
            <v>204</v>
          </cell>
          <cell r="C45">
            <v>275</v>
          </cell>
          <cell r="I45" t="str">
            <v>67</v>
          </cell>
          <cell r="J45">
            <v>51</v>
          </cell>
          <cell r="O45" t="str">
            <v>67</v>
          </cell>
          <cell r="U45" t="str">
            <v>67</v>
          </cell>
          <cell r="V45">
            <v>10</v>
          </cell>
          <cell r="AA45" t="str">
            <v>67</v>
          </cell>
          <cell r="AB45">
            <v>14</v>
          </cell>
        </row>
        <row r="46">
          <cell r="A46" t="str">
            <v>65</v>
          </cell>
          <cell r="B46">
            <v>368</v>
          </cell>
          <cell r="C46">
            <v>297</v>
          </cell>
          <cell r="I46" t="str">
            <v>68</v>
          </cell>
          <cell r="J46">
            <v>31</v>
          </cell>
          <cell r="O46" t="str">
            <v>68</v>
          </cell>
          <cell r="U46" t="str">
            <v>68</v>
          </cell>
          <cell r="V46">
            <v>5</v>
          </cell>
          <cell r="AA46" t="str">
            <v>68</v>
          </cell>
          <cell r="AB46">
            <v>10</v>
          </cell>
        </row>
        <row r="47">
          <cell r="A47" t="str">
            <v>66</v>
          </cell>
          <cell r="B47">
            <v>145</v>
          </cell>
          <cell r="C47">
            <v>114</v>
          </cell>
          <cell r="I47" t="str">
            <v>69</v>
          </cell>
          <cell r="J47">
            <v>23</v>
          </cell>
          <cell r="O47" t="str">
            <v>69</v>
          </cell>
          <cell r="U47" t="str">
            <v>69</v>
          </cell>
          <cell r="V47">
            <v>11</v>
          </cell>
          <cell r="AA47" t="str">
            <v>69</v>
          </cell>
          <cell r="AB47">
            <v>6</v>
          </cell>
        </row>
        <row r="48">
          <cell r="A48" t="str">
            <v>67</v>
          </cell>
          <cell r="B48">
            <v>202</v>
          </cell>
          <cell r="C48">
            <v>201</v>
          </cell>
          <cell r="I48" t="str">
            <v>70</v>
          </cell>
          <cell r="J48">
            <v>60</v>
          </cell>
          <cell r="O48" t="str">
            <v>70</v>
          </cell>
          <cell r="U48" t="str">
            <v>70</v>
          </cell>
          <cell r="V48">
            <v>22</v>
          </cell>
          <cell r="AA48" t="str">
            <v>70</v>
          </cell>
          <cell r="AB48">
            <v>43</v>
          </cell>
        </row>
        <row r="49">
          <cell r="A49" t="str">
            <v>68</v>
          </cell>
          <cell r="B49">
            <v>239</v>
          </cell>
          <cell r="C49">
            <v>119</v>
          </cell>
          <cell r="I49" t="str">
            <v>71</v>
          </cell>
          <cell r="J49">
            <v>94</v>
          </cell>
          <cell r="O49" t="str">
            <v>71</v>
          </cell>
          <cell r="U49" t="str">
            <v>71</v>
          </cell>
          <cell r="V49">
            <v>19</v>
          </cell>
          <cell r="AA49" t="str">
            <v>71</v>
          </cell>
          <cell r="AB49">
            <v>261</v>
          </cell>
        </row>
        <row r="50">
          <cell r="A50" t="str">
            <v>69</v>
          </cell>
          <cell r="B50">
            <v>189</v>
          </cell>
          <cell r="C50">
            <v>135</v>
          </cell>
          <cell r="I50" t="str">
            <v>72</v>
          </cell>
          <cell r="J50">
            <v>15</v>
          </cell>
          <cell r="O50" t="str">
            <v>72</v>
          </cell>
          <cell r="U50" t="str">
            <v>72</v>
          </cell>
          <cell r="V50">
            <v>1</v>
          </cell>
          <cell r="AA50" t="str">
            <v>73</v>
          </cell>
          <cell r="AB50">
            <v>2</v>
          </cell>
        </row>
        <row r="51">
          <cell r="A51" t="str">
            <v>70</v>
          </cell>
          <cell r="B51">
            <v>30</v>
          </cell>
          <cell r="C51">
            <v>25</v>
          </cell>
          <cell r="I51" t="str">
            <v>73</v>
          </cell>
          <cell r="J51">
            <v>2</v>
          </cell>
          <cell r="O51" t="str">
            <v>73</v>
          </cell>
          <cell r="P51">
            <v>3</v>
          </cell>
          <cell r="U51" t="str">
            <v>74</v>
          </cell>
          <cell r="V51">
            <v>5</v>
          </cell>
          <cell r="AA51" t="str">
            <v>74</v>
          </cell>
          <cell r="AB51">
            <v>36</v>
          </cell>
        </row>
        <row r="52">
          <cell r="A52" t="str">
            <v>71</v>
          </cell>
          <cell r="B52">
            <v>46</v>
          </cell>
          <cell r="C52">
            <v>20</v>
          </cell>
          <cell r="I52" t="str">
            <v>74</v>
          </cell>
          <cell r="J52">
            <v>99</v>
          </cell>
          <cell r="O52" t="str">
            <v>74</v>
          </cell>
          <cell r="U52" t="str">
            <v>77</v>
          </cell>
          <cell r="AA52" t="str">
            <v>85</v>
          </cell>
          <cell r="AB52">
            <v>21</v>
          </cell>
        </row>
        <row r="53">
          <cell r="A53" t="str">
            <v>72</v>
          </cell>
          <cell r="B53">
            <v>3</v>
          </cell>
          <cell r="C53">
            <v>11</v>
          </cell>
          <cell r="I53" t="str">
            <v>76</v>
          </cell>
          <cell r="J53">
            <v>1</v>
          </cell>
          <cell r="O53" t="str">
            <v>76</v>
          </cell>
          <cell r="U53" t="str">
            <v>76</v>
          </cell>
          <cell r="V53">
            <v>1</v>
          </cell>
          <cell r="AA53" t="str">
            <v>86</v>
          </cell>
          <cell r="AB53">
            <v>30</v>
          </cell>
        </row>
        <row r="54">
          <cell r="A54" t="str">
            <v>73</v>
          </cell>
          <cell r="B54">
            <v>5</v>
          </cell>
          <cell r="C54">
            <v>1</v>
          </cell>
          <cell r="I54" t="str">
            <v>85</v>
          </cell>
          <cell r="J54">
            <v>30</v>
          </cell>
          <cell r="O54" t="str">
            <v>85</v>
          </cell>
          <cell r="U54" t="str">
            <v>85</v>
          </cell>
          <cell r="V54">
            <v>3</v>
          </cell>
          <cell r="AA54" t="str">
            <v>87</v>
          </cell>
          <cell r="AB54">
            <v>9</v>
          </cell>
        </row>
        <row r="55">
          <cell r="A55" t="str">
            <v>74</v>
          </cell>
          <cell r="B55">
            <v>80</v>
          </cell>
          <cell r="C55">
            <v>41</v>
          </cell>
          <cell r="I55" t="str">
            <v>86</v>
          </cell>
          <cell r="J55">
            <v>25</v>
          </cell>
          <cell r="O55" t="str">
            <v>86</v>
          </cell>
          <cell r="U55" t="str">
            <v>86</v>
          </cell>
          <cell r="V55">
            <v>9</v>
          </cell>
        </row>
        <row r="56">
          <cell r="A56" t="str">
            <v>76</v>
          </cell>
          <cell r="B56">
            <v>0</v>
          </cell>
          <cell r="C56">
            <v>8</v>
          </cell>
          <cell r="I56" t="str">
            <v>87</v>
          </cell>
          <cell r="J56">
            <v>25</v>
          </cell>
          <cell r="O56" t="str">
            <v>87</v>
          </cell>
          <cell r="U56" t="str">
            <v>87</v>
          </cell>
        </row>
        <row r="57">
          <cell r="A57" t="str">
            <v>77</v>
          </cell>
          <cell r="B57">
            <v>0</v>
          </cell>
          <cell r="C57">
            <v>5</v>
          </cell>
        </row>
        <row r="58">
          <cell r="A58" t="str">
            <v>85</v>
          </cell>
          <cell r="B58">
            <v>26</v>
          </cell>
          <cell r="C58">
            <v>37</v>
          </cell>
        </row>
        <row r="59">
          <cell r="A59" t="str">
            <v>86</v>
          </cell>
          <cell r="B59">
            <v>35</v>
          </cell>
          <cell r="C59">
            <v>64</v>
          </cell>
        </row>
        <row r="60">
          <cell r="A60" t="str">
            <v>87</v>
          </cell>
          <cell r="B60">
            <v>40</v>
          </cell>
          <cell r="C60">
            <v>62</v>
          </cell>
        </row>
      </sheetData>
      <sheetData sheetId="26">
        <row r="3">
          <cell r="A3" t="str">
            <v>Étiquettes de lignes</v>
          </cell>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cell r="EQ3" t="str">
            <v>Total général</v>
          </cell>
        </row>
        <row r="4">
          <cell r="A4" t="str">
            <v>01</v>
          </cell>
          <cell r="C4">
            <v>29</v>
          </cell>
          <cell r="F4">
            <v>6</v>
          </cell>
          <cell r="G4">
            <v>4</v>
          </cell>
          <cell r="H4">
            <v>2</v>
          </cell>
          <cell r="I4">
            <v>2</v>
          </cell>
          <cell r="J4">
            <v>3</v>
          </cell>
          <cell r="L4">
            <v>5</v>
          </cell>
          <cell r="O4">
            <v>22</v>
          </cell>
          <cell r="T4">
            <v>4</v>
          </cell>
          <cell r="V4">
            <v>2</v>
          </cell>
          <cell r="X4">
            <v>7</v>
          </cell>
          <cell r="Z4">
            <v>11</v>
          </cell>
          <cell r="AA4">
            <v>4</v>
          </cell>
          <cell r="AB4">
            <v>5</v>
          </cell>
          <cell r="AH4">
            <v>11</v>
          </cell>
          <cell r="AK4">
            <v>5</v>
          </cell>
          <cell r="AN4">
            <v>9</v>
          </cell>
          <cell r="AR4">
            <v>6</v>
          </cell>
          <cell r="AS4">
            <v>3</v>
          </cell>
          <cell r="AT4">
            <v>3</v>
          </cell>
          <cell r="AU4">
            <v>5</v>
          </cell>
          <cell r="AW4">
            <v>13</v>
          </cell>
          <cell r="BB4">
            <v>6</v>
          </cell>
          <cell r="BD4">
            <v>3</v>
          </cell>
          <cell r="BE4">
            <v>15</v>
          </cell>
          <cell r="BG4">
            <v>7</v>
          </cell>
          <cell r="BH4">
            <v>21</v>
          </cell>
          <cell r="BR4">
            <v>20</v>
          </cell>
          <cell r="BV4">
            <v>3</v>
          </cell>
          <cell r="BW4">
            <v>16</v>
          </cell>
          <cell r="BY4">
            <v>15</v>
          </cell>
          <cell r="CD4">
            <v>7</v>
          </cell>
          <cell r="CE4">
            <v>41</v>
          </cell>
          <cell r="CF4">
            <v>46</v>
          </cell>
          <cell r="CI4">
            <v>16</v>
          </cell>
          <cell r="CL4">
            <v>6</v>
          </cell>
          <cell r="CM4">
            <v>22</v>
          </cell>
          <cell r="CN4">
            <v>13</v>
          </cell>
          <cell r="CO4">
            <v>16</v>
          </cell>
          <cell r="CP4">
            <v>9</v>
          </cell>
          <cell r="CQ4">
            <v>1</v>
          </cell>
          <cell r="CS4">
            <v>10</v>
          </cell>
          <cell r="DC4">
            <v>6</v>
          </cell>
          <cell r="DJ4">
            <v>8</v>
          </cell>
          <cell r="DK4">
            <v>6</v>
          </cell>
          <cell r="DL4">
            <v>17</v>
          </cell>
          <cell r="DN4">
            <v>1</v>
          </cell>
          <cell r="DO4">
            <v>7</v>
          </cell>
          <cell r="DP4">
            <v>17</v>
          </cell>
          <cell r="DQ4">
            <v>1</v>
          </cell>
          <cell r="DR4">
            <v>1</v>
          </cell>
          <cell r="DX4">
            <v>8</v>
          </cell>
          <cell r="DZ4">
            <v>3</v>
          </cell>
          <cell r="EB4">
            <v>18</v>
          </cell>
          <cell r="EF4">
            <v>5</v>
          </cell>
          <cell r="EG4">
            <v>29</v>
          </cell>
          <cell r="EM4">
            <v>8</v>
          </cell>
          <cell r="EO4">
            <v>3</v>
          </cell>
          <cell r="EP4">
            <v>11</v>
          </cell>
          <cell r="EQ4">
            <v>603</v>
          </cell>
        </row>
        <row r="5">
          <cell r="A5" t="str">
            <v>02</v>
          </cell>
          <cell r="B5">
            <v>4</v>
          </cell>
          <cell r="C5">
            <v>27</v>
          </cell>
          <cell r="F5">
            <v>5</v>
          </cell>
          <cell r="G5">
            <v>6</v>
          </cell>
          <cell r="H5">
            <v>4</v>
          </cell>
          <cell r="I5">
            <v>2</v>
          </cell>
          <cell r="J5">
            <v>3</v>
          </cell>
          <cell r="L5">
            <v>3</v>
          </cell>
          <cell r="O5">
            <v>18</v>
          </cell>
          <cell r="Q5">
            <v>4</v>
          </cell>
          <cell r="T5">
            <v>4</v>
          </cell>
          <cell r="V5">
            <v>1</v>
          </cell>
          <cell r="X5">
            <v>7</v>
          </cell>
          <cell r="Z5">
            <v>7</v>
          </cell>
          <cell r="AA5">
            <v>3</v>
          </cell>
          <cell r="AB5">
            <v>4</v>
          </cell>
          <cell r="AG5">
            <v>1</v>
          </cell>
          <cell r="AH5">
            <v>8</v>
          </cell>
          <cell r="AK5">
            <v>2</v>
          </cell>
          <cell r="AN5">
            <v>12</v>
          </cell>
          <cell r="AP5">
            <v>3</v>
          </cell>
          <cell r="AR5">
            <v>3</v>
          </cell>
          <cell r="AS5">
            <v>1</v>
          </cell>
          <cell r="AT5">
            <v>3</v>
          </cell>
          <cell r="AU5">
            <v>3</v>
          </cell>
          <cell r="AW5">
            <v>14</v>
          </cell>
          <cell r="BA5">
            <v>1</v>
          </cell>
          <cell r="BB5">
            <v>3</v>
          </cell>
          <cell r="BD5">
            <v>2</v>
          </cell>
          <cell r="BE5">
            <v>11</v>
          </cell>
          <cell r="BG5">
            <v>4</v>
          </cell>
          <cell r="BH5">
            <v>14</v>
          </cell>
          <cell r="BM5">
            <v>3</v>
          </cell>
          <cell r="BR5">
            <v>19</v>
          </cell>
          <cell r="BV5">
            <v>1</v>
          </cell>
          <cell r="BW5">
            <v>12</v>
          </cell>
          <cell r="BY5">
            <v>14</v>
          </cell>
          <cell r="CC5">
            <v>2</v>
          </cell>
          <cell r="CD5">
            <v>6</v>
          </cell>
          <cell r="CE5">
            <v>36</v>
          </cell>
          <cell r="CF5">
            <v>33</v>
          </cell>
          <cell r="CG5">
            <v>1</v>
          </cell>
          <cell r="CH5">
            <v>1</v>
          </cell>
          <cell r="CI5">
            <v>13</v>
          </cell>
          <cell r="CL5">
            <v>9</v>
          </cell>
          <cell r="CM5">
            <v>16</v>
          </cell>
          <cell r="CN5">
            <v>9</v>
          </cell>
          <cell r="CO5">
            <v>10</v>
          </cell>
          <cell r="CP5">
            <v>4</v>
          </cell>
          <cell r="CS5">
            <v>4</v>
          </cell>
          <cell r="DC5">
            <v>4</v>
          </cell>
          <cell r="DJ5">
            <v>8</v>
          </cell>
          <cell r="DK5">
            <v>4</v>
          </cell>
          <cell r="DL5">
            <v>9</v>
          </cell>
          <cell r="DN5">
            <v>2</v>
          </cell>
          <cell r="DO5">
            <v>5</v>
          </cell>
          <cell r="DP5">
            <v>9</v>
          </cell>
          <cell r="DQ5">
            <v>2</v>
          </cell>
          <cell r="DU5">
            <v>1</v>
          </cell>
          <cell r="DX5">
            <v>6</v>
          </cell>
          <cell r="DZ5">
            <v>3</v>
          </cell>
          <cell r="EB5">
            <v>19</v>
          </cell>
          <cell r="EF5">
            <v>5</v>
          </cell>
          <cell r="EG5">
            <v>24</v>
          </cell>
          <cell r="EJ5">
            <v>3</v>
          </cell>
          <cell r="EM5">
            <v>10</v>
          </cell>
          <cell r="EO5">
            <v>3</v>
          </cell>
          <cell r="EP5">
            <v>8</v>
          </cell>
          <cell r="EQ5">
            <v>505</v>
          </cell>
        </row>
        <row r="6">
          <cell r="A6" t="str">
            <v>03</v>
          </cell>
          <cell r="C6">
            <v>6</v>
          </cell>
          <cell r="G6">
            <v>2</v>
          </cell>
          <cell r="H6">
            <v>1</v>
          </cell>
          <cell r="O6">
            <v>3</v>
          </cell>
          <cell r="X6">
            <v>1</v>
          </cell>
          <cell r="Z6">
            <v>1</v>
          </cell>
          <cell r="AB6">
            <v>1</v>
          </cell>
          <cell r="AG6">
            <v>1</v>
          </cell>
          <cell r="AH6">
            <v>2</v>
          </cell>
          <cell r="AN6">
            <v>2</v>
          </cell>
          <cell r="AS6">
            <v>1</v>
          </cell>
          <cell r="AT6">
            <v>1</v>
          </cell>
          <cell r="AW6">
            <v>3</v>
          </cell>
          <cell r="BB6">
            <v>3</v>
          </cell>
          <cell r="BE6">
            <v>2</v>
          </cell>
          <cell r="BH6">
            <v>4</v>
          </cell>
          <cell r="BR6">
            <v>5</v>
          </cell>
          <cell r="BW6">
            <v>4</v>
          </cell>
          <cell r="BY6">
            <v>4</v>
          </cell>
          <cell r="CA6">
            <v>1</v>
          </cell>
          <cell r="CD6">
            <v>2</v>
          </cell>
          <cell r="CE6">
            <v>4</v>
          </cell>
          <cell r="CF6">
            <v>11</v>
          </cell>
          <cell r="CH6">
            <v>1</v>
          </cell>
          <cell r="CI6">
            <v>3</v>
          </cell>
          <cell r="CL6">
            <v>1</v>
          </cell>
          <cell r="CM6">
            <v>3</v>
          </cell>
          <cell r="CN6">
            <v>4</v>
          </cell>
          <cell r="CO6">
            <v>2</v>
          </cell>
          <cell r="CP6">
            <v>2</v>
          </cell>
          <cell r="CX6">
            <v>1</v>
          </cell>
          <cell r="DC6">
            <v>1</v>
          </cell>
          <cell r="DJ6">
            <v>1</v>
          </cell>
          <cell r="DK6">
            <v>2</v>
          </cell>
          <cell r="DL6">
            <v>3</v>
          </cell>
          <cell r="DO6">
            <v>1</v>
          </cell>
          <cell r="DP6">
            <v>4</v>
          </cell>
          <cell r="DX6">
            <v>2</v>
          </cell>
          <cell r="EB6">
            <v>2</v>
          </cell>
          <cell r="EF6">
            <v>1</v>
          </cell>
          <cell r="EG6">
            <v>8</v>
          </cell>
          <cell r="EM6">
            <v>1</v>
          </cell>
          <cell r="EP6">
            <v>1</v>
          </cell>
          <cell r="EQ6">
            <v>109</v>
          </cell>
        </row>
        <row r="7">
          <cell r="A7" t="str">
            <v>04</v>
          </cell>
          <cell r="B7">
            <v>4</v>
          </cell>
          <cell r="C7">
            <v>1</v>
          </cell>
          <cell r="F7">
            <v>4</v>
          </cell>
          <cell r="H7">
            <v>2</v>
          </cell>
          <cell r="O7">
            <v>3</v>
          </cell>
          <cell r="Q7">
            <v>7</v>
          </cell>
          <cell r="T7">
            <v>1</v>
          </cell>
          <cell r="Z7">
            <v>1</v>
          </cell>
          <cell r="AB7">
            <v>3</v>
          </cell>
          <cell r="AH7">
            <v>1</v>
          </cell>
          <cell r="AP7">
            <v>9</v>
          </cell>
          <cell r="AW7">
            <v>3</v>
          </cell>
          <cell r="BA7">
            <v>3</v>
          </cell>
          <cell r="BE7">
            <v>2</v>
          </cell>
          <cell r="BG7">
            <v>4</v>
          </cell>
          <cell r="BH7">
            <v>2</v>
          </cell>
          <cell r="BJ7">
            <v>1</v>
          </cell>
          <cell r="BM7">
            <v>5</v>
          </cell>
          <cell r="BR7">
            <v>3</v>
          </cell>
          <cell r="BW7">
            <v>2</v>
          </cell>
          <cell r="BY7">
            <v>2</v>
          </cell>
          <cell r="CE7">
            <v>13</v>
          </cell>
          <cell r="CF7">
            <v>6</v>
          </cell>
          <cell r="CG7">
            <v>1</v>
          </cell>
          <cell r="CI7">
            <v>1</v>
          </cell>
          <cell r="CL7">
            <v>2</v>
          </cell>
          <cell r="CM7">
            <v>5</v>
          </cell>
          <cell r="CN7">
            <v>1</v>
          </cell>
          <cell r="CO7">
            <v>2</v>
          </cell>
          <cell r="CS7">
            <v>3</v>
          </cell>
          <cell r="CX7">
            <v>1</v>
          </cell>
          <cell r="DC7">
            <v>12</v>
          </cell>
          <cell r="DL7">
            <v>1</v>
          </cell>
          <cell r="DO7">
            <v>1</v>
          </cell>
          <cell r="DP7">
            <v>3</v>
          </cell>
          <cell r="DU7">
            <v>2</v>
          </cell>
          <cell r="DX7">
            <v>1</v>
          </cell>
          <cell r="EB7">
            <v>3</v>
          </cell>
          <cell r="EI7">
            <v>1</v>
          </cell>
          <cell r="EJ7">
            <v>4</v>
          </cell>
          <cell r="EP7">
            <v>5</v>
          </cell>
          <cell r="EQ7">
            <v>131</v>
          </cell>
        </row>
        <row r="8">
          <cell r="A8" t="str">
            <v>05</v>
          </cell>
          <cell r="B8">
            <v>1</v>
          </cell>
          <cell r="C8">
            <v>37</v>
          </cell>
          <cell r="D8">
            <v>1</v>
          </cell>
          <cell r="F8">
            <v>4</v>
          </cell>
          <cell r="G8">
            <v>6</v>
          </cell>
          <cell r="H8">
            <v>7</v>
          </cell>
          <cell r="I8">
            <v>1</v>
          </cell>
          <cell r="L8">
            <v>9</v>
          </cell>
          <cell r="O8">
            <v>20</v>
          </cell>
          <cell r="Q8">
            <v>1</v>
          </cell>
          <cell r="T8">
            <v>2</v>
          </cell>
          <cell r="V8">
            <v>1</v>
          </cell>
          <cell r="W8">
            <v>4</v>
          </cell>
          <cell r="X8">
            <v>8</v>
          </cell>
          <cell r="Z8">
            <v>11</v>
          </cell>
          <cell r="AA8">
            <v>2</v>
          </cell>
          <cell r="AB8">
            <v>8</v>
          </cell>
          <cell r="AF8">
            <v>1</v>
          </cell>
          <cell r="AG8">
            <v>2</v>
          </cell>
          <cell r="AH8">
            <v>4</v>
          </cell>
          <cell r="AK8">
            <v>5</v>
          </cell>
          <cell r="AN8">
            <v>7</v>
          </cell>
          <cell r="AP8">
            <v>3</v>
          </cell>
          <cell r="AQ8">
            <v>1</v>
          </cell>
          <cell r="AR8">
            <v>6</v>
          </cell>
          <cell r="AT8">
            <v>3</v>
          </cell>
          <cell r="AU8">
            <v>7</v>
          </cell>
          <cell r="AV8">
            <v>18</v>
          </cell>
          <cell r="AW8">
            <v>1</v>
          </cell>
          <cell r="AX8">
            <v>3</v>
          </cell>
          <cell r="BB8">
            <v>4</v>
          </cell>
          <cell r="BD8">
            <v>1</v>
          </cell>
          <cell r="BE8">
            <v>11</v>
          </cell>
          <cell r="BG8">
            <v>13</v>
          </cell>
          <cell r="BH8">
            <v>1</v>
          </cell>
          <cell r="BJ8">
            <v>2</v>
          </cell>
          <cell r="BM8">
            <v>2</v>
          </cell>
          <cell r="BO8">
            <v>4</v>
          </cell>
          <cell r="BR8">
            <v>12</v>
          </cell>
          <cell r="BT8">
            <v>2</v>
          </cell>
          <cell r="BW8">
            <v>8</v>
          </cell>
          <cell r="BY8">
            <v>15</v>
          </cell>
          <cell r="CD8">
            <v>12</v>
          </cell>
          <cell r="CE8">
            <v>39</v>
          </cell>
          <cell r="CF8">
            <v>21</v>
          </cell>
          <cell r="CG8">
            <v>1</v>
          </cell>
          <cell r="CH8">
            <v>1</v>
          </cell>
          <cell r="CI8">
            <v>3</v>
          </cell>
          <cell r="CK8">
            <v>3</v>
          </cell>
          <cell r="CL8">
            <v>9</v>
          </cell>
          <cell r="CM8">
            <v>20</v>
          </cell>
          <cell r="CN8">
            <v>6</v>
          </cell>
          <cell r="CO8">
            <v>10</v>
          </cell>
          <cell r="CP8">
            <v>10</v>
          </cell>
          <cell r="CQ8">
            <v>2</v>
          </cell>
          <cell r="CS8">
            <v>22</v>
          </cell>
          <cell r="CX8">
            <v>1</v>
          </cell>
          <cell r="DC8">
            <v>8</v>
          </cell>
          <cell r="DJ8">
            <v>6</v>
          </cell>
          <cell r="DK8">
            <v>2</v>
          </cell>
          <cell r="DL8">
            <v>4</v>
          </cell>
          <cell r="DN8">
            <v>2</v>
          </cell>
          <cell r="DO8">
            <v>1</v>
          </cell>
          <cell r="DP8">
            <v>19</v>
          </cell>
          <cell r="DX8">
            <v>5</v>
          </cell>
          <cell r="DZ8">
            <v>6</v>
          </cell>
          <cell r="EB8">
            <v>15</v>
          </cell>
          <cell r="EF8">
            <v>6</v>
          </cell>
          <cell r="EG8">
            <v>26</v>
          </cell>
          <cell r="EH8">
            <v>1</v>
          </cell>
          <cell r="EI8">
            <v>1</v>
          </cell>
          <cell r="EJ8">
            <v>2</v>
          </cell>
          <cell r="EM8">
            <v>6</v>
          </cell>
          <cell r="EO8">
            <v>1</v>
          </cell>
          <cell r="EP8">
            <v>6</v>
          </cell>
          <cell r="EQ8">
            <v>536</v>
          </cell>
        </row>
        <row r="9">
          <cell r="A9" t="str">
            <v>06</v>
          </cell>
          <cell r="C9">
            <v>32</v>
          </cell>
          <cell r="F9">
            <v>3</v>
          </cell>
          <cell r="G9">
            <v>6</v>
          </cell>
          <cell r="I9">
            <v>1</v>
          </cell>
          <cell r="J9">
            <v>1</v>
          </cell>
          <cell r="L9">
            <v>4</v>
          </cell>
          <cell r="O9">
            <v>12</v>
          </cell>
          <cell r="T9">
            <v>3</v>
          </cell>
          <cell r="V9">
            <v>2</v>
          </cell>
          <cell r="X9">
            <v>7</v>
          </cell>
          <cell r="Z9">
            <v>1</v>
          </cell>
          <cell r="AA9">
            <v>6</v>
          </cell>
          <cell r="AB9">
            <v>4</v>
          </cell>
          <cell r="AG9">
            <v>1</v>
          </cell>
          <cell r="AH9">
            <v>7</v>
          </cell>
          <cell r="AK9">
            <v>2</v>
          </cell>
          <cell r="AN9">
            <v>19</v>
          </cell>
          <cell r="AP9">
            <v>1</v>
          </cell>
          <cell r="AQ9">
            <v>3</v>
          </cell>
          <cell r="AR9">
            <v>3</v>
          </cell>
          <cell r="AS9">
            <v>1</v>
          </cell>
          <cell r="AU9">
            <v>2</v>
          </cell>
          <cell r="AV9">
            <v>14</v>
          </cell>
          <cell r="AW9">
            <v>12</v>
          </cell>
          <cell r="AX9">
            <v>1</v>
          </cell>
          <cell r="BB9">
            <v>1</v>
          </cell>
          <cell r="BD9">
            <v>1</v>
          </cell>
          <cell r="BE9">
            <v>11</v>
          </cell>
          <cell r="BF9">
            <v>3</v>
          </cell>
          <cell r="BG9">
            <v>5</v>
          </cell>
          <cell r="BH9">
            <v>20</v>
          </cell>
          <cell r="BO9">
            <v>3</v>
          </cell>
          <cell r="BR9">
            <v>12</v>
          </cell>
          <cell r="BS9">
            <v>9</v>
          </cell>
          <cell r="BT9">
            <v>3</v>
          </cell>
          <cell r="BV9">
            <v>2</v>
          </cell>
          <cell r="BW9">
            <v>9</v>
          </cell>
          <cell r="BY9">
            <v>12</v>
          </cell>
          <cell r="CD9">
            <v>5</v>
          </cell>
          <cell r="CE9">
            <v>11</v>
          </cell>
          <cell r="CF9">
            <v>9</v>
          </cell>
          <cell r="CH9">
            <v>1</v>
          </cell>
          <cell r="CI9">
            <v>3</v>
          </cell>
          <cell r="CJ9">
            <v>5</v>
          </cell>
          <cell r="CL9">
            <v>3</v>
          </cell>
          <cell r="CM9">
            <v>11</v>
          </cell>
          <cell r="CN9">
            <v>8</v>
          </cell>
          <cell r="CO9">
            <v>10</v>
          </cell>
          <cell r="CP9">
            <v>6</v>
          </cell>
          <cell r="CQ9">
            <v>6</v>
          </cell>
          <cell r="CS9">
            <v>27</v>
          </cell>
          <cell r="CY9">
            <v>1</v>
          </cell>
          <cell r="DB9">
            <v>11</v>
          </cell>
          <cell r="DJ9">
            <v>4</v>
          </cell>
          <cell r="DL9">
            <v>6</v>
          </cell>
          <cell r="DO9">
            <v>5</v>
          </cell>
          <cell r="DP9">
            <v>13</v>
          </cell>
          <cell r="DQ9">
            <v>1</v>
          </cell>
          <cell r="DR9">
            <v>2</v>
          </cell>
          <cell r="DU9">
            <v>2</v>
          </cell>
          <cell r="DX9">
            <v>4</v>
          </cell>
          <cell r="DZ9">
            <v>2</v>
          </cell>
          <cell r="EB9">
            <v>16</v>
          </cell>
          <cell r="EF9">
            <v>3</v>
          </cell>
          <cell r="EG9">
            <v>18</v>
          </cell>
          <cell r="EI9">
            <v>3</v>
          </cell>
          <cell r="EM9">
            <v>4</v>
          </cell>
          <cell r="EO9">
            <v>3</v>
          </cell>
          <cell r="EP9">
            <v>2</v>
          </cell>
          <cell r="EQ9">
            <v>444</v>
          </cell>
        </row>
        <row r="10">
          <cell r="A10" t="str">
            <v>07</v>
          </cell>
          <cell r="C10">
            <v>9</v>
          </cell>
          <cell r="F10">
            <v>1</v>
          </cell>
          <cell r="G10">
            <v>1</v>
          </cell>
          <cell r="H10">
            <v>2</v>
          </cell>
          <cell r="I10">
            <v>3</v>
          </cell>
          <cell r="J10">
            <v>1</v>
          </cell>
          <cell r="L10">
            <v>6</v>
          </cell>
          <cell r="O10">
            <v>1</v>
          </cell>
          <cell r="P10">
            <v>3</v>
          </cell>
          <cell r="T10">
            <v>2</v>
          </cell>
          <cell r="V10">
            <v>1</v>
          </cell>
          <cell r="X10">
            <v>2</v>
          </cell>
          <cell r="Z10">
            <v>6</v>
          </cell>
          <cell r="AA10">
            <v>1</v>
          </cell>
          <cell r="AC10">
            <v>3</v>
          </cell>
          <cell r="AG10">
            <v>1</v>
          </cell>
          <cell r="AH10">
            <v>3</v>
          </cell>
          <cell r="AM10">
            <v>1</v>
          </cell>
          <cell r="AO10">
            <v>10</v>
          </cell>
          <cell r="AR10">
            <v>1</v>
          </cell>
          <cell r="AU10">
            <v>3</v>
          </cell>
          <cell r="AX10">
            <v>6</v>
          </cell>
          <cell r="BB10">
            <v>4</v>
          </cell>
          <cell r="BD10">
            <v>1</v>
          </cell>
          <cell r="BE10">
            <v>11</v>
          </cell>
          <cell r="BF10">
            <v>1</v>
          </cell>
          <cell r="BG10">
            <v>13</v>
          </cell>
          <cell r="BJ10">
            <v>2</v>
          </cell>
          <cell r="BO10">
            <v>1</v>
          </cell>
          <cell r="BS10">
            <v>1</v>
          </cell>
          <cell r="BT10">
            <v>9</v>
          </cell>
          <cell r="BW10">
            <v>4</v>
          </cell>
          <cell r="BY10">
            <v>3</v>
          </cell>
          <cell r="CD10">
            <v>5</v>
          </cell>
          <cell r="CG10">
            <v>19</v>
          </cell>
          <cell r="CH10">
            <v>9</v>
          </cell>
          <cell r="CI10">
            <v>8</v>
          </cell>
          <cell r="CK10">
            <v>9</v>
          </cell>
          <cell r="CL10">
            <v>10</v>
          </cell>
          <cell r="CM10">
            <v>10</v>
          </cell>
          <cell r="CO10">
            <v>2</v>
          </cell>
          <cell r="CP10">
            <v>3</v>
          </cell>
          <cell r="DD10">
            <v>4</v>
          </cell>
          <cell r="DK10">
            <v>1</v>
          </cell>
          <cell r="DO10">
            <v>1</v>
          </cell>
          <cell r="DQ10">
            <v>5</v>
          </cell>
          <cell r="DX10">
            <v>7</v>
          </cell>
          <cell r="DZ10">
            <v>1</v>
          </cell>
          <cell r="EB10">
            <v>10</v>
          </cell>
          <cell r="EF10">
            <v>1</v>
          </cell>
          <cell r="EH10">
            <v>10</v>
          </cell>
          <cell r="EM10">
            <v>5</v>
          </cell>
          <cell r="EO10">
            <v>1</v>
          </cell>
          <cell r="EQ10">
            <v>238</v>
          </cell>
        </row>
        <row r="11">
          <cell r="A11" t="str">
            <v>08</v>
          </cell>
          <cell r="C11">
            <v>6</v>
          </cell>
          <cell r="F11">
            <v>1</v>
          </cell>
          <cell r="L11">
            <v>4</v>
          </cell>
          <cell r="P11">
            <v>4</v>
          </cell>
          <cell r="T11">
            <v>2</v>
          </cell>
          <cell r="X11">
            <v>3</v>
          </cell>
          <cell r="AC11">
            <v>3</v>
          </cell>
          <cell r="AH11">
            <v>3</v>
          </cell>
          <cell r="AO11">
            <v>2</v>
          </cell>
          <cell r="AX11">
            <v>7</v>
          </cell>
          <cell r="BB11">
            <v>2</v>
          </cell>
          <cell r="BE11">
            <v>5</v>
          </cell>
          <cell r="BG11">
            <v>4</v>
          </cell>
          <cell r="BH11">
            <v>4</v>
          </cell>
          <cell r="BJ11">
            <v>1</v>
          </cell>
          <cell r="BT11">
            <v>7</v>
          </cell>
          <cell r="BW11">
            <v>4</v>
          </cell>
          <cell r="BY11">
            <v>4</v>
          </cell>
          <cell r="CG11">
            <v>1</v>
          </cell>
          <cell r="CH11">
            <v>16</v>
          </cell>
          <cell r="CK11">
            <v>1</v>
          </cell>
          <cell r="CM11">
            <v>4</v>
          </cell>
          <cell r="CO11">
            <v>1</v>
          </cell>
          <cell r="CX11">
            <v>4</v>
          </cell>
          <cell r="DK11">
            <v>1</v>
          </cell>
          <cell r="DL11">
            <v>2</v>
          </cell>
          <cell r="DO11">
            <v>2</v>
          </cell>
          <cell r="DQ11">
            <v>2</v>
          </cell>
          <cell r="DX11">
            <v>3</v>
          </cell>
          <cell r="DZ11">
            <v>1</v>
          </cell>
          <cell r="EB11">
            <v>4</v>
          </cell>
          <cell r="EF11">
            <v>1</v>
          </cell>
          <cell r="EH11">
            <v>5</v>
          </cell>
          <cell r="EI11">
            <v>1</v>
          </cell>
          <cell r="EM11">
            <v>3</v>
          </cell>
          <cell r="EQ11">
            <v>118</v>
          </cell>
        </row>
        <row r="12">
          <cell r="A12" t="str">
            <v>09</v>
          </cell>
          <cell r="C12">
            <v>12</v>
          </cell>
          <cell r="F12">
            <v>4</v>
          </cell>
          <cell r="G12">
            <v>3</v>
          </cell>
          <cell r="H12">
            <v>1</v>
          </cell>
          <cell r="I12">
            <v>6</v>
          </cell>
          <cell r="J12">
            <v>1</v>
          </cell>
          <cell r="L12">
            <v>5</v>
          </cell>
          <cell r="O12">
            <v>1</v>
          </cell>
          <cell r="P12">
            <v>15</v>
          </cell>
          <cell r="T12">
            <v>5</v>
          </cell>
          <cell r="V12">
            <v>1</v>
          </cell>
          <cell r="X12">
            <v>4</v>
          </cell>
          <cell r="Z12">
            <v>2</v>
          </cell>
          <cell r="AA12">
            <v>2</v>
          </cell>
          <cell r="AC12">
            <v>7</v>
          </cell>
          <cell r="AH12">
            <v>5</v>
          </cell>
          <cell r="AN12">
            <v>1</v>
          </cell>
          <cell r="AO12">
            <v>14</v>
          </cell>
          <cell r="AR12">
            <v>3</v>
          </cell>
          <cell r="AT12">
            <v>2</v>
          </cell>
          <cell r="AU12">
            <v>3</v>
          </cell>
          <cell r="AW12">
            <v>1</v>
          </cell>
          <cell r="AX12">
            <v>10</v>
          </cell>
          <cell r="BB12">
            <v>5</v>
          </cell>
          <cell r="BD12">
            <v>1</v>
          </cell>
          <cell r="BE12">
            <v>17</v>
          </cell>
          <cell r="BF12">
            <v>1</v>
          </cell>
          <cell r="BG12">
            <v>11</v>
          </cell>
          <cell r="BH12">
            <v>8</v>
          </cell>
          <cell r="BJ12">
            <v>4</v>
          </cell>
          <cell r="BO12">
            <v>2</v>
          </cell>
          <cell r="BT12">
            <v>10</v>
          </cell>
          <cell r="BV12">
            <v>2</v>
          </cell>
          <cell r="BW12">
            <v>6</v>
          </cell>
          <cell r="BY12">
            <v>10</v>
          </cell>
          <cell r="CC12">
            <v>1</v>
          </cell>
          <cell r="CD12">
            <v>3</v>
          </cell>
          <cell r="CG12">
            <v>22</v>
          </cell>
          <cell r="CH12">
            <v>33</v>
          </cell>
          <cell r="CK12">
            <v>13</v>
          </cell>
          <cell r="CL12">
            <v>14</v>
          </cell>
          <cell r="CM12">
            <v>8</v>
          </cell>
          <cell r="CO12">
            <v>7</v>
          </cell>
          <cell r="CP12">
            <v>2</v>
          </cell>
          <cell r="CX12">
            <v>2</v>
          </cell>
          <cell r="DJ12">
            <v>4</v>
          </cell>
          <cell r="DK12">
            <v>2</v>
          </cell>
          <cell r="DL12">
            <v>9</v>
          </cell>
          <cell r="DN12">
            <v>1</v>
          </cell>
          <cell r="DO12">
            <v>6</v>
          </cell>
          <cell r="DQ12">
            <v>9</v>
          </cell>
          <cell r="DX12">
            <v>8</v>
          </cell>
          <cell r="DZ12">
            <v>3</v>
          </cell>
          <cell r="EB12">
            <v>7</v>
          </cell>
          <cell r="EF12">
            <v>2</v>
          </cell>
          <cell r="EH12">
            <v>11</v>
          </cell>
          <cell r="EM12">
            <v>8</v>
          </cell>
          <cell r="EO12">
            <v>3</v>
          </cell>
          <cell r="EP12">
            <v>3</v>
          </cell>
          <cell r="EQ12">
            <v>366</v>
          </cell>
        </row>
        <row r="13">
          <cell r="A13" t="str">
            <v>10</v>
          </cell>
          <cell r="C13">
            <v>4</v>
          </cell>
          <cell r="F13">
            <v>1</v>
          </cell>
          <cell r="G13">
            <v>1</v>
          </cell>
          <cell r="I13">
            <v>1</v>
          </cell>
          <cell r="J13">
            <v>1</v>
          </cell>
          <cell r="L13">
            <v>1</v>
          </cell>
          <cell r="P13">
            <v>3</v>
          </cell>
          <cell r="T13">
            <v>1</v>
          </cell>
          <cell r="X13">
            <v>1</v>
          </cell>
          <cell r="Z13">
            <v>2</v>
          </cell>
          <cell r="AC13">
            <v>2</v>
          </cell>
          <cell r="AG13">
            <v>1</v>
          </cell>
          <cell r="AO13">
            <v>3</v>
          </cell>
          <cell r="AR13">
            <v>1</v>
          </cell>
          <cell r="AS13">
            <v>1</v>
          </cell>
          <cell r="AU13">
            <v>1</v>
          </cell>
          <cell r="AX13">
            <v>2</v>
          </cell>
          <cell r="BB13">
            <v>2</v>
          </cell>
          <cell r="BE13">
            <v>2</v>
          </cell>
          <cell r="BG13">
            <v>1</v>
          </cell>
          <cell r="BH13">
            <v>2</v>
          </cell>
          <cell r="BJ13">
            <v>1</v>
          </cell>
          <cell r="BT13">
            <v>4</v>
          </cell>
          <cell r="BV13">
            <v>1</v>
          </cell>
          <cell r="BW13">
            <v>3</v>
          </cell>
          <cell r="BY13">
            <v>3</v>
          </cell>
          <cell r="CD13">
            <v>1</v>
          </cell>
          <cell r="CG13">
            <v>5</v>
          </cell>
          <cell r="CH13">
            <v>5</v>
          </cell>
          <cell r="CK13">
            <v>1</v>
          </cell>
          <cell r="CL13">
            <v>2</v>
          </cell>
          <cell r="CM13">
            <v>4</v>
          </cell>
          <cell r="CO13">
            <v>2</v>
          </cell>
          <cell r="CP13">
            <v>2</v>
          </cell>
          <cell r="DJ13">
            <v>2</v>
          </cell>
          <cell r="DK13">
            <v>1</v>
          </cell>
          <cell r="DL13">
            <v>2</v>
          </cell>
          <cell r="DO13">
            <v>1</v>
          </cell>
          <cell r="DQ13">
            <v>2</v>
          </cell>
          <cell r="DX13">
            <v>2</v>
          </cell>
          <cell r="DZ13">
            <v>1</v>
          </cell>
          <cell r="EB13">
            <v>3</v>
          </cell>
          <cell r="EH13">
            <v>2</v>
          </cell>
          <cell r="EM13">
            <v>1</v>
          </cell>
          <cell r="EO13">
            <v>1</v>
          </cell>
          <cell r="EP13">
            <v>1</v>
          </cell>
          <cell r="EQ13">
            <v>87</v>
          </cell>
        </row>
        <row r="14">
          <cell r="A14" t="str">
            <v>11</v>
          </cell>
          <cell r="C14">
            <v>14</v>
          </cell>
          <cell r="F14">
            <v>3</v>
          </cell>
          <cell r="G14">
            <v>4</v>
          </cell>
          <cell r="H14">
            <v>4</v>
          </cell>
          <cell r="I14">
            <v>3</v>
          </cell>
          <cell r="J14">
            <v>3</v>
          </cell>
          <cell r="L14">
            <v>2</v>
          </cell>
          <cell r="O14">
            <v>4</v>
          </cell>
          <cell r="P14">
            <v>18</v>
          </cell>
          <cell r="T14">
            <v>6</v>
          </cell>
          <cell r="V14">
            <v>2</v>
          </cell>
          <cell r="X14">
            <v>8</v>
          </cell>
          <cell r="Z14">
            <v>2</v>
          </cell>
          <cell r="AA14">
            <v>1</v>
          </cell>
          <cell r="AC14">
            <v>4</v>
          </cell>
          <cell r="AH14">
            <v>5</v>
          </cell>
          <cell r="AK14">
            <v>1</v>
          </cell>
          <cell r="AO14">
            <v>12</v>
          </cell>
          <cell r="AR14">
            <v>6</v>
          </cell>
          <cell r="AS14">
            <v>3</v>
          </cell>
          <cell r="AT14">
            <v>4</v>
          </cell>
          <cell r="AU14">
            <v>5</v>
          </cell>
          <cell r="AX14">
            <v>12</v>
          </cell>
          <cell r="AY14">
            <v>1</v>
          </cell>
          <cell r="BB14">
            <v>2</v>
          </cell>
          <cell r="BD14">
            <v>2</v>
          </cell>
          <cell r="BE14">
            <v>10</v>
          </cell>
          <cell r="BG14">
            <v>13</v>
          </cell>
          <cell r="BH14">
            <v>5</v>
          </cell>
          <cell r="BJ14">
            <v>2</v>
          </cell>
          <cell r="BM14">
            <v>1</v>
          </cell>
          <cell r="BO14">
            <v>4</v>
          </cell>
          <cell r="BT14">
            <v>12</v>
          </cell>
          <cell r="BV14">
            <v>2</v>
          </cell>
          <cell r="BW14">
            <v>6</v>
          </cell>
          <cell r="BY14">
            <v>5</v>
          </cell>
          <cell r="CC14">
            <v>1</v>
          </cell>
          <cell r="CD14">
            <v>6</v>
          </cell>
          <cell r="CE14">
            <v>1</v>
          </cell>
          <cell r="CF14">
            <v>3</v>
          </cell>
          <cell r="CG14">
            <v>26</v>
          </cell>
          <cell r="CH14">
            <v>18</v>
          </cell>
          <cell r="CK14">
            <v>27</v>
          </cell>
          <cell r="CL14">
            <v>10</v>
          </cell>
          <cell r="CM14">
            <v>18</v>
          </cell>
          <cell r="CO14">
            <v>5</v>
          </cell>
          <cell r="CP14">
            <v>7</v>
          </cell>
          <cell r="CS14">
            <v>3</v>
          </cell>
          <cell r="CX14">
            <v>1</v>
          </cell>
          <cell r="DJ14">
            <v>5</v>
          </cell>
          <cell r="DK14">
            <v>3</v>
          </cell>
          <cell r="DL14">
            <v>7</v>
          </cell>
          <cell r="DN14">
            <v>1</v>
          </cell>
          <cell r="DO14">
            <v>5</v>
          </cell>
          <cell r="DQ14">
            <v>5</v>
          </cell>
          <cell r="DU14">
            <v>1</v>
          </cell>
          <cell r="DX14">
            <v>6</v>
          </cell>
          <cell r="DZ14">
            <v>3</v>
          </cell>
          <cell r="EB14">
            <v>10</v>
          </cell>
          <cell r="EF14">
            <v>3</v>
          </cell>
          <cell r="EG14">
            <v>2</v>
          </cell>
          <cell r="EH14">
            <v>20</v>
          </cell>
          <cell r="EI14">
            <v>1</v>
          </cell>
          <cell r="EM14">
            <v>8</v>
          </cell>
          <cell r="EO14">
            <v>3</v>
          </cell>
          <cell r="EP14">
            <v>6</v>
          </cell>
          <cell r="EQ14">
            <v>406</v>
          </cell>
        </row>
        <row r="15">
          <cell r="A15" t="str">
            <v>12</v>
          </cell>
          <cell r="C15">
            <v>3</v>
          </cell>
          <cell r="F15">
            <v>2</v>
          </cell>
          <cell r="G15">
            <v>2</v>
          </cell>
          <cell r="P15">
            <v>4</v>
          </cell>
          <cell r="T15">
            <v>1</v>
          </cell>
          <cell r="X15">
            <v>3</v>
          </cell>
          <cell r="Z15">
            <v>2</v>
          </cell>
          <cell r="AC15">
            <v>2</v>
          </cell>
          <cell r="AH15">
            <v>3</v>
          </cell>
          <cell r="AO15">
            <v>3</v>
          </cell>
          <cell r="AU15">
            <v>1</v>
          </cell>
          <cell r="AX15">
            <v>4</v>
          </cell>
          <cell r="BB15">
            <v>2</v>
          </cell>
          <cell r="BD15">
            <v>1</v>
          </cell>
          <cell r="BE15">
            <v>9</v>
          </cell>
          <cell r="BG15">
            <v>3</v>
          </cell>
          <cell r="BH15">
            <v>3</v>
          </cell>
          <cell r="BJ15">
            <v>1</v>
          </cell>
          <cell r="BT15">
            <v>3</v>
          </cell>
          <cell r="BV15">
            <v>3</v>
          </cell>
          <cell r="BW15">
            <v>3</v>
          </cell>
          <cell r="CD15">
            <v>1</v>
          </cell>
          <cell r="CG15">
            <v>6</v>
          </cell>
          <cell r="CH15">
            <v>12</v>
          </cell>
          <cell r="CK15">
            <v>1</v>
          </cell>
          <cell r="CL15">
            <v>2</v>
          </cell>
          <cell r="CM15">
            <v>5</v>
          </cell>
          <cell r="CO15">
            <v>2</v>
          </cell>
          <cell r="DL15">
            <v>2</v>
          </cell>
          <cell r="DO15">
            <v>2</v>
          </cell>
          <cell r="DQ15">
            <v>1</v>
          </cell>
          <cell r="DX15">
            <v>2</v>
          </cell>
          <cell r="EB15">
            <v>8</v>
          </cell>
          <cell r="EF15">
            <v>1</v>
          </cell>
          <cell r="EH15">
            <v>4</v>
          </cell>
          <cell r="EM15">
            <v>1</v>
          </cell>
          <cell r="EO15">
            <v>1</v>
          </cell>
          <cell r="EQ15">
            <v>109</v>
          </cell>
        </row>
        <row r="16">
          <cell r="A16" t="str">
            <v>13</v>
          </cell>
          <cell r="C16">
            <v>2</v>
          </cell>
          <cell r="P16">
            <v>2</v>
          </cell>
          <cell r="X16">
            <v>1</v>
          </cell>
          <cell r="AC16">
            <v>1</v>
          </cell>
          <cell r="AO16">
            <v>1</v>
          </cell>
          <cell r="AX16">
            <v>3</v>
          </cell>
          <cell r="BE16">
            <v>2</v>
          </cell>
          <cell r="BH16">
            <v>3</v>
          </cell>
          <cell r="BJ16">
            <v>1</v>
          </cell>
          <cell r="BY16">
            <v>1</v>
          </cell>
          <cell r="CH16">
            <v>11</v>
          </cell>
          <cell r="CM16">
            <v>1</v>
          </cell>
          <cell r="DD16">
            <v>6</v>
          </cell>
          <cell r="DQ16">
            <v>1</v>
          </cell>
          <cell r="EB16">
            <v>1</v>
          </cell>
          <cell r="EH16">
            <v>1</v>
          </cell>
          <cell r="EQ16">
            <v>38</v>
          </cell>
        </row>
        <row r="17">
          <cell r="A17" t="str">
            <v>14</v>
          </cell>
          <cell r="C17">
            <v>14</v>
          </cell>
          <cell r="F17">
            <v>2</v>
          </cell>
          <cell r="G17">
            <v>2</v>
          </cell>
          <cell r="H17">
            <v>2</v>
          </cell>
          <cell r="I17">
            <v>2</v>
          </cell>
          <cell r="J17">
            <v>2</v>
          </cell>
          <cell r="L17">
            <v>4</v>
          </cell>
          <cell r="P17">
            <v>14</v>
          </cell>
          <cell r="T17">
            <v>3</v>
          </cell>
          <cell r="X17">
            <v>6</v>
          </cell>
          <cell r="Z17">
            <v>2</v>
          </cell>
          <cell r="AA17">
            <v>1</v>
          </cell>
          <cell r="AC17">
            <v>5</v>
          </cell>
          <cell r="AH17">
            <v>6</v>
          </cell>
          <cell r="AO17">
            <v>8</v>
          </cell>
          <cell r="AR17">
            <v>1</v>
          </cell>
          <cell r="AU17">
            <v>1</v>
          </cell>
          <cell r="AX17">
            <v>6</v>
          </cell>
          <cell r="BB17">
            <v>2</v>
          </cell>
          <cell r="BE17">
            <v>6</v>
          </cell>
          <cell r="BG17">
            <v>6</v>
          </cell>
          <cell r="BH17">
            <v>5</v>
          </cell>
          <cell r="BJ17">
            <v>2</v>
          </cell>
          <cell r="BO17">
            <v>3</v>
          </cell>
          <cell r="BT17">
            <v>13</v>
          </cell>
          <cell r="BW17">
            <v>4</v>
          </cell>
          <cell r="BY17">
            <v>6</v>
          </cell>
          <cell r="CD17">
            <v>2</v>
          </cell>
          <cell r="CG17">
            <v>14</v>
          </cell>
          <cell r="CH17">
            <v>16</v>
          </cell>
          <cell r="CK17">
            <v>2</v>
          </cell>
          <cell r="CL17">
            <v>10</v>
          </cell>
          <cell r="CM17">
            <v>10</v>
          </cell>
          <cell r="CO17">
            <v>2</v>
          </cell>
          <cell r="CP17">
            <v>2</v>
          </cell>
          <cell r="DJ17">
            <v>7</v>
          </cell>
          <cell r="DK17">
            <v>3</v>
          </cell>
          <cell r="DL17">
            <v>4</v>
          </cell>
          <cell r="DO17">
            <v>4</v>
          </cell>
          <cell r="DQ17">
            <v>9</v>
          </cell>
          <cell r="DX17">
            <v>5</v>
          </cell>
          <cell r="DZ17">
            <v>3</v>
          </cell>
          <cell r="EB17">
            <v>3</v>
          </cell>
          <cell r="EF17">
            <v>2</v>
          </cell>
          <cell r="EH17">
            <v>14</v>
          </cell>
          <cell r="EM17">
            <v>6</v>
          </cell>
          <cell r="EP17">
            <v>1</v>
          </cell>
          <cell r="EQ17">
            <v>247</v>
          </cell>
        </row>
        <row r="18">
          <cell r="A18" t="str">
            <v>15</v>
          </cell>
          <cell r="C18">
            <v>9</v>
          </cell>
          <cell r="I18">
            <v>1</v>
          </cell>
          <cell r="P18">
            <v>4</v>
          </cell>
          <cell r="AT18">
            <v>1</v>
          </cell>
          <cell r="AX18">
            <v>3</v>
          </cell>
          <cell r="BE18">
            <v>1</v>
          </cell>
          <cell r="BG18">
            <v>5</v>
          </cell>
          <cell r="BH18">
            <v>6</v>
          </cell>
          <cell r="BJ18">
            <v>1</v>
          </cell>
          <cell r="BM18">
            <v>1</v>
          </cell>
          <cell r="BT18">
            <v>2</v>
          </cell>
          <cell r="CC18">
            <v>1</v>
          </cell>
          <cell r="CG18">
            <v>7</v>
          </cell>
          <cell r="CH18">
            <v>3</v>
          </cell>
          <cell r="CK18">
            <v>8</v>
          </cell>
          <cell r="CL18">
            <v>2</v>
          </cell>
          <cell r="CM18">
            <v>1</v>
          </cell>
          <cell r="DC18">
            <v>1</v>
          </cell>
          <cell r="DD18">
            <v>46</v>
          </cell>
          <cell r="DN18">
            <v>1</v>
          </cell>
          <cell r="DP18">
            <v>1</v>
          </cell>
          <cell r="DQ18">
            <v>1</v>
          </cell>
          <cell r="EB18">
            <v>5</v>
          </cell>
          <cell r="EH18">
            <v>3</v>
          </cell>
          <cell r="EQ18">
            <v>114</v>
          </cell>
        </row>
        <row r="19">
          <cell r="A19" t="str">
            <v>16</v>
          </cell>
          <cell r="C19">
            <v>23</v>
          </cell>
          <cell r="E19">
            <v>1</v>
          </cell>
          <cell r="F19">
            <v>6</v>
          </cell>
          <cell r="G19">
            <v>4</v>
          </cell>
          <cell r="I19">
            <v>1</v>
          </cell>
          <cell r="K19">
            <v>1</v>
          </cell>
          <cell r="L19">
            <v>7</v>
          </cell>
          <cell r="O19">
            <v>13</v>
          </cell>
          <cell r="R19">
            <v>3</v>
          </cell>
          <cell r="T19">
            <v>2</v>
          </cell>
          <cell r="V19">
            <v>3</v>
          </cell>
          <cell r="X19">
            <v>8</v>
          </cell>
          <cell r="AA19">
            <v>3</v>
          </cell>
          <cell r="AC19">
            <v>7</v>
          </cell>
          <cell r="AF19">
            <v>1</v>
          </cell>
          <cell r="AH19">
            <v>10</v>
          </cell>
          <cell r="AN19">
            <v>10</v>
          </cell>
          <cell r="AX19">
            <v>20</v>
          </cell>
          <cell r="BE19">
            <v>15</v>
          </cell>
          <cell r="BG19">
            <v>23</v>
          </cell>
          <cell r="BR19">
            <v>1</v>
          </cell>
          <cell r="BT19">
            <v>9</v>
          </cell>
          <cell r="BW19">
            <v>7</v>
          </cell>
          <cell r="BY19">
            <v>12</v>
          </cell>
          <cell r="CA19">
            <v>3</v>
          </cell>
          <cell r="CD19">
            <v>1</v>
          </cell>
          <cell r="CH19">
            <v>1</v>
          </cell>
          <cell r="CI19">
            <v>33</v>
          </cell>
          <cell r="CK19">
            <v>12</v>
          </cell>
          <cell r="CL19">
            <v>12</v>
          </cell>
          <cell r="CM19">
            <v>17</v>
          </cell>
          <cell r="CO19">
            <v>1</v>
          </cell>
          <cell r="CP19">
            <v>9</v>
          </cell>
          <cell r="CQ19">
            <v>2</v>
          </cell>
          <cell r="CX19">
            <v>1</v>
          </cell>
          <cell r="DL19">
            <v>11</v>
          </cell>
          <cell r="DO19">
            <v>7</v>
          </cell>
          <cell r="DQ19">
            <v>12</v>
          </cell>
          <cell r="DX19">
            <v>8</v>
          </cell>
          <cell r="EB19">
            <v>5</v>
          </cell>
          <cell r="ED19">
            <v>1</v>
          </cell>
          <cell r="EH19">
            <v>30</v>
          </cell>
          <cell r="EM19">
            <v>8</v>
          </cell>
          <cell r="EQ19">
            <v>364</v>
          </cell>
        </row>
        <row r="20">
          <cell r="A20" t="str">
            <v>17</v>
          </cell>
          <cell r="C20">
            <v>7</v>
          </cell>
          <cell r="F20">
            <v>4</v>
          </cell>
          <cell r="I20">
            <v>1</v>
          </cell>
          <cell r="L20">
            <v>3</v>
          </cell>
          <cell r="P20">
            <v>6</v>
          </cell>
          <cell r="T20">
            <v>1</v>
          </cell>
          <cell r="X20">
            <v>3</v>
          </cell>
          <cell r="AC20">
            <v>3</v>
          </cell>
          <cell r="AF20">
            <v>1</v>
          </cell>
          <cell r="AH20">
            <v>7</v>
          </cell>
          <cell r="AN20">
            <v>6</v>
          </cell>
          <cell r="AX20">
            <v>6</v>
          </cell>
          <cell r="BE20">
            <v>5</v>
          </cell>
          <cell r="BH20">
            <v>8</v>
          </cell>
          <cell r="BJ20">
            <v>3</v>
          </cell>
          <cell r="BO20">
            <v>1</v>
          </cell>
          <cell r="BT20">
            <v>5</v>
          </cell>
          <cell r="BW20">
            <v>5</v>
          </cell>
          <cell r="BY20">
            <v>3</v>
          </cell>
          <cell r="CE20">
            <v>19</v>
          </cell>
          <cell r="CG20">
            <v>2</v>
          </cell>
          <cell r="CH20">
            <v>12</v>
          </cell>
          <cell r="CI20">
            <v>2</v>
          </cell>
          <cell r="CK20">
            <v>3</v>
          </cell>
          <cell r="CL20">
            <v>11</v>
          </cell>
          <cell r="CM20">
            <v>9</v>
          </cell>
          <cell r="CO20">
            <v>4</v>
          </cell>
          <cell r="CX20">
            <v>3</v>
          </cell>
          <cell r="DL20">
            <v>2</v>
          </cell>
          <cell r="DO20">
            <v>3</v>
          </cell>
          <cell r="DP20">
            <v>4</v>
          </cell>
          <cell r="DX20">
            <v>3</v>
          </cell>
          <cell r="EB20">
            <v>4</v>
          </cell>
          <cell r="EH20">
            <v>4</v>
          </cell>
          <cell r="EM20">
            <v>3</v>
          </cell>
          <cell r="EQ20">
            <v>166</v>
          </cell>
        </row>
        <row r="21">
          <cell r="A21" t="str">
            <v>18</v>
          </cell>
          <cell r="C21">
            <v>9</v>
          </cell>
          <cell r="F21">
            <v>2</v>
          </cell>
          <cell r="H21">
            <v>2</v>
          </cell>
          <cell r="I21">
            <v>1</v>
          </cell>
          <cell r="P21">
            <v>7</v>
          </cell>
          <cell r="X21">
            <v>4</v>
          </cell>
          <cell r="AC21">
            <v>1</v>
          </cell>
          <cell r="AH21">
            <v>1</v>
          </cell>
          <cell r="AK21">
            <v>1</v>
          </cell>
          <cell r="AO21">
            <v>2</v>
          </cell>
          <cell r="AX21">
            <v>8</v>
          </cell>
          <cell r="BE21">
            <v>5</v>
          </cell>
          <cell r="BG21">
            <v>6</v>
          </cell>
          <cell r="BJ21">
            <v>1</v>
          </cell>
          <cell r="BK21">
            <v>1</v>
          </cell>
          <cell r="BO21">
            <v>3</v>
          </cell>
          <cell r="BT21">
            <v>9</v>
          </cell>
          <cell r="BY21">
            <v>4</v>
          </cell>
          <cell r="CA21">
            <v>1</v>
          </cell>
          <cell r="CB21">
            <v>3</v>
          </cell>
          <cell r="CE21">
            <v>17</v>
          </cell>
          <cell r="CG21">
            <v>16</v>
          </cell>
          <cell r="CH21">
            <v>10</v>
          </cell>
          <cell r="CK21">
            <v>1</v>
          </cell>
          <cell r="CL21">
            <v>27</v>
          </cell>
          <cell r="CM21">
            <v>11</v>
          </cell>
          <cell r="CX21">
            <v>2</v>
          </cell>
          <cell r="DJ21">
            <v>2</v>
          </cell>
          <cell r="DL21">
            <v>2</v>
          </cell>
          <cell r="DO21">
            <v>1</v>
          </cell>
          <cell r="DQ21">
            <v>11</v>
          </cell>
          <cell r="DX21">
            <v>1</v>
          </cell>
          <cell r="DZ21">
            <v>5</v>
          </cell>
          <cell r="EB21">
            <v>7</v>
          </cell>
          <cell r="EH21">
            <v>8</v>
          </cell>
          <cell r="EO21">
            <v>1</v>
          </cell>
          <cell r="EQ21">
            <v>193</v>
          </cell>
        </row>
        <row r="22">
          <cell r="A22" t="str">
            <v>19</v>
          </cell>
          <cell r="B22">
            <v>1</v>
          </cell>
          <cell r="C22">
            <v>6</v>
          </cell>
          <cell r="E22">
            <v>1</v>
          </cell>
          <cell r="F22">
            <v>4</v>
          </cell>
          <cell r="I22">
            <v>3</v>
          </cell>
          <cell r="L22">
            <v>4</v>
          </cell>
          <cell r="O22">
            <v>6</v>
          </cell>
          <cell r="P22">
            <v>1</v>
          </cell>
          <cell r="T22">
            <v>3</v>
          </cell>
          <cell r="W22">
            <v>2</v>
          </cell>
          <cell r="X22">
            <v>7</v>
          </cell>
          <cell r="Z22">
            <v>1</v>
          </cell>
          <cell r="AA22">
            <v>2</v>
          </cell>
          <cell r="AH22">
            <v>3</v>
          </cell>
          <cell r="AK22">
            <v>5</v>
          </cell>
          <cell r="AN22">
            <v>6</v>
          </cell>
          <cell r="AT22">
            <v>2</v>
          </cell>
          <cell r="AV22">
            <v>8</v>
          </cell>
          <cell r="AX22">
            <v>4</v>
          </cell>
          <cell r="BB22">
            <v>1</v>
          </cell>
          <cell r="BE22">
            <v>9</v>
          </cell>
          <cell r="BG22">
            <v>10</v>
          </cell>
          <cell r="BH22">
            <v>1</v>
          </cell>
          <cell r="BJ22">
            <v>1</v>
          </cell>
          <cell r="BM22">
            <v>1</v>
          </cell>
          <cell r="BN22">
            <v>1</v>
          </cell>
          <cell r="BO22">
            <v>4</v>
          </cell>
          <cell r="BR22">
            <v>1</v>
          </cell>
          <cell r="BT22">
            <v>4</v>
          </cell>
          <cell r="BW22">
            <v>9</v>
          </cell>
          <cell r="BY22">
            <v>2</v>
          </cell>
          <cell r="CE22">
            <v>6</v>
          </cell>
          <cell r="CG22">
            <v>3</v>
          </cell>
          <cell r="CH22">
            <v>3</v>
          </cell>
          <cell r="CI22">
            <v>13</v>
          </cell>
          <cell r="CK22">
            <v>11</v>
          </cell>
          <cell r="CL22">
            <v>15</v>
          </cell>
          <cell r="CM22">
            <v>8</v>
          </cell>
          <cell r="CO22">
            <v>2</v>
          </cell>
          <cell r="CP22">
            <v>3</v>
          </cell>
          <cell r="CQ22">
            <v>2</v>
          </cell>
          <cell r="CS22">
            <v>5</v>
          </cell>
          <cell r="CX22">
            <v>2</v>
          </cell>
          <cell r="DC22">
            <v>8</v>
          </cell>
          <cell r="DD22">
            <v>1</v>
          </cell>
          <cell r="DJ22">
            <v>1</v>
          </cell>
          <cell r="DK22">
            <v>3</v>
          </cell>
          <cell r="DL22">
            <v>3</v>
          </cell>
          <cell r="DO22">
            <v>3</v>
          </cell>
          <cell r="DQ22">
            <v>5</v>
          </cell>
          <cell r="DX22">
            <v>3</v>
          </cell>
          <cell r="DZ22">
            <v>3</v>
          </cell>
          <cell r="EB22">
            <v>12</v>
          </cell>
          <cell r="ED22">
            <v>1</v>
          </cell>
          <cell r="EG22">
            <v>2</v>
          </cell>
          <cell r="EH22">
            <v>10</v>
          </cell>
          <cell r="EJ22">
            <v>1</v>
          </cell>
          <cell r="EM22">
            <v>4</v>
          </cell>
          <cell r="EP22">
            <v>6</v>
          </cell>
          <cell r="EQ22">
            <v>252</v>
          </cell>
        </row>
        <row r="23">
          <cell r="A23" t="str">
            <v>20</v>
          </cell>
          <cell r="C23">
            <v>4</v>
          </cell>
          <cell r="F23">
            <v>1</v>
          </cell>
          <cell r="L23">
            <v>2</v>
          </cell>
          <cell r="O23">
            <v>4</v>
          </cell>
          <cell r="T23">
            <v>2</v>
          </cell>
          <cell r="AC23">
            <v>1</v>
          </cell>
          <cell r="AH23">
            <v>1</v>
          </cell>
          <cell r="AS23">
            <v>1</v>
          </cell>
          <cell r="AV23">
            <v>2</v>
          </cell>
          <cell r="BE23">
            <v>1</v>
          </cell>
          <cell r="BG23">
            <v>7</v>
          </cell>
          <cell r="BH23">
            <v>1</v>
          </cell>
          <cell r="BJ23">
            <v>1</v>
          </cell>
          <cell r="BS23">
            <v>1</v>
          </cell>
          <cell r="BT23">
            <v>5</v>
          </cell>
          <cell r="BY23">
            <v>4</v>
          </cell>
          <cell r="CE23">
            <v>7</v>
          </cell>
          <cell r="CG23">
            <v>1</v>
          </cell>
          <cell r="CI23">
            <v>3</v>
          </cell>
          <cell r="CK23">
            <v>1</v>
          </cell>
          <cell r="CL23">
            <v>2</v>
          </cell>
          <cell r="CM23">
            <v>6</v>
          </cell>
          <cell r="DJ23">
            <v>1</v>
          </cell>
          <cell r="DK23">
            <v>1</v>
          </cell>
          <cell r="DL23">
            <v>1</v>
          </cell>
          <cell r="DN23">
            <v>1</v>
          </cell>
          <cell r="DX23">
            <v>2</v>
          </cell>
          <cell r="EB23">
            <v>2</v>
          </cell>
          <cell r="EH23">
            <v>3</v>
          </cell>
          <cell r="EM23">
            <v>1</v>
          </cell>
          <cell r="EQ23">
            <v>70</v>
          </cell>
        </row>
        <row r="24">
          <cell r="A24" t="str">
            <v>21</v>
          </cell>
          <cell r="C24">
            <v>12</v>
          </cell>
          <cell r="F24">
            <v>3</v>
          </cell>
          <cell r="G24">
            <v>4</v>
          </cell>
          <cell r="H24">
            <v>1</v>
          </cell>
          <cell r="I24">
            <v>3</v>
          </cell>
          <cell r="J24">
            <v>3</v>
          </cell>
          <cell r="L24">
            <v>5</v>
          </cell>
          <cell r="P24">
            <v>10</v>
          </cell>
          <cell r="T24">
            <v>1</v>
          </cell>
          <cell r="X24">
            <v>5</v>
          </cell>
          <cell r="AA24">
            <v>1</v>
          </cell>
          <cell r="AC24">
            <v>6</v>
          </cell>
          <cell r="AG24">
            <v>1</v>
          </cell>
          <cell r="AH24">
            <v>6</v>
          </cell>
          <cell r="AN24">
            <v>7</v>
          </cell>
          <cell r="AS24">
            <v>1</v>
          </cell>
          <cell r="AU24">
            <v>3</v>
          </cell>
          <cell r="AX24">
            <v>12</v>
          </cell>
          <cell r="BB24">
            <v>1</v>
          </cell>
          <cell r="BD24">
            <v>2</v>
          </cell>
          <cell r="BE24">
            <v>8</v>
          </cell>
          <cell r="BG24">
            <v>12</v>
          </cell>
          <cell r="BH24">
            <v>4</v>
          </cell>
          <cell r="BJ24">
            <v>2</v>
          </cell>
          <cell r="BO24">
            <v>1</v>
          </cell>
          <cell r="BT24">
            <v>10</v>
          </cell>
          <cell r="BV24">
            <v>1</v>
          </cell>
          <cell r="BW24">
            <v>5</v>
          </cell>
          <cell r="BY24">
            <v>3</v>
          </cell>
          <cell r="CD24">
            <v>2</v>
          </cell>
          <cell r="CE24">
            <v>24</v>
          </cell>
          <cell r="CH24">
            <v>21</v>
          </cell>
          <cell r="CK24">
            <v>4</v>
          </cell>
          <cell r="CL24">
            <v>5</v>
          </cell>
          <cell r="CM24">
            <v>12</v>
          </cell>
          <cell r="CO24">
            <v>5</v>
          </cell>
          <cell r="CP24">
            <v>2</v>
          </cell>
          <cell r="CX24">
            <v>1</v>
          </cell>
          <cell r="DK24">
            <v>1</v>
          </cell>
          <cell r="DL24">
            <v>8</v>
          </cell>
          <cell r="DO24">
            <v>3</v>
          </cell>
          <cell r="DQ24">
            <v>6</v>
          </cell>
          <cell r="DX24">
            <v>4</v>
          </cell>
          <cell r="DZ24">
            <v>1</v>
          </cell>
          <cell r="EB24">
            <v>13</v>
          </cell>
          <cell r="EH24">
            <v>11</v>
          </cell>
          <cell r="EM24">
            <v>9</v>
          </cell>
          <cell r="EO24">
            <v>1</v>
          </cell>
          <cell r="EP24">
            <v>3</v>
          </cell>
          <cell r="EQ24">
            <v>269</v>
          </cell>
        </row>
        <row r="25">
          <cell r="A25" t="str">
            <v>22</v>
          </cell>
          <cell r="B25">
            <v>1</v>
          </cell>
          <cell r="C25">
            <v>15</v>
          </cell>
          <cell r="F25">
            <v>4</v>
          </cell>
          <cell r="G25">
            <v>5</v>
          </cell>
          <cell r="H25">
            <v>3</v>
          </cell>
          <cell r="I25">
            <v>7</v>
          </cell>
          <cell r="J25">
            <v>3</v>
          </cell>
          <cell r="K25">
            <v>1</v>
          </cell>
          <cell r="L25">
            <v>5</v>
          </cell>
          <cell r="O25">
            <v>1</v>
          </cell>
          <cell r="P25">
            <v>13</v>
          </cell>
          <cell r="Q25">
            <v>3</v>
          </cell>
          <cell r="T25">
            <v>3</v>
          </cell>
          <cell r="V25">
            <v>3</v>
          </cell>
          <cell r="W25">
            <v>1</v>
          </cell>
          <cell r="X25">
            <v>6</v>
          </cell>
          <cell r="Z25">
            <v>3</v>
          </cell>
          <cell r="AA25">
            <v>2</v>
          </cell>
          <cell r="AC25">
            <v>6</v>
          </cell>
          <cell r="AG25">
            <v>2</v>
          </cell>
          <cell r="AH25">
            <v>7</v>
          </cell>
          <cell r="AK25">
            <v>2</v>
          </cell>
          <cell r="AN25">
            <v>8</v>
          </cell>
          <cell r="AR25">
            <v>4</v>
          </cell>
          <cell r="AS25">
            <v>3</v>
          </cell>
          <cell r="AT25">
            <v>3</v>
          </cell>
          <cell r="AU25">
            <v>4</v>
          </cell>
          <cell r="AX25">
            <v>11</v>
          </cell>
          <cell r="BA25">
            <v>1</v>
          </cell>
          <cell r="BB25">
            <v>2</v>
          </cell>
          <cell r="BD25">
            <v>2</v>
          </cell>
          <cell r="BE25">
            <v>11</v>
          </cell>
          <cell r="BF25">
            <v>1</v>
          </cell>
          <cell r="BG25">
            <v>15</v>
          </cell>
          <cell r="BH25">
            <v>6</v>
          </cell>
          <cell r="BJ25">
            <v>2</v>
          </cell>
          <cell r="BL25">
            <v>2</v>
          </cell>
          <cell r="BM25">
            <v>2</v>
          </cell>
          <cell r="BO25">
            <v>3</v>
          </cell>
          <cell r="BT25">
            <v>12</v>
          </cell>
          <cell r="BV25">
            <v>2</v>
          </cell>
          <cell r="BW25">
            <v>8</v>
          </cell>
          <cell r="BY25">
            <v>5</v>
          </cell>
          <cell r="CD25">
            <v>2</v>
          </cell>
          <cell r="CE25">
            <v>35</v>
          </cell>
          <cell r="CF25">
            <v>1</v>
          </cell>
          <cell r="CG25">
            <v>4</v>
          </cell>
          <cell r="CH25">
            <v>24</v>
          </cell>
          <cell r="CK25">
            <v>6</v>
          </cell>
          <cell r="CL25">
            <v>6</v>
          </cell>
          <cell r="CM25">
            <v>12</v>
          </cell>
          <cell r="CO25">
            <v>6</v>
          </cell>
          <cell r="CP25">
            <v>6</v>
          </cell>
          <cell r="CS25">
            <v>1</v>
          </cell>
          <cell r="CX25">
            <v>2</v>
          </cell>
          <cell r="DC25">
            <v>10</v>
          </cell>
          <cell r="DD25">
            <v>14</v>
          </cell>
          <cell r="DJ25">
            <v>4</v>
          </cell>
          <cell r="DK25">
            <v>4</v>
          </cell>
          <cell r="DL25">
            <v>9</v>
          </cell>
          <cell r="DO25">
            <v>4</v>
          </cell>
          <cell r="DQ25">
            <v>13</v>
          </cell>
          <cell r="DR25">
            <v>1</v>
          </cell>
          <cell r="DU25">
            <v>1</v>
          </cell>
          <cell r="DX25">
            <v>8</v>
          </cell>
          <cell r="DZ25">
            <v>2</v>
          </cell>
          <cell r="EB25">
            <v>13</v>
          </cell>
          <cell r="EG25">
            <v>1</v>
          </cell>
          <cell r="EH25">
            <v>15</v>
          </cell>
          <cell r="EM25">
            <v>13</v>
          </cell>
          <cell r="EO25">
            <v>3</v>
          </cell>
          <cell r="EP25">
            <v>5</v>
          </cell>
          <cell r="EQ25">
            <v>428</v>
          </cell>
        </row>
        <row r="26">
          <cell r="A26" t="str">
            <v>23</v>
          </cell>
          <cell r="C26">
            <v>8</v>
          </cell>
          <cell r="F26">
            <v>2</v>
          </cell>
          <cell r="G26">
            <v>7</v>
          </cell>
          <cell r="H26">
            <v>3</v>
          </cell>
          <cell r="I26">
            <v>2</v>
          </cell>
          <cell r="J26">
            <v>3</v>
          </cell>
          <cell r="L26">
            <v>5</v>
          </cell>
          <cell r="O26">
            <v>2</v>
          </cell>
          <cell r="P26">
            <v>9</v>
          </cell>
          <cell r="T26">
            <v>2</v>
          </cell>
          <cell r="X26">
            <v>9</v>
          </cell>
          <cell r="Z26">
            <v>2</v>
          </cell>
          <cell r="AA26">
            <v>5</v>
          </cell>
          <cell r="AC26">
            <v>5</v>
          </cell>
          <cell r="AG26">
            <v>1</v>
          </cell>
          <cell r="AH26">
            <v>4</v>
          </cell>
          <cell r="AM26">
            <v>7</v>
          </cell>
          <cell r="AR26">
            <v>4</v>
          </cell>
          <cell r="AS26">
            <v>3</v>
          </cell>
          <cell r="AT26">
            <v>3</v>
          </cell>
          <cell r="AU26">
            <v>3</v>
          </cell>
          <cell r="AV26">
            <v>4</v>
          </cell>
          <cell r="BB26">
            <v>3</v>
          </cell>
          <cell r="BD26">
            <v>2</v>
          </cell>
          <cell r="BE26">
            <v>7</v>
          </cell>
          <cell r="BF26">
            <v>1</v>
          </cell>
          <cell r="BG26">
            <v>10</v>
          </cell>
          <cell r="BH26">
            <v>6</v>
          </cell>
          <cell r="BJ26">
            <v>1</v>
          </cell>
          <cell r="BO26">
            <v>1</v>
          </cell>
          <cell r="BT26">
            <v>9</v>
          </cell>
          <cell r="BW26">
            <v>8</v>
          </cell>
          <cell r="BY26">
            <v>5</v>
          </cell>
          <cell r="CD26">
            <v>5</v>
          </cell>
          <cell r="CE26">
            <v>20</v>
          </cell>
          <cell r="CG26">
            <v>1</v>
          </cell>
          <cell r="CH26">
            <v>12</v>
          </cell>
          <cell r="CK26">
            <v>9</v>
          </cell>
          <cell r="CL26">
            <v>11</v>
          </cell>
          <cell r="CM26">
            <v>7</v>
          </cell>
          <cell r="CO26">
            <v>3</v>
          </cell>
          <cell r="CP26">
            <v>2</v>
          </cell>
          <cell r="CQ26">
            <v>1</v>
          </cell>
          <cell r="CX26">
            <v>1</v>
          </cell>
          <cell r="DD26">
            <v>3</v>
          </cell>
          <cell r="DJ26">
            <v>3</v>
          </cell>
          <cell r="DK26">
            <v>3</v>
          </cell>
          <cell r="DL26">
            <v>3</v>
          </cell>
          <cell r="DN26">
            <v>1</v>
          </cell>
          <cell r="DO26">
            <v>3</v>
          </cell>
          <cell r="DQ26">
            <v>7</v>
          </cell>
          <cell r="DX26">
            <v>6</v>
          </cell>
          <cell r="DZ26">
            <v>3</v>
          </cell>
          <cell r="EB26">
            <v>7</v>
          </cell>
          <cell r="EH26">
            <v>8</v>
          </cell>
          <cell r="EM26">
            <v>2</v>
          </cell>
          <cell r="EP26">
            <v>1</v>
          </cell>
          <cell r="EQ26">
            <v>268</v>
          </cell>
        </row>
        <row r="27">
          <cell r="A27" t="str">
            <v>24</v>
          </cell>
          <cell r="C27">
            <v>5</v>
          </cell>
          <cell r="E27">
            <v>1</v>
          </cell>
          <cell r="G27">
            <v>1</v>
          </cell>
          <cell r="P27">
            <v>2</v>
          </cell>
          <cell r="Q27">
            <v>1</v>
          </cell>
          <cell r="T27">
            <v>4</v>
          </cell>
          <cell r="AA27">
            <v>1</v>
          </cell>
          <cell r="AC27">
            <v>1</v>
          </cell>
          <cell r="AF27">
            <v>1</v>
          </cell>
          <cell r="AH27">
            <v>1</v>
          </cell>
          <cell r="AM27">
            <v>3</v>
          </cell>
          <cell r="AN27">
            <v>6</v>
          </cell>
          <cell r="AU27">
            <v>2</v>
          </cell>
          <cell r="AV27">
            <v>5</v>
          </cell>
          <cell r="BB27">
            <v>1</v>
          </cell>
          <cell r="BD27">
            <v>3</v>
          </cell>
          <cell r="BG27">
            <v>4</v>
          </cell>
          <cell r="BN27">
            <v>2</v>
          </cell>
          <cell r="BO27">
            <v>10</v>
          </cell>
          <cell r="BT27">
            <v>2</v>
          </cell>
          <cell r="CA27">
            <v>1</v>
          </cell>
          <cell r="CE27">
            <v>3</v>
          </cell>
          <cell r="CH27">
            <v>5</v>
          </cell>
          <cell r="CL27">
            <v>2</v>
          </cell>
          <cell r="CM27">
            <v>1</v>
          </cell>
          <cell r="CO27">
            <v>9</v>
          </cell>
          <cell r="CX27">
            <v>1</v>
          </cell>
          <cell r="DC27">
            <v>1</v>
          </cell>
          <cell r="DJ27">
            <v>1</v>
          </cell>
          <cell r="DK27">
            <v>1</v>
          </cell>
          <cell r="DL27">
            <v>1</v>
          </cell>
          <cell r="DO27">
            <v>1</v>
          </cell>
          <cell r="DQ27">
            <v>2</v>
          </cell>
          <cell r="DZ27">
            <v>2</v>
          </cell>
          <cell r="EC27">
            <v>2</v>
          </cell>
          <cell r="EH27">
            <v>2</v>
          </cell>
          <cell r="EJ27">
            <v>1</v>
          </cell>
          <cell r="EM27">
            <v>6</v>
          </cell>
          <cell r="EQ27">
            <v>98</v>
          </cell>
        </row>
        <row r="28">
          <cell r="A28" t="str">
            <v>25</v>
          </cell>
          <cell r="C28">
            <v>32</v>
          </cell>
          <cell r="F28">
            <v>6</v>
          </cell>
          <cell r="G28">
            <v>9</v>
          </cell>
          <cell r="H28">
            <v>2</v>
          </cell>
          <cell r="I28">
            <v>8</v>
          </cell>
          <cell r="J28">
            <v>3</v>
          </cell>
          <cell r="L28">
            <v>7</v>
          </cell>
          <cell r="O28">
            <v>29</v>
          </cell>
          <cell r="T28">
            <v>7</v>
          </cell>
          <cell r="V28">
            <v>1</v>
          </cell>
          <cell r="X28">
            <v>15</v>
          </cell>
          <cell r="Z28">
            <v>5</v>
          </cell>
          <cell r="AA28">
            <v>6</v>
          </cell>
          <cell r="AB28">
            <v>1</v>
          </cell>
          <cell r="AC28">
            <v>11</v>
          </cell>
          <cell r="AH28">
            <v>9</v>
          </cell>
          <cell r="AM28">
            <v>24</v>
          </cell>
          <cell r="AR28">
            <v>4</v>
          </cell>
          <cell r="AS28">
            <v>1</v>
          </cell>
          <cell r="AT28">
            <v>1</v>
          </cell>
          <cell r="AU28">
            <v>1</v>
          </cell>
          <cell r="AV28">
            <v>33</v>
          </cell>
          <cell r="AY28">
            <v>1</v>
          </cell>
          <cell r="BB28">
            <v>6</v>
          </cell>
          <cell r="BD28">
            <v>5</v>
          </cell>
          <cell r="BE28">
            <v>24</v>
          </cell>
          <cell r="BF28">
            <v>19</v>
          </cell>
          <cell r="BJ28">
            <v>3</v>
          </cell>
          <cell r="BO28">
            <v>5</v>
          </cell>
          <cell r="BS28">
            <v>15</v>
          </cell>
          <cell r="BV28">
            <v>6</v>
          </cell>
          <cell r="BW28">
            <v>14</v>
          </cell>
          <cell r="BY28">
            <v>15</v>
          </cell>
          <cell r="CD28">
            <v>8</v>
          </cell>
          <cell r="CH28">
            <v>1</v>
          </cell>
          <cell r="CJ28">
            <v>29</v>
          </cell>
          <cell r="CK28">
            <v>30</v>
          </cell>
          <cell r="CL28">
            <v>3</v>
          </cell>
          <cell r="CN28">
            <v>26</v>
          </cell>
          <cell r="CO28">
            <v>3</v>
          </cell>
          <cell r="CP28">
            <v>13</v>
          </cell>
          <cell r="CT28">
            <v>1</v>
          </cell>
          <cell r="DL28">
            <v>8</v>
          </cell>
          <cell r="DN28">
            <v>1</v>
          </cell>
          <cell r="DO28">
            <v>8</v>
          </cell>
          <cell r="DP28">
            <v>16</v>
          </cell>
          <cell r="DX28">
            <v>3</v>
          </cell>
          <cell r="DZ28">
            <v>4</v>
          </cell>
          <cell r="EB28">
            <v>17</v>
          </cell>
          <cell r="EF28">
            <v>3</v>
          </cell>
          <cell r="EH28">
            <v>1</v>
          </cell>
          <cell r="EI28">
            <v>22</v>
          </cell>
          <cell r="EM28">
            <v>6</v>
          </cell>
          <cell r="EO28">
            <v>4</v>
          </cell>
          <cell r="EP28">
            <v>3</v>
          </cell>
          <cell r="EQ28">
            <v>538</v>
          </cell>
        </row>
        <row r="29">
          <cell r="A29" t="str">
            <v>26</v>
          </cell>
          <cell r="C29">
            <v>21</v>
          </cell>
          <cell r="D29">
            <v>2</v>
          </cell>
          <cell r="F29">
            <v>7</v>
          </cell>
          <cell r="G29">
            <v>3</v>
          </cell>
          <cell r="H29">
            <v>9</v>
          </cell>
          <cell r="J29">
            <v>4</v>
          </cell>
          <cell r="L29">
            <v>8</v>
          </cell>
          <cell r="M29">
            <v>1</v>
          </cell>
          <cell r="O29">
            <v>12</v>
          </cell>
          <cell r="R29">
            <v>5</v>
          </cell>
          <cell r="T29">
            <v>6</v>
          </cell>
          <cell r="V29">
            <v>6</v>
          </cell>
          <cell r="W29">
            <v>7</v>
          </cell>
          <cell r="X29">
            <v>3</v>
          </cell>
          <cell r="Z29">
            <v>8</v>
          </cell>
          <cell r="AA29">
            <v>5</v>
          </cell>
          <cell r="AC29">
            <v>13</v>
          </cell>
          <cell r="AF29">
            <v>4</v>
          </cell>
          <cell r="AG29">
            <v>3</v>
          </cell>
          <cell r="AH29">
            <v>9</v>
          </cell>
          <cell r="AK29">
            <v>8</v>
          </cell>
          <cell r="AM29">
            <v>12</v>
          </cell>
          <cell r="AN29">
            <v>5</v>
          </cell>
          <cell r="AQ29">
            <v>7</v>
          </cell>
          <cell r="AR29">
            <v>2</v>
          </cell>
          <cell r="AS29">
            <v>2</v>
          </cell>
          <cell r="AT29">
            <v>5</v>
          </cell>
          <cell r="AU29">
            <v>5</v>
          </cell>
          <cell r="AV29">
            <v>14</v>
          </cell>
          <cell r="AW29">
            <v>1</v>
          </cell>
          <cell r="AX29">
            <v>3</v>
          </cell>
          <cell r="BB29">
            <v>6</v>
          </cell>
          <cell r="BD29">
            <v>8</v>
          </cell>
          <cell r="BE29">
            <v>25</v>
          </cell>
          <cell r="BF29">
            <v>16</v>
          </cell>
          <cell r="BI29">
            <v>3</v>
          </cell>
          <cell r="BJ29">
            <v>5</v>
          </cell>
          <cell r="BN29">
            <v>4</v>
          </cell>
          <cell r="BO29">
            <v>7</v>
          </cell>
          <cell r="BR29">
            <v>1</v>
          </cell>
          <cell r="BS29">
            <v>13</v>
          </cell>
          <cell r="BT29">
            <v>2</v>
          </cell>
          <cell r="BV29">
            <v>3</v>
          </cell>
          <cell r="BW29">
            <v>4</v>
          </cell>
          <cell r="BX29">
            <v>1</v>
          </cell>
          <cell r="BY29">
            <v>15</v>
          </cell>
          <cell r="CA29">
            <v>1</v>
          </cell>
          <cell r="CC29">
            <v>2</v>
          </cell>
          <cell r="CD29">
            <v>9</v>
          </cell>
          <cell r="CE29">
            <v>12</v>
          </cell>
          <cell r="CI29">
            <v>16</v>
          </cell>
          <cell r="CJ29">
            <v>37</v>
          </cell>
          <cell r="CK29">
            <v>15</v>
          </cell>
          <cell r="CM29">
            <v>8</v>
          </cell>
          <cell r="CN29">
            <v>12</v>
          </cell>
          <cell r="CO29">
            <v>9</v>
          </cell>
          <cell r="CP29">
            <v>12</v>
          </cell>
          <cell r="CQ29">
            <v>3</v>
          </cell>
          <cell r="CS29">
            <v>17</v>
          </cell>
          <cell r="CT29">
            <v>3</v>
          </cell>
          <cell r="CY29">
            <v>2</v>
          </cell>
          <cell r="DJ29">
            <v>15</v>
          </cell>
          <cell r="DK29">
            <v>5</v>
          </cell>
          <cell r="DL29">
            <v>4</v>
          </cell>
          <cell r="DO29">
            <v>5</v>
          </cell>
          <cell r="DP29">
            <v>12</v>
          </cell>
          <cell r="DQ29">
            <v>4</v>
          </cell>
          <cell r="DR29">
            <v>1</v>
          </cell>
          <cell r="DS29">
            <v>4</v>
          </cell>
          <cell r="DV29">
            <v>7</v>
          </cell>
          <cell r="DX29">
            <v>11</v>
          </cell>
          <cell r="DY29">
            <v>4</v>
          </cell>
          <cell r="DZ29">
            <v>4</v>
          </cell>
          <cell r="EB29">
            <v>9</v>
          </cell>
          <cell r="EF29">
            <v>6</v>
          </cell>
          <cell r="EG29">
            <v>8</v>
          </cell>
          <cell r="EH29">
            <v>3</v>
          </cell>
          <cell r="EI29">
            <v>29</v>
          </cell>
          <cell r="EK29">
            <v>4</v>
          </cell>
          <cell r="EL29">
            <v>9</v>
          </cell>
          <cell r="EM29">
            <v>5</v>
          </cell>
          <cell r="EN29">
            <v>1</v>
          </cell>
          <cell r="EO29">
            <v>5</v>
          </cell>
          <cell r="EP29">
            <v>10</v>
          </cell>
          <cell r="EQ29">
            <v>636</v>
          </cell>
        </row>
        <row r="30">
          <cell r="A30" t="str">
            <v>27</v>
          </cell>
          <cell r="C30">
            <v>35</v>
          </cell>
          <cell r="D30">
            <v>1</v>
          </cell>
          <cell r="E30">
            <v>1</v>
          </cell>
          <cell r="F30">
            <v>9</v>
          </cell>
          <cell r="G30">
            <v>6</v>
          </cell>
          <cell r="H30">
            <v>4</v>
          </cell>
          <cell r="I30">
            <v>11</v>
          </cell>
          <cell r="J30">
            <v>6</v>
          </cell>
          <cell r="K30">
            <v>4</v>
          </cell>
          <cell r="L30">
            <v>14</v>
          </cell>
          <cell r="M30">
            <v>1</v>
          </cell>
          <cell r="O30">
            <v>26</v>
          </cell>
          <cell r="R30">
            <v>11</v>
          </cell>
          <cell r="S30">
            <v>3</v>
          </cell>
          <cell r="T30">
            <v>8</v>
          </cell>
          <cell r="U30">
            <v>3</v>
          </cell>
          <cell r="V30">
            <v>9</v>
          </cell>
          <cell r="W30">
            <v>7</v>
          </cell>
          <cell r="X30">
            <v>14</v>
          </cell>
          <cell r="Z30">
            <v>5</v>
          </cell>
          <cell r="AA30">
            <v>4</v>
          </cell>
          <cell r="AB30">
            <v>6</v>
          </cell>
          <cell r="AC30">
            <v>9</v>
          </cell>
          <cell r="AF30">
            <v>8</v>
          </cell>
          <cell r="AG30">
            <v>4</v>
          </cell>
          <cell r="AH30">
            <v>14</v>
          </cell>
          <cell r="AJ30">
            <v>3</v>
          </cell>
          <cell r="AK30">
            <v>10</v>
          </cell>
          <cell r="AL30">
            <v>6</v>
          </cell>
          <cell r="AM30">
            <v>36</v>
          </cell>
          <cell r="AN30">
            <v>9</v>
          </cell>
          <cell r="AO30">
            <v>1</v>
          </cell>
          <cell r="AQ30">
            <v>25</v>
          </cell>
          <cell r="AR30">
            <v>5</v>
          </cell>
          <cell r="AS30">
            <v>9</v>
          </cell>
          <cell r="AT30">
            <v>7</v>
          </cell>
          <cell r="AU30">
            <v>6</v>
          </cell>
          <cell r="AV30">
            <v>26</v>
          </cell>
          <cell r="AW30">
            <v>1</v>
          </cell>
          <cell r="AX30">
            <v>3</v>
          </cell>
          <cell r="AY30">
            <v>1</v>
          </cell>
          <cell r="BB30">
            <v>5</v>
          </cell>
          <cell r="BD30">
            <v>4</v>
          </cell>
          <cell r="BE30">
            <v>39</v>
          </cell>
          <cell r="BF30">
            <v>17</v>
          </cell>
          <cell r="BG30">
            <v>9</v>
          </cell>
          <cell r="BH30">
            <v>1</v>
          </cell>
          <cell r="BI30">
            <v>2</v>
          </cell>
          <cell r="BJ30">
            <v>7</v>
          </cell>
          <cell r="BN30">
            <v>17</v>
          </cell>
          <cell r="BO30">
            <v>11</v>
          </cell>
          <cell r="BS30">
            <v>22</v>
          </cell>
          <cell r="BT30">
            <v>3</v>
          </cell>
          <cell r="BV30">
            <v>4</v>
          </cell>
          <cell r="BW30">
            <v>23</v>
          </cell>
          <cell r="BX30">
            <v>2</v>
          </cell>
          <cell r="BY30">
            <v>29</v>
          </cell>
          <cell r="CC30">
            <v>1</v>
          </cell>
          <cell r="CD30">
            <v>10</v>
          </cell>
          <cell r="CE30">
            <v>4</v>
          </cell>
          <cell r="CF30">
            <v>2</v>
          </cell>
          <cell r="CH30">
            <v>2</v>
          </cell>
          <cell r="CI30">
            <v>9</v>
          </cell>
          <cell r="CJ30">
            <v>47</v>
          </cell>
          <cell r="CK30">
            <v>15</v>
          </cell>
          <cell r="CL30">
            <v>11</v>
          </cell>
          <cell r="CM30">
            <v>6</v>
          </cell>
          <cell r="CN30">
            <v>30</v>
          </cell>
          <cell r="CO30">
            <v>11</v>
          </cell>
          <cell r="CP30">
            <v>18</v>
          </cell>
          <cell r="CQ30">
            <v>12</v>
          </cell>
          <cell r="CS30">
            <v>11</v>
          </cell>
          <cell r="CT30">
            <v>2</v>
          </cell>
          <cell r="CX30">
            <v>2</v>
          </cell>
          <cell r="CY30">
            <v>1</v>
          </cell>
          <cell r="DJ30">
            <v>10</v>
          </cell>
          <cell r="DK30">
            <v>2</v>
          </cell>
          <cell r="DL30">
            <v>10</v>
          </cell>
          <cell r="DM30">
            <v>4</v>
          </cell>
          <cell r="DN30">
            <v>1</v>
          </cell>
          <cell r="DO30">
            <v>10</v>
          </cell>
          <cell r="DP30">
            <v>27</v>
          </cell>
          <cell r="DS30">
            <v>2</v>
          </cell>
          <cell r="DV30">
            <v>6</v>
          </cell>
          <cell r="DX30">
            <v>6</v>
          </cell>
          <cell r="DY30">
            <v>4</v>
          </cell>
          <cell r="DZ30">
            <v>8</v>
          </cell>
          <cell r="EB30">
            <v>12</v>
          </cell>
          <cell r="EF30">
            <v>4</v>
          </cell>
          <cell r="EG30">
            <v>8</v>
          </cell>
          <cell r="EH30">
            <v>7</v>
          </cell>
          <cell r="EI30">
            <v>38</v>
          </cell>
          <cell r="EK30">
            <v>15</v>
          </cell>
          <cell r="EL30">
            <v>4</v>
          </cell>
          <cell r="EM30">
            <v>13</v>
          </cell>
          <cell r="EN30">
            <v>3</v>
          </cell>
          <cell r="EO30">
            <v>10</v>
          </cell>
          <cell r="EP30">
            <v>14</v>
          </cell>
          <cell r="EQ30">
            <v>978</v>
          </cell>
        </row>
        <row r="31">
          <cell r="A31" t="str">
            <v>28</v>
          </cell>
          <cell r="C31">
            <v>30</v>
          </cell>
          <cell r="F31">
            <v>8</v>
          </cell>
          <cell r="G31">
            <v>1</v>
          </cell>
          <cell r="H31">
            <v>2</v>
          </cell>
          <cell r="I31">
            <v>2</v>
          </cell>
          <cell r="K31">
            <v>1</v>
          </cell>
          <cell r="L31">
            <v>1</v>
          </cell>
          <cell r="M31">
            <v>4</v>
          </cell>
          <cell r="O31">
            <v>6</v>
          </cell>
          <cell r="P31">
            <v>1</v>
          </cell>
          <cell r="T31">
            <v>5</v>
          </cell>
          <cell r="W31">
            <v>3</v>
          </cell>
          <cell r="X31">
            <v>5</v>
          </cell>
          <cell r="Z31">
            <v>5</v>
          </cell>
          <cell r="AA31">
            <v>5</v>
          </cell>
          <cell r="AB31">
            <v>1</v>
          </cell>
          <cell r="AC31">
            <v>5</v>
          </cell>
          <cell r="AF31">
            <v>1</v>
          </cell>
          <cell r="AH31">
            <v>7</v>
          </cell>
          <cell r="AJ31">
            <v>3</v>
          </cell>
          <cell r="AK31">
            <v>4</v>
          </cell>
          <cell r="AM31">
            <v>24</v>
          </cell>
          <cell r="AQ31">
            <v>8</v>
          </cell>
          <cell r="AS31">
            <v>4</v>
          </cell>
          <cell r="AT31">
            <v>1</v>
          </cell>
          <cell r="AU31">
            <v>10</v>
          </cell>
          <cell r="AV31">
            <v>16</v>
          </cell>
          <cell r="BC31">
            <v>3</v>
          </cell>
          <cell r="BD31">
            <v>2</v>
          </cell>
          <cell r="BE31">
            <v>34</v>
          </cell>
          <cell r="BF31">
            <v>14</v>
          </cell>
          <cell r="BI31">
            <v>4</v>
          </cell>
          <cell r="BJ31">
            <v>4</v>
          </cell>
          <cell r="BN31">
            <v>12</v>
          </cell>
          <cell r="BO31">
            <v>4</v>
          </cell>
          <cell r="BS31">
            <v>24</v>
          </cell>
          <cell r="BV31">
            <v>6</v>
          </cell>
          <cell r="BW31">
            <v>8</v>
          </cell>
          <cell r="BY31">
            <v>7</v>
          </cell>
          <cell r="CC31">
            <v>1</v>
          </cell>
          <cell r="CD31">
            <v>8</v>
          </cell>
          <cell r="CI31">
            <v>3</v>
          </cell>
          <cell r="CJ31">
            <v>30</v>
          </cell>
          <cell r="CK31">
            <v>26</v>
          </cell>
          <cell r="CN31">
            <v>17</v>
          </cell>
          <cell r="CO31">
            <v>3</v>
          </cell>
          <cell r="CP31">
            <v>7</v>
          </cell>
          <cell r="CT31">
            <v>3</v>
          </cell>
          <cell r="CX31">
            <v>3</v>
          </cell>
          <cell r="DJ31">
            <v>3</v>
          </cell>
          <cell r="DK31">
            <v>3</v>
          </cell>
          <cell r="DL31">
            <v>15</v>
          </cell>
          <cell r="DM31">
            <v>1</v>
          </cell>
          <cell r="DO31">
            <v>10</v>
          </cell>
          <cell r="DP31">
            <v>16</v>
          </cell>
          <cell r="DV31">
            <v>6</v>
          </cell>
          <cell r="DX31">
            <v>12</v>
          </cell>
          <cell r="DZ31">
            <v>3</v>
          </cell>
          <cell r="EB31">
            <v>17</v>
          </cell>
          <cell r="EF31">
            <v>3</v>
          </cell>
          <cell r="EI31">
            <v>15</v>
          </cell>
          <cell r="EL31">
            <v>8</v>
          </cell>
          <cell r="EM31">
            <v>4</v>
          </cell>
          <cell r="EN31">
            <v>3</v>
          </cell>
          <cell r="EO31">
            <v>1</v>
          </cell>
          <cell r="EP31">
            <v>5</v>
          </cell>
          <cell r="EQ31">
            <v>511</v>
          </cell>
        </row>
        <row r="32">
          <cell r="A32" t="str">
            <v>29</v>
          </cell>
          <cell r="C32">
            <v>21</v>
          </cell>
          <cell r="O32">
            <v>7</v>
          </cell>
          <cell r="R32">
            <v>1</v>
          </cell>
          <cell r="X32">
            <v>4</v>
          </cell>
          <cell r="Z32">
            <v>4</v>
          </cell>
          <cell r="AA32">
            <v>9</v>
          </cell>
          <cell r="AB32">
            <v>1</v>
          </cell>
          <cell r="AC32">
            <v>10</v>
          </cell>
          <cell r="AG32">
            <v>2</v>
          </cell>
          <cell r="AH32">
            <v>1</v>
          </cell>
          <cell r="AJ32">
            <v>2</v>
          </cell>
          <cell r="AM32">
            <v>9</v>
          </cell>
          <cell r="AQ32">
            <v>2</v>
          </cell>
          <cell r="BE32">
            <v>1</v>
          </cell>
          <cell r="BF32">
            <v>17</v>
          </cell>
          <cell r="BJ32">
            <v>2</v>
          </cell>
          <cell r="BO32">
            <v>1</v>
          </cell>
          <cell r="BS32">
            <v>3</v>
          </cell>
          <cell r="BV32">
            <v>2</v>
          </cell>
          <cell r="BW32">
            <v>7</v>
          </cell>
          <cell r="BY32">
            <v>4</v>
          </cell>
          <cell r="CJ32">
            <v>17</v>
          </cell>
          <cell r="CK32">
            <v>14</v>
          </cell>
          <cell r="CN32">
            <v>19</v>
          </cell>
          <cell r="EB32">
            <v>9</v>
          </cell>
          <cell r="EI32">
            <v>6</v>
          </cell>
          <cell r="EM32">
            <v>5</v>
          </cell>
          <cell r="EQ32">
            <v>180</v>
          </cell>
        </row>
        <row r="33">
          <cell r="A33" t="str">
            <v>30</v>
          </cell>
          <cell r="C33">
            <v>13</v>
          </cell>
          <cell r="D33">
            <v>1</v>
          </cell>
          <cell r="G33">
            <v>7</v>
          </cell>
          <cell r="I33">
            <v>2</v>
          </cell>
          <cell r="L33">
            <v>12</v>
          </cell>
          <cell r="O33">
            <v>14</v>
          </cell>
          <cell r="T33">
            <v>4</v>
          </cell>
          <cell r="W33">
            <v>3</v>
          </cell>
          <cell r="X33">
            <v>4</v>
          </cell>
          <cell r="AH33">
            <v>8</v>
          </cell>
          <cell r="AJ33">
            <v>1</v>
          </cell>
          <cell r="AK33">
            <v>1</v>
          </cell>
          <cell r="AM33">
            <v>6</v>
          </cell>
          <cell r="AS33">
            <v>1</v>
          </cell>
          <cell r="AT33">
            <v>1</v>
          </cell>
          <cell r="AV33">
            <v>24</v>
          </cell>
          <cell r="BB33">
            <v>5</v>
          </cell>
          <cell r="BD33">
            <v>5</v>
          </cell>
          <cell r="BE33">
            <v>8</v>
          </cell>
          <cell r="BF33">
            <v>14</v>
          </cell>
          <cell r="BY33">
            <v>5</v>
          </cell>
          <cell r="CD33">
            <v>1</v>
          </cell>
          <cell r="CI33">
            <v>1</v>
          </cell>
          <cell r="CJ33">
            <v>21</v>
          </cell>
          <cell r="CK33">
            <v>4</v>
          </cell>
          <cell r="CN33">
            <v>18</v>
          </cell>
          <cell r="CO33">
            <v>1</v>
          </cell>
          <cell r="CP33">
            <v>7</v>
          </cell>
          <cell r="CQ33">
            <v>4</v>
          </cell>
          <cell r="CX33">
            <v>1</v>
          </cell>
          <cell r="DK33">
            <v>1</v>
          </cell>
          <cell r="DL33">
            <v>1</v>
          </cell>
          <cell r="DO33">
            <v>7</v>
          </cell>
          <cell r="DP33">
            <v>10</v>
          </cell>
          <cell r="DX33">
            <v>4</v>
          </cell>
          <cell r="DZ33">
            <v>5</v>
          </cell>
          <cell r="EB33">
            <v>2</v>
          </cell>
          <cell r="EI33">
            <v>7</v>
          </cell>
          <cell r="EN33">
            <v>2</v>
          </cell>
          <cell r="EP33">
            <v>2</v>
          </cell>
          <cell r="EQ33">
            <v>238</v>
          </cell>
        </row>
        <row r="34">
          <cell r="A34" t="str">
            <v>31</v>
          </cell>
          <cell r="C34">
            <v>20</v>
          </cell>
          <cell r="H34">
            <v>2</v>
          </cell>
          <cell r="I34">
            <v>2</v>
          </cell>
          <cell r="L34">
            <v>4</v>
          </cell>
          <cell r="O34">
            <v>18</v>
          </cell>
          <cell r="R34">
            <v>4</v>
          </cell>
          <cell r="T34">
            <v>2</v>
          </cell>
          <cell r="V34">
            <v>1</v>
          </cell>
          <cell r="W34">
            <v>1</v>
          </cell>
          <cell r="X34">
            <v>4</v>
          </cell>
          <cell r="Z34">
            <v>3</v>
          </cell>
          <cell r="AA34">
            <v>2</v>
          </cell>
          <cell r="AB34">
            <v>2</v>
          </cell>
          <cell r="AC34">
            <v>6</v>
          </cell>
          <cell r="AD34">
            <v>2</v>
          </cell>
          <cell r="AG34">
            <v>3</v>
          </cell>
          <cell r="AH34">
            <v>9</v>
          </cell>
          <cell r="AJ34">
            <v>1</v>
          </cell>
          <cell r="AK34">
            <v>1</v>
          </cell>
          <cell r="AM34">
            <v>8</v>
          </cell>
          <cell r="AQ34">
            <v>4</v>
          </cell>
          <cell r="AR34">
            <v>2</v>
          </cell>
          <cell r="AS34">
            <v>1</v>
          </cell>
          <cell r="AT34">
            <v>1</v>
          </cell>
          <cell r="AV34">
            <v>19</v>
          </cell>
          <cell r="BB34">
            <v>3</v>
          </cell>
          <cell r="BD34">
            <v>4</v>
          </cell>
          <cell r="BE34">
            <v>20</v>
          </cell>
          <cell r="BF34">
            <v>11</v>
          </cell>
          <cell r="BI34">
            <v>1</v>
          </cell>
          <cell r="BJ34">
            <v>1</v>
          </cell>
          <cell r="BO34">
            <v>5</v>
          </cell>
          <cell r="BS34">
            <v>10</v>
          </cell>
          <cell r="BU34">
            <v>3</v>
          </cell>
          <cell r="BV34">
            <v>9</v>
          </cell>
          <cell r="BW34">
            <v>4</v>
          </cell>
          <cell r="BY34">
            <v>6</v>
          </cell>
          <cell r="CA34">
            <v>1</v>
          </cell>
          <cell r="CD34">
            <v>7</v>
          </cell>
          <cell r="CH34">
            <v>1</v>
          </cell>
          <cell r="CI34">
            <v>2</v>
          </cell>
          <cell r="CJ34">
            <v>24</v>
          </cell>
          <cell r="CK34">
            <v>8</v>
          </cell>
          <cell r="CN34">
            <v>14</v>
          </cell>
          <cell r="CO34">
            <v>2</v>
          </cell>
          <cell r="CP34">
            <v>3</v>
          </cell>
          <cell r="CQ34">
            <v>1</v>
          </cell>
          <cell r="CT34">
            <v>1</v>
          </cell>
          <cell r="CZ34">
            <v>3</v>
          </cell>
          <cell r="DJ34">
            <v>9</v>
          </cell>
          <cell r="DK34">
            <v>1</v>
          </cell>
          <cell r="DL34">
            <v>7</v>
          </cell>
          <cell r="DO34">
            <v>5</v>
          </cell>
          <cell r="DP34">
            <v>2</v>
          </cell>
          <cell r="DR34">
            <v>1</v>
          </cell>
          <cell r="DT34">
            <v>3</v>
          </cell>
          <cell r="DX34">
            <v>12</v>
          </cell>
          <cell r="DZ34">
            <v>2</v>
          </cell>
          <cell r="EB34">
            <v>17</v>
          </cell>
          <cell r="EF34">
            <v>1</v>
          </cell>
          <cell r="EI34">
            <v>9</v>
          </cell>
          <cell r="EM34">
            <v>3</v>
          </cell>
          <cell r="EQ34">
            <v>338</v>
          </cell>
        </row>
        <row r="35">
          <cell r="A35" t="str">
            <v>32</v>
          </cell>
          <cell r="C35">
            <v>16</v>
          </cell>
          <cell r="D35">
            <v>1</v>
          </cell>
          <cell r="F35">
            <v>5</v>
          </cell>
          <cell r="G35">
            <v>5</v>
          </cell>
          <cell r="H35">
            <v>2</v>
          </cell>
          <cell r="I35">
            <v>4</v>
          </cell>
          <cell r="J35">
            <v>4</v>
          </cell>
          <cell r="L35">
            <v>5</v>
          </cell>
          <cell r="O35">
            <v>14</v>
          </cell>
          <cell r="T35">
            <v>5</v>
          </cell>
          <cell r="W35">
            <v>1</v>
          </cell>
          <cell r="X35">
            <v>4</v>
          </cell>
          <cell r="Z35">
            <v>3</v>
          </cell>
          <cell r="AA35">
            <v>4</v>
          </cell>
          <cell r="AC35">
            <v>8</v>
          </cell>
          <cell r="AD35">
            <v>2</v>
          </cell>
          <cell r="AF35">
            <v>1</v>
          </cell>
          <cell r="AG35">
            <v>1</v>
          </cell>
          <cell r="AH35">
            <v>10</v>
          </cell>
          <cell r="AJ35">
            <v>2</v>
          </cell>
          <cell r="AK35">
            <v>4</v>
          </cell>
          <cell r="AM35">
            <v>12</v>
          </cell>
          <cell r="AR35">
            <v>2</v>
          </cell>
          <cell r="AS35">
            <v>1</v>
          </cell>
          <cell r="AT35">
            <v>3</v>
          </cell>
          <cell r="AU35">
            <v>6</v>
          </cell>
          <cell r="AV35">
            <v>11</v>
          </cell>
          <cell r="AZ35">
            <v>3</v>
          </cell>
          <cell r="BB35">
            <v>4</v>
          </cell>
          <cell r="BD35">
            <v>2</v>
          </cell>
          <cell r="BE35">
            <v>15</v>
          </cell>
          <cell r="BF35">
            <v>15</v>
          </cell>
          <cell r="BJ35">
            <v>3</v>
          </cell>
          <cell r="BN35">
            <v>5</v>
          </cell>
          <cell r="BS35">
            <v>19</v>
          </cell>
          <cell r="BU35">
            <v>5</v>
          </cell>
          <cell r="BV35">
            <v>7</v>
          </cell>
          <cell r="BW35">
            <v>6</v>
          </cell>
          <cell r="BY35">
            <v>5</v>
          </cell>
          <cell r="CA35">
            <v>1</v>
          </cell>
          <cell r="CC35">
            <v>1</v>
          </cell>
          <cell r="CD35">
            <v>8</v>
          </cell>
          <cell r="CI35">
            <v>4</v>
          </cell>
          <cell r="CJ35">
            <v>19</v>
          </cell>
          <cell r="CK35">
            <v>10</v>
          </cell>
          <cell r="CN35">
            <v>16</v>
          </cell>
          <cell r="CO35">
            <v>2</v>
          </cell>
          <cell r="CP35">
            <v>2</v>
          </cell>
          <cell r="CQ35">
            <v>1</v>
          </cell>
          <cell r="CX35">
            <v>2</v>
          </cell>
          <cell r="CZ35">
            <v>2</v>
          </cell>
          <cell r="DJ35">
            <v>2</v>
          </cell>
          <cell r="DK35">
            <v>2</v>
          </cell>
          <cell r="DL35">
            <v>7</v>
          </cell>
          <cell r="DN35">
            <v>1</v>
          </cell>
          <cell r="DO35">
            <v>8</v>
          </cell>
          <cell r="DP35">
            <v>12</v>
          </cell>
          <cell r="DT35">
            <v>5</v>
          </cell>
          <cell r="DV35">
            <v>1</v>
          </cell>
          <cell r="DX35">
            <v>8</v>
          </cell>
          <cell r="DY35">
            <v>6</v>
          </cell>
          <cell r="EB35">
            <v>21</v>
          </cell>
          <cell r="EF35">
            <v>1</v>
          </cell>
          <cell r="EI35">
            <v>23</v>
          </cell>
          <cell r="EK35">
            <v>6</v>
          </cell>
          <cell r="EM35">
            <v>2</v>
          </cell>
          <cell r="EP35">
            <v>8</v>
          </cell>
          <cell r="EQ35">
            <v>406</v>
          </cell>
        </row>
        <row r="36">
          <cell r="A36" t="str">
            <v>33</v>
          </cell>
          <cell r="C36">
            <v>9</v>
          </cell>
          <cell r="F36">
            <v>5</v>
          </cell>
          <cell r="H36">
            <v>1</v>
          </cell>
          <cell r="I36">
            <v>2</v>
          </cell>
          <cell r="K36">
            <v>4</v>
          </cell>
          <cell r="L36">
            <v>1</v>
          </cell>
          <cell r="O36">
            <v>12</v>
          </cell>
          <cell r="R36">
            <v>7</v>
          </cell>
          <cell r="V36">
            <v>3</v>
          </cell>
          <cell r="W36">
            <v>1</v>
          </cell>
          <cell r="X36">
            <v>5</v>
          </cell>
          <cell r="Z36">
            <v>2</v>
          </cell>
          <cell r="AA36">
            <v>5</v>
          </cell>
          <cell r="AB36">
            <v>2</v>
          </cell>
          <cell r="AC36">
            <v>5</v>
          </cell>
          <cell r="AD36">
            <v>4</v>
          </cell>
          <cell r="AF36">
            <v>3</v>
          </cell>
          <cell r="AH36">
            <v>4</v>
          </cell>
          <cell r="AJ36">
            <v>3</v>
          </cell>
          <cell r="AK36">
            <v>1</v>
          </cell>
          <cell r="AM36">
            <v>6</v>
          </cell>
          <cell r="AQ36">
            <v>12</v>
          </cell>
          <cell r="AS36">
            <v>2</v>
          </cell>
          <cell r="AU36">
            <v>7</v>
          </cell>
          <cell r="AV36">
            <v>11</v>
          </cell>
          <cell r="AY36">
            <v>1</v>
          </cell>
          <cell r="AZ36">
            <v>5</v>
          </cell>
          <cell r="BB36">
            <v>5</v>
          </cell>
          <cell r="BC36">
            <v>5</v>
          </cell>
          <cell r="BD36">
            <v>1</v>
          </cell>
          <cell r="BE36">
            <v>26</v>
          </cell>
          <cell r="BF36">
            <v>14</v>
          </cell>
          <cell r="BI36">
            <v>2</v>
          </cell>
          <cell r="BN36">
            <v>8</v>
          </cell>
          <cell r="BQ36">
            <v>1</v>
          </cell>
          <cell r="BS36">
            <v>8</v>
          </cell>
          <cell r="BU36">
            <v>2</v>
          </cell>
          <cell r="BV36">
            <v>3</v>
          </cell>
          <cell r="BW36">
            <v>15</v>
          </cell>
          <cell r="BY36">
            <v>1</v>
          </cell>
          <cell r="CD36">
            <v>5</v>
          </cell>
          <cell r="CJ36">
            <v>14</v>
          </cell>
          <cell r="CK36">
            <v>1</v>
          </cell>
          <cell r="CN36">
            <v>10</v>
          </cell>
          <cell r="CO36">
            <v>5</v>
          </cell>
          <cell r="CP36">
            <v>5</v>
          </cell>
          <cell r="CY36">
            <v>2</v>
          </cell>
          <cell r="CZ36">
            <v>4</v>
          </cell>
          <cell r="DJ36">
            <v>4</v>
          </cell>
          <cell r="DO36">
            <v>3</v>
          </cell>
          <cell r="DP36">
            <v>7</v>
          </cell>
          <cell r="DV36">
            <v>1</v>
          </cell>
          <cell r="DW36">
            <v>2</v>
          </cell>
          <cell r="DX36">
            <v>2</v>
          </cell>
          <cell r="DY36">
            <v>1</v>
          </cell>
          <cell r="DZ36">
            <v>4</v>
          </cell>
          <cell r="EB36">
            <v>6</v>
          </cell>
          <cell r="EC36">
            <v>1</v>
          </cell>
          <cell r="EE36">
            <v>3</v>
          </cell>
          <cell r="EF36">
            <v>4</v>
          </cell>
          <cell r="EI36">
            <v>6</v>
          </cell>
          <cell r="EK36">
            <v>7</v>
          </cell>
          <cell r="EM36">
            <v>1</v>
          </cell>
          <cell r="EO36">
            <v>2</v>
          </cell>
          <cell r="EP36">
            <v>3</v>
          </cell>
          <cell r="EQ36">
            <v>317</v>
          </cell>
        </row>
        <row r="37">
          <cell r="A37" t="str">
            <v>34</v>
          </cell>
          <cell r="C37">
            <v>3</v>
          </cell>
          <cell r="L37">
            <v>3</v>
          </cell>
          <cell r="O37">
            <v>2</v>
          </cell>
          <cell r="Z37">
            <v>1</v>
          </cell>
          <cell r="AM37">
            <v>4</v>
          </cell>
          <cell r="AV37">
            <v>1</v>
          </cell>
          <cell r="BF37">
            <v>1</v>
          </cell>
          <cell r="BJ37">
            <v>1</v>
          </cell>
          <cell r="BS37">
            <v>2</v>
          </cell>
          <cell r="BY37">
            <v>5</v>
          </cell>
          <cell r="CD37">
            <v>2</v>
          </cell>
          <cell r="CJ37">
            <v>7</v>
          </cell>
          <cell r="CK37">
            <v>11</v>
          </cell>
          <cell r="CN37">
            <v>5</v>
          </cell>
          <cell r="CO37">
            <v>3</v>
          </cell>
          <cell r="DH37">
            <v>2</v>
          </cell>
          <cell r="DO37">
            <v>1</v>
          </cell>
          <cell r="EB37">
            <v>2</v>
          </cell>
          <cell r="EI37">
            <v>11</v>
          </cell>
          <cell r="EP37">
            <v>3</v>
          </cell>
          <cell r="EQ37">
            <v>70</v>
          </cell>
        </row>
        <row r="38">
          <cell r="A38" t="str">
            <v>35</v>
          </cell>
          <cell r="C38">
            <v>10</v>
          </cell>
          <cell r="H38">
            <v>1</v>
          </cell>
          <cell r="J38">
            <v>1</v>
          </cell>
          <cell r="L38">
            <v>1</v>
          </cell>
          <cell r="O38">
            <v>2</v>
          </cell>
          <cell r="R38">
            <v>5</v>
          </cell>
          <cell r="T38">
            <v>6</v>
          </cell>
          <cell r="Z38">
            <v>2</v>
          </cell>
          <cell r="AA38">
            <v>3</v>
          </cell>
          <cell r="AC38">
            <v>8</v>
          </cell>
          <cell r="AM38">
            <v>9</v>
          </cell>
          <cell r="AR38">
            <v>1</v>
          </cell>
          <cell r="AS38">
            <v>4</v>
          </cell>
          <cell r="AV38">
            <v>2</v>
          </cell>
          <cell r="BB38">
            <v>1</v>
          </cell>
          <cell r="BE38">
            <v>18</v>
          </cell>
          <cell r="BF38">
            <v>3</v>
          </cell>
          <cell r="BJ38">
            <v>3</v>
          </cell>
          <cell r="BO38">
            <v>5</v>
          </cell>
          <cell r="BS38">
            <v>6</v>
          </cell>
          <cell r="BW38">
            <v>5</v>
          </cell>
          <cell r="BY38">
            <v>6</v>
          </cell>
          <cell r="CA38">
            <v>1</v>
          </cell>
          <cell r="CD38">
            <v>6</v>
          </cell>
          <cell r="CJ38">
            <v>10</v>
          </cell>
          <cell r="CK38">
            <v>16</v>
          </cell>
          <cell r="CN38">
            <v>10</v>
          </cell>
          <cell r="CO38">
            <v>2</v>
          </cell>
          <cell r="CQ38">
            <v>1</v>
          </cell>
          <cell r="CX38">
            <v>2</v>
          </cell>
          <cell r="DE38">
            <v>6</v>
          </cell>
          <cell r="DJ38">
            <v>5</v>
          </cell>
          <cell r="DL38">
            <v>4</v>
          </cell>
          <cell r="DN38">
            <v>1</v>
          </cell>
          <cell r="DP38">
            <v>5</v>
          </cell>
          <cell r="DZ38">
            <v>2</v>
          </cell>
          <cell r="EB38">
            <v>10</v>
          </cell>
          <cell r="EF38">
            <v>1</v>
          </cell>
          <cell r="EI38">
            <v>8</v>
          </cell>
          <cell r="EP38">
            <v>1</v>
          </cell>
          <cell r="EQ38">
            <v>193</v>
          </cell>
        </row>
        <row r="39">
          <cell r="A39" t="str">
            <v>36</v>
          </cell>
          <cell r="C39">
            <v>4</v>
          </cell>
          <cell r="G39">
            <v>3</v>
          </cell>
          <cell r="J39">
            <v>1</v>
          </cell>
          <cell r="L39">
            <v>5</v>
          </cell>
          <cell r="O39">
            <v>10</v>
          </cell>
          <cell r="T39">
            <v>4</v>
          </cell>
          <cell r="X39">
            <v>5</v>
          </cell>
          <cell r="Z39">
            <v>3</v>
          </cell>
          <cell r="AA39">
            <v>2</v>
          </cell>
          <cell r="AC39">
            <v>2</v>
          </cell>
          <cell r="AG39">
            <v>1</v>
          </cell>
          <cell r="AH39">
            <v>7</v>
          </cell>
          <cell r="AM39">
            <v>3</v>
          </cell>
          <cell r="AR39">
            <v>1</v>
          </cell>
          <cell r="AU39">
            <v>1</v>
          </cell>
          <cell r="AV39">
            <v>8</v>
          </cell>
          <cell r="BE39">
            <v>1</v>
          </cell>
          <cell r="BF39">
            <v>5</v>
          </cell>
          <cell r="BO39">
            <v>1</v>
          </cell>
          <cell r="BS39">
            <v>3</v>
          </cell>
          <cell r="BW39">
            <v>2</v>
          </cell>
          <cell r="BY39">
            <v>5</v>
          </cell>
          <cell r="CC39">
            <v>2</v>
          </cell>
          <cell r="CD39">
            <v>4</v>
          </cell>
          <cell r="CJ39">
            <v>11</v>
          </cell>
          <cell r="CN39">
            <v>3</v>
          </cell>
          <cell r="DK39">
            <v>2</v>
          </cell>
          <cell r="DL39">
            <v>2</v>
          </cell>
          <cell r="DO39">
            <v>3</v>
          </cell>
          <cell r="DP39">
            <v>5</v>
          </cell>
          <cell r="DX39">
            <v>3</v>
          </cell>
          <cell r="EB39">
            <v>2</v>
          </cell>
          <cell r="EI39">
            <v>5</v>
          </cell>
          <cell r="EM39">
            <v>3</v>
          </cell>
          <cell r="EQ39">
            <v>122</v>
          </cell>
        </row>
        <row r="40">
          <cell r="A40" t="str">
            <v>37</v>
          </cell>
          <cell r="C40">
            <v>4</v>
          </cell>
          <cell r="H40">
            <v>1</v>
          </cell>
          <cell r="T40">
            <v>3</v>
          </cell>
          <cell r="AC40">
            <v>6</v>
          </cell>
          <cell r="AM40">
            <v>4</v>
          </cell>
          <cell r="AR40">
            <v>2</v>
          </cell>
          <cell r="AV40">
            <v>6</v>
          </cell>
          <cell r="BD40">
            <v>2</v>
          </cell>
          <cell r="CD40">
            <v>1</v>
          </cell>
          <cell r="CJ40">
            <v>9</v>
          </cell>
          <cell r="CO40">
            <v>3</v>
          </cell>
          <cell r="CX40">
            <v>2</v>
          </cell>
          <cell r="DK40">
            <v>2</v>
          </cell>
          <cell r="DN40">
            <v>1</v>
          </cell>
          <cell r="DX40">
            <v>1</v>
          </cell>
          <cell r="EF40">
            <v>5</v>
          </cell>
          <cell r="EI40">
            <v>5</v>
          </cell>
          <cell r="EP40">
            <v>2</v>
          </cell>
          <cell r="EQ40">
            <v>59</v>
          </cell>
        </row>
        <row r="41">
          <cell r="A41" t="str">
            <v>60</v>
          </cell>
          <cell r="C41">
            <v>26</v>
          </cell>
          <cell r="D41">
            <v>7</v>
          </cell>
          <cell r="E41">
            <v>1</v>
          </cell>
          <cell r="F41">
            <v>9</v>
          </cell>
          <cell r="G41">
            <v>2</v>
          </cell>
          <cell r="I41">
            <v>13</v>
          </cell>
          <cell r="J41">
            <v>2</v>
          </cell>
          <cell r="K41">
            <v>7</v>
          </cell>
          <cell r="L41">
            <v>9</v>
          </cell>
          <cell r="M41">
            <v>5</v>
          </cell>
          <cell r="O41">
            <v>15</v>
          </cell>
          <cell r="R41">
            <v>6</v>
          </cell>
          <cell r="S41">
            <v>5</v>
          </cell>
          <cell r="T41">
            <v>2</v>
          </cell>
          <cell r="U41">
            <v>1</v>
          </cell>
          <cell r="V41">
            <v>8</v>
          </cell>
          <cell r="W41">
            <v>13</v>
          </cell>
          <cell r="X41">
            <v>4</v>
          </cell>
          <cell r="Z41">
            <v>5</v>
          </cell>
          <cell r="AA41">
            <v>10</v>
          </cell>
          <cell r="AC41">
            <v>11</v>
          </cell>
          <cell r="AE41">
            <v>6</v>
          </cell>
          <cell r="AF41">
            <v>14</v>
          </cell>
          <cell r="AG41">
            <v>1</v>
          </cell>
          <cell r="AH41">
            <v>8</v>
          </cell>
          <cell r="AK41">
            <v>4</v>
          </cell>
          <cell r="AM41">
            <v>22</v>
          </cell>
          <cell r="AQ41">
            <v>18</v>
          </cell>
          <cell r="AR41">
            <v>7</v>
          </cell>
          <cell r="AS41">
            <v>8</v>
          </cell>
          <cell r="AT41">
            <v>8</v>
          </cell>
          <cell r="AU41">
            <v>15</v>
          </cell>
          <cell r="AV41">
            <v>19</v>
          </cell>
          <cell r="AY41">
            <v>6</v>
          </cell>
          <cell r="BB41">
            <v>6</v>
          </cell>
          <cell r="BE41">
            <v>42</v>
          </cell>
          <cell r="BF41">
            <v>15</v>
          </cell>
          <cell r="BI41">
            <v>13</v>
          </cell>
          <cell r="BN41">
            <v>32</v>
          </cell>
          <cell r="BO41">
            <v>6</v>
          </cell>
          <cell r="BQ41">
            <v>5</v>
          </cell>
          <cell r="BS41">
            <v>19</v>
          </cell>
          <cell r="BV41">
            <v>10</v>
          </cell>
          <cell r="BW41">
            <v>13</v>
          </cell>
          <cell r="BX41">
            <v>24</v>
          </cell>
          <cell r="BY41">
            <v>2</v>
          </cell>
          <cell r="CD41">
            <v>10</v>
          </cell>
          <cell r="CJ41">
            <v>22</v>
          </cell>
          <cell r="CK41">
            <v>2</v>
          </cell>
          <cell r="CL41">
            <v>1</v>
          </cell>
          <cell r="CM41">
            <v>4</v>
          </cell>
          <cell r="CN41">
            <v>7</v>
          </cell>
          <cell r="CO41">
            <v>7</v>
          </cell>
          <cell r="CP41">
            <v>6</v>
          </cell>
          <cell r="CQ41">
            <v>3</v>
          </cell>
          <cell r="CT41">
            <v>1</v>
          </cell>
          <cell r="CY41">
            <v>38</v>
          </cell>
          <cell r="DF41">
            <v>7</v>
          </cell>
          <cell r="DJ41">
            <v>6</v>
          </cell>
          <cell r="DK41">
            <v>2</v>
          </cell>
          <cell r="DL41">
            <v>21</v>
          </cell>
          <cell r="DM41">
            <v>7</v>
          </cell>
          <cell r="DO41">
            <v>12</v>
          </cell>
          <cell r="DP41">
            <v>6</v>
          </cell>
          <cell r="DS41">
            <v>2</v>
          </cell>
          <cell r="DV41">
            <v>6</v>
          </cell>
          <cell r="DW41">
            <v>1</v>
          </cell>
          <cell r="DX41">
            <v>1</v>
          </cell>
          <cell r="DY41">
            <v>7</v>
          </cell>
          <cell r="DZ41">
            <v>1</v>
          </cell>
          <cell r="EA41">
            <v>7</v>
          </cell>
          <cell r="EB41">
            <v>10</v>
          </cell>
          <cell r="EC41">
            <v>7</v>
          </cell>
          <cell r="EE41">
            <v>6</v>
          </cell>
          <cell r="EF41">
            <v>1</v>
          </cell>
          <cell r="EI41">
            <v>24</v>
          </cell>
          <cell r="EK41">
            <v>11</v>
          </cell>
          <cell r="EL41">
            <v>12</v>
          </cell>
          <cell r="EM41">
            <v>2</v>
          </cell>
          <cell r="EN41">
            <v>8</v>
          </cell>
          <cell r="EO41">
            <v>13</v>
          </cell>
          <cell r="EP41">
            <v>2</v>
          </cell>
          <cell r="EQ41">
            <v>767</v>
          </cell>
        </row>
        <row r="42">
          <cell r="A42" t="str">
            <v>61</v>
          </cell>
          <cell r="C42">
            <v>7</v>
          </cell>
          <cell r="D42">
            <v>2</v>
          </cell>
          <cell r="F42">
            <v>4</v>
          </cell>
          <cell r="G42">
            <v>8</v>
          </cell>
          <cell r="I42">
            <v>3</v>
          </cell>
          <cell r="K42">
            <v>4</v>
          </cell>
          <cell r="L42">
            <v>3</v>
          </cell>
          <cell r="M42">
            <v>3</v>
          </cell>
          <cell r="O42">
            <v>12</v>
          </cell>
          <cell r="R42">
            <v>3</v>
          </cell>
          <cell r="S42">
            <v>3</v>
          </cell>
          <cell r="T42">
            <v>4</v>
          </cell>
          <cell r="V42">
            <v>7</v>
          </cell>
          <cell r="W42">
            <v>3</v>
          </cell>
          <cell r="X42">
            <v>2</v>
          </cell>
          <cell r="Y42">
            <v>5</v>
          </cell>
          <cell r="Z42">
            <v>5</v>
          </cell>
          <cell r="AA42">
            <v>10</v>
          </cell>
          <cell r="AB42">
            <v>3</v>
          </cell>
          <cell r="AC42">
            <v>8</v>
          </cell>
          <cell r="AE42">
            <v>4</v>
          </cell>
          <cell r="AF42">
            <v>10</v>
          </cell>
          <cell r="AH42">
            <v>13</v>
          </cell>
          <cell r="AJ42">
            <v>3</v>
          </cell>
          <cell r="AK42">
            <v>6</v>
          </cell>
          <cell r="AM42">
            <v>8</v>
          </cell>
          <cell r="AQ42">
            <v>24</v>
          </cell>
          <cell r="AS42">
            <v>3</v>
          </cell>
          <cell r="AT42">
            <v>2</v>
          </cell>
          <cell r="AU42">
            <v>1</v>
          </cell>
          <cell r="AV42">
            <v>12</v>
          </cell>
          <cell r="AY42">
            <v>11</v>
          </cell>
          <cell r="BB42">
            <v>4</v>
          </cell>
          <cell r="BD42">
            <v>3</v>
          </cell>
          <cell r="BE42">
            <v>44</v>
          </cell>
          <cell r="BF42">
            <v>11</v>
          </cell>
          <cell r="BG42">
            <v>1</v>
          </cell>
          <cell r="BI42">
            <v>1</v>
          </cell>
          <cell r="BN42">
            <v>15</v>
          </cell>
          <cell r="BO42">
            <v>2</v>
          </cell>
          <cell r="BQ42">
            <v>2</v>
          </cell>
          <cell r="BS42">
            <v>8</v>
          </cell>
          <cell r="BV42">
            <v>11</v>
          </cell>
          <cell r="BW42">
            <v>12</v>
          </cell>
          <cell r="BX42">
            <v>6</v>
          </cell>
          <cell r="BY42">
            <v>10</v>
          </cell>
          <cell r="CD42">
            <v>9</v>
          </cell>
          <cell r="CJ42">
            <v>8</v>
          </cell>
          <cell r="CL42">
            <v>2</v>
          </cell>
          <cell r="CM42">
            <v>1</v>
          </cell>
          <cell r="CN42">
            <v>13</v>
          </cell>
          <cell r="CO42">
            <v>7</v>
          </cell>
          <cell r="CP42">
            <v>5</v>
          </cell>
          <cell r="CY42">
            <v>4</v>
          </cell>
          <cell r="DF42">
            <v>3</v>
          </cell>
          <cell r="DJ42">
            <v>1</v>
          </cell>
          <cell r="DK42">
            <v>2</v>
          </cell>
          <cell r="DL42">
            <v>8</v>
          </cell>
          <cell r="DO42">
            <v>13</v>
          </cell>
          <cell r="DP42">
            <v>10</v>
          </cell>
          <cell r="DV42">
            <v>7</v>
          </cell>
          <cell r="DW42">
            <v>5</v>
          </cell>
          <cell r="DX42">
            <v>7</v>
          </cell>
          <cell r="DY42">
            <v>2</v>
          </cell>
          <cell r="DZ42">
            <v>8</v>
          </cell>
          <cell r="EB42">
            <v>11</v>
          </cell>
          <cell r="EC42">
            <v>2</v>
          </cell>
          <cell r="EE42">
            <v>8</v>
          </cell>
          <cell r="EF42">
            <v>7</v>
          </cell>
          <cell r="EH42">
            <v>4</v>
          </cell>
          <cell r="EI42">
            <v>13</v>
          </cell>
          <cell r="EK42">
            <v>7</v>
          </cell>
          <cell r="EL42">
            <v>8</v>
          </cell>
          <cell r="EM42">
            <v>1</v>
          </cell>
          <cell r="EN42">
            <v>11</v>
          </cell>
          <cell r="EO42">
            <v>17</v>
          </cell>
          <cell r="EP42">
            <v>6</v>
          </cell>
          <cell r="EQ42">
            <v>536</v>
          </cell>
        </row>
        <row r="43">
          <cell r="A43" t="str">
            <v>62</v>
          </cell>
          <cell r="C43">
            <v>16</v>
          </cell>
          <cell r="D43">
            <v>4</v>
          </cell>
          <cell r="E43">
            <v>1</v>
          </cell>
          <cell r="G43">
            <v>1</v>
          </cell>
          <cell r="I43">
            <v>1</v>
          </cell>
          <cell r="K43">
            <v>1</v>
          </cell>
          <cell r="L43">
            <v>4</v>
          </cell>
          <cell r="O43">
            <v>3</v>
          </cell>
          <cell r="R43">
            <v>1</v>
          </cell>
          <cell r="S43">
            <v>2</v>
          </cell>
          <cell r="V43">
            <v>6</v>
          </cell>
          <cell r="X43">
            <v>2</v>
          </cell>
          <cell r="Z43">
            <v>1</v>
          </cell>
          <cell r="AA43">
            <v>6</v>
          </cell>
          <cell r="AC43">
            <v>5</v>
          </cell>
          <cell r="AD43">
            <v>2</v>
          </cell>
          <cell r="AF43">
            <v>7</v>
          </cell>
          <cell r="AG43">
            <v>5</v>
          </cell>
          <cell r="AH43">
            <v>3</v>
          </cell>
          <cell r="AI43">
            <v>5</v>
          </cell>
          <cell r="AK43">
            <v>2</v>
          </cell>
          <cell r="AM43">
            <v>7</v>
          </cell>
          <cell r="AQ43">
            <v>10</v>
          </cell>
          <cell r="AR43">
            <v>2</v>
          </cell>
          <cell r="AS43">
            <v>4</v>
          </cell>
          <cell r="AV43">
            <v>4</v>
          </cell>
          <cell r="AY43">
            <v>1</v>
          </cell>
          <cell r="AZ43">
            <v>4</v>
          </cell>
          <cell r="BB43">
            <v>7</v>
          </cell>
          <cell r="BE43">
            <v>47</v>
          </cell>
          <cell r="BF43">
            <v>8</v>
          </cell>
          <cell r="BN43">
            <v>11</v>
          </cell>
          <cell r="BO43">
            <v>1</v>
          </cell>
          <cell r="BS43">
            <v>5</v>
          </cell>
          <cell r="BU43">
            <v>2</v>
          </cell>
          <cell r="BV43">
            <v>6</v>
          </cell>
          <cell r="BW43">
            <v>15</v>
          </cell>
          <cell r="BX43">
            <v>1</v>
          </cell>
          <cell r="CD43">
            <v>8</v>
          </cell>
          <cell r="CJ43">
            <v>3</v>
          </cell>
          <cell r="CK43">
            <v>2</v>
          </cell>
          <cell r="CM43">
            <v>4</v>
          </cell>
          <cell r="CO43">
            <v>6</v>
          </cell>
          <cell r="CP43">
            <v>5</v>
          </cell>
          <cell r="CQ43">
            <v>3</v>
          </cell>
          <cell r="CT43">
            <v>7</v>
          </cell>
          <cell r="CY43">
            <v>4</v>
          </cell>
          <cell r="CZ43">
            <v>5</v>
          </cell>
          <cell r="DJ43">
            <v>14</v>
          </cell>
          <cell r="DK43">
            <v>5</v>
          </cell>
          <cell r="DL43">
            <v>7</v>
          </cell>
          <cell r="DM43">
            <v>5</v>
          </cell>
          <cell r="DO43">
            <v>7</v>
          </cell>
          <cell r="DP43">
            <v>2</v>
          </cell>
          <cell r="DT43">
            <v>5</v>
          </cell>
          <cell r="DW43">
            <v>1</v>
          </cell>
          <cell r="DX43">
            <v>9</v>
          </cell>
          <cell r="DY43">
            <v>11</v>
          </cell>
          <cell r="DZ43">
            <v>1</v>
          </cell>
          <cell r="EB43">
            <v>6</v>
          </cell>
          <cell r="EC43">
            <v>1</v>
          </cell>
          <cell r="EI43">
            <v>14</v>
          </cell>
          <cell r="EK43">
            <v>24</v>
          </cell>
          <cell r="EL43">
            <v>9</v>
          </cell>
          <cell r="EM43">
            <v>1</v>
          </cell>
          <cell r="EO43">
            <v>5</v>
          </cell>
          <cell r="EP43">
            <v>2</v>
          </cell>
          <cell r="EQ43">
            <v>389</v>
          </cell>
        </row>
        <row r="44">
          <cell r="A44" t="str">
            <v>63</v>
          </cell>
          <cell r="C44">
            <v>16</v>
          </cell>
          <cell r="D44">
            <v>5</v>
          </cell>
          <cell r="E44">
            <v>2</v>
          </cell>
          <cell r="F44">
            <v>5</v>
          </cell>
          <cell r="G44">
            <v>1</v>
          </cell>
          <cell r="I44">
            <v>5</v>
          </cell>
          <cell r="J44">
            <v>1</v>
          </cell>
          <cell r="K44">
            <v>1</v>
          </cell>
          <cell r="L44">
            <v>11</v>
          </cell>
          <cell r="M44">
            <v>7</v>
          </cell>
          <cell r="O44">
            <v>15</v>
          </cell>
          <cell r="R44">
            <v>10</v>
          </cell>
          <cell r="S44">
            <v>2</v>
          </cell>
          <cell r="T44">
            <v>7</v>
          </cell>
          <cell r="U44">
            <v>3</v>
          </cell>
          <cell r="W44">
            <v>5</v>
          </cell>
          <cell r="X44">
            <v>6</v>
          </cell>
          <cell r="Y44">
            <v>3</v>
          </cell>
          <cell r="Z44">
            <v>5</v>
          </cell>
          <cell r="AA44">
            <v>3</v>
          </cell>
          <cell r="AB44">
            <v>1</v>
          </cell>
          <cell r="AC44">
            <v>8</v>
          </cell>
          <cell r="AF44">
            <v>3</v>
          </cell>
          <cell r="AH44">
            <v>4</v>
          </cell>
          <cell r="AJ44">
            <v>3</v>
          </cell>
          <cell r="AM44">
            <v>18</v>
          </cell>
          <cell r="AQ44">
            <v>26</v>
          </cell>
          <cell r="AR44">
            <v>1</v>
          </cell>
          <cell r="AT44">
            <v>8</v>
          </cell>
          <cell r="AU44">
            <v>4</v>
          </cell>
          <cell r="AV44">
            <v>28</v>
          </cell>
          <cell r="AY44">
            <v>8</v>
          </cell>
          <cell r="BB44">
            <v>24</v>
          </cell>
          <cell r="BD44">
            <v>3</v>
          </cell>
          <cell r="BE44">
            <v>25</v>
          </cell>
          <cell r="BF44">
            <v>9</v>
          </cell>
          <cell r="BI44">
            <v>4</v>
          </cell>
          <cell r="BN44">
            <v>13</v>
          </cell>
          <cell r="BO44">
            <v>4</v>
          </cell>
          <cell r="BS44">
            <v>27</v>
          </cell>
          <cell r="BW44">
            <v>16</v>
          </cell>
          <cell r="BY44">
            <v>11</v>
          </cell>
          <cell r="CD44">
            <v>6</v>
          </cell>
          <cell r="CJ44">
            <v>11</v>
          </cell>
          <cell r="CK44">
            <v>2</v>
          </cell>
          <cell r="CM44">
            <v>3</v>
          </cell>
          <cell r="CN44">
            <v>23</v>
          </cell>
          <cell r="CO44">
            <v>2</v>
          </cell>
          <cell r="CP44">
            <v>3</v>
          </cell>
          <cell r="CQ44">
            <v>5</v>
          </cell>
          <cell r="CY44">
            <v>4</v>
          </cell>
          <cell r="DJ44">
            <v>2</v>
          </cell>
          <cell r="DK44">
            <v>1</v>
          </cell>
          <cell r="DL44">
            <v>7</v>
          </cell>
          <cell r="DO44">
            <v>1</v>
          </cell>
          <cell r="DP44">
            <v>15</v>
          </cell>
          <cell r="DS44">
            <v>1</v>
          </cell>
          <cell r="DV44">
            <v>5</v>
          </cell>
          <cell r="DX44">
            <v>4</v>
          </cell>
          <cell r="DY44">
            <v>1</v>
          </cell>
          <cell r="DZ44">
            <v>10</v>
          </cell>
          <cell r="EB44">
            <v>8</v>
          </cell>
          <cell r="EC44">
            <v>1</v>
          </cell>
          <cell r="EF44">
            <v>3</v>
          </cell>
          <cell r="EH44">
            <v>2</v>
          </cell>
          <cell r="EI44">
            <v>28</v>
          </cell>
          <cell r="EK44">
            <v>17</v>
          </cell>
          <cell r="EL44">
            <v>4</v>
          </cell>
          <cell r="EM44">
            <v>6</v>
          </cell>
          <cell r="EN44">
            <v>2</v>
          </cell>
          <cell r="EO44">
            <v>19</v>
          </cell>
          <cell r="EP44">
            <v>5</v>
          </cell>
          <cell r="EQ44">
            <v>562</v>
          </cell>
        </row>
        <row r="45">
          <cell r="A45" t="str">
            <v>64</v>
          </cell>
          <cell r="C45">
            <v>13</v>
          </cell>
          <cell r="E45">
            <v>1</v>
          </cell>
          <cell r="F45">
            <v>4</v>
          </cell>
          <cell r="G45">
            <v>2</v>
          </cell>
          <cell r="H45">
            <v>1</v>
          </cell>
          <cell r="I45">
            <v>1</v>
          </cell>
          <cell r="J45">
            <v>1</v>
          </cell>
          <cell r="L45">
            <v>2</v>
          </cell>
          <cell r="O45">
            <v>10</v>
          </cell>
          <cell r="R45">
            <v>8</v>
          </cell>
          <cell r="T45">
            <v>4</v>
          </cell>
          <cell r="V45">
            <v>2</v>
          </cell>
          <cell r="W45">
            <v>2</v>
          </cell>
          <cell r="X45">
            <v>8</v>
          </cell>
          <cell r="Z45">
            <v>4</v>
          </cell>
          <cell r="AB45">
            <v>2</v>
          </cell>
          <cell r="AC45">
            <v>2</v>
          </cell>
          <cell r="AF45">
            <v>5</v>
          </cell>
          <cell r="AG45">
            <v>1</v>
          </cell>
          <cell r="AH45">
            <v>6</v>
          </cell>
          <cell r="AI45">
            <v>3</v>
          </cell>
          <cell r="AK45">
            <v>4</v>
          </cell>
          <cell r="AM45">
            <v>6</v>
          </cell>
          <cell r="AQ45">
            <v>1</v>
          </cell>
          <cell r="AR45">
            <v>6</v>
          </cell>
          <cell r="AS45">
            <v>5</v>
          </cell>
          <cell r="AT45">
            <v>1</v>
          </cell>
          <cell r="AU45">
            <v>1</v>
          </cell>
          <cell r="AV45">
            <v>12</v>
          </cell>
          <cell r="BB45">
            <v>7</v>
          </cell>
          <cell r="BD45">
            <v>2</v>
          </cell>
          <cell r="BE45">
            <v>8</v>
          </cell>
          <cell r="BF45">
            <v>13</v>
          </cell>
          <cell r="BJ45">
            <v>3</v>
          </cell>
          <cell r="BN45">
            <v>3</v>
          </cell>
          <cell r="BS45">
            <v>9</v>
          </cell>
          <cell r="BU45">
            <v>1</v>
          </cell>
          <cell r="BW45">
            <v>7</v>
          </cell>
          <cell r="BY45">
            <v>3</v>
          </cell>
          <cell r="CA45">
            <v>2</v>
          </cell>
          <cell r="CD45">
            <v>5</v>
          </cell>
          <cell r="CI45">
            <v>4</v>
          </cell>
          <cell r="CJ45">
            <v>11</v>
          </cell>
          <cell r="CK45">
            <v>10</v>
          </cell>
          <cell r="CN45">
            <v>12</v>
          </cell>
          <cell r="CO45">
            <v>4</v>
          </cell>
          <cell r="CP45">
            <v>2</v>
          </cell>
          <cell r="CQ45">
            <v>1</v>
          </cell>
          <cell r="DJ45">
            <v>2</v>
          </cell>
          <cell r="DK45">
            <v>3</v>
          </cell>
          <cell r="DL45">
            <v>6</v>
          </cell>
          <cell r="DO45">
            <v>9</v>
          </cell>
          <cell r="DP45">
            <v>6</v>
          </cell>
          <cell r="DX45">
            <v>3</v>
          </cell>
          <cell r="DZ45">
            <v>1</v>
          </cell>
          <cell r="EB45">
            <v>14</v>
          </cell>
          <cell r="EI45">
            <v>16</v>
          </cell>
          <cell r="EK45">
            <v>1</v>
          </cell>
          <cell r="EL45">
            <v>9</v>
          </cell>
          <cell r="EM45">
            <v>3</v>
          </cell>
          <cell r="EP45">
            <v>1</v>
          </cell>
          <cell r="EQ45">
            <v>299</v>
          </cell>
        </row>
        <row r="46">
          <cell r="A46" t="str">
            <v>65</v>
          </cell>
          <cell r="C46">
            <v>20</v>
          </cell>
          <cell r="G46">
            <v>3</v>
          </cell>
          <cell r="H46">
            <v>1</v>
          </cell>
          <cell r="I46">
            <v>1</v>
          </cell>
          <cell r="O46">
            <v>15</v>
          </cell>
          <cell r="R46">
            <v>2</v>
          </cell>
          <cell r="V46">
            <v>1</v>
          </cell>
          <cell r="X46">
            <v>3</v>
          </cell>
          <cell r="Z46">
            <v>3</v>
          </cell>
          <cell r="AB46">
            <v>3</v>
          </cell>
          <cell r="AC46">
            <v>6</v>
          </cell>
          <cell r="AF46">
            <v>1</v>
          </cell>
          <cell r="AG46">
            <v>1</v>
          </cell>
          <cell r="AH46">
            <v>4</v>
          </cell>
          <cell r="AK46">
            <v>6</v>
          </cell>
          <cell r="AM46">
            <v>7</v>
          </cell>
          <cell r="AR46">
            <v>1</v>
          </cell>
          <cell r="AS46">
            <v>1</v>
          </cell>
          <cell r="AV46">
            <v>8</v>
          </cell>
          <cell r="AW46">
            <v>2</v>
          </cell>
          <cell r="BB46">
            <v>1</v>
          </cell>
          <cell r="BE46">
            <v>6</v>
          </cell>
          <cell r="BF46">
            <v>17</v>
          </cell>
          <cell r="BJ46">
            <v>1</v>
          </cell>
          <cell r="BN46">
            <v>1</v>
          </cell>
          <cell r="BS46">
            <v>8</v>
          </cell>
          <cell r="BV46">
            <v>1</v>
          </cell>
          <cell r="BW46">
            <v>4</v>
          </cell>
          <cell r="BY46">
            <v>3</v>
          </cell>
          <cell r="CD46">
            <v>2</v>
          </cell>
          <cell r="CI46">
            <v>5</v>
          </cell>
          <cell r="CJ46">
            <v>26</v>
          </cell>
          <cell r="CK46">
            <v>24</v>
          </cell>
          <cell r="CN46">
            <v>14</v>
          </cell>
          <cell r="CO46">
            <v>2</v>
          </cell>
          <cell r="CP46">
            <v>3</v>
          </cell>
          <cell r="CQ46">
            <v>2</v>
          </cell>
          <cell r="CX46">
            <v>2</v>
          </cell>
          <cell r="DL46">
            <v>3</v>
          </cell>
          <cell r="DO46">
            <v>2</v>
          </cell>
          <cell r="DP46">
            <v>6</v>
          </cell>
          <cell r="DX46">
            <v>2</v>
          </cell>
          <cell r="DZ46">
            <v>1</v>
          </cell>
          <cell r="EB46">
            <v>14</v>
          </cell>
          <cell r="EI46">
            <v>16</v>
          </cell>
          <cell r="EM46">
            <v>5</v>
          </cell>
          <cell r="EP46">
            <v>4</v>
          </cell>
          <cell r="EQ46">
            <v>264</v>
          </cell>
        </row>
        <row r="47">
          <cell r="A47" t="str">
            <v>66</v>
          </cell>
          <cell r="C47">
            <v>1</v>
          </cell>
          <cell r="F47">
            <v>7</v>
          </cell>
          <cell r="G47">
            <v>3</v>
          </cell>
          <cell r="I47">
            <v>3</v>
          </cell>
          <cell r="J47">
            <v>2</v>
          </cell>
          <cell r="L47">
            <v>1</v>
          </cell>
          <cell r="O47">
            <v>10</v>
          </cell>
          <cell r="R47">
            <v>1</v>
          </cell>
          <cell r="T47">
            <v>5</v>
          </cell>
          <cell r="V47">
            <v>1</v>
          </cell>
          <cell r="W47">
            <v>1</v>
          </cell>
          <cell r="X47">
            <v>5</v>
          </cell>
          <cell r="AA47">
            <v>1</v>
          </cell>
          <cell r="AB47">
            <v>1</v>
          </cell>
          <cell r="AC47">
            <v>8</v>
          </cell>
          <cell r="AH47">
            <v>10</v>
          </cell>
          <cell r="AI47">
            <v>1</v>
          </cell>
          <cell r="AK47">
            <v>2</v>
          </cell>
          <cell r="AM47">
            <v>8</v>
          </cell>
          <cell r="AV47">
            <v>12</v>
          </cell>
          <cell r="BB47">
            <v>2</v>
          </cell>
          <cell r="BD47">
            <v>3</v>
          </cell>
          <cell r="BE47">
            <v>7</v>
          </cell>
          <cell r="BF47">
            <v>5</v>
          </cell>
          <cell r="BJ47">
            <v>1</v>
          </cell>
          <cell r="BS47">
            <v>8</v>
          </cell>
          <cell r="BW47">
            <v>5</v>
          </cell>
          <cell r="BY47">
            <v>6</v>
          </cell>
          <cell r="CD47">
            <v>4</v>
          </cell>
          <cell r="CH47">
            <v>2</v>
          </cell>
          <cell r="CJ47">
            <v>14</v>
          </cell>
          <cell r="CK47">
            <v>12</v>
          </cell>
          <cell r="CN47">
            <v>10</v>
          </cell>
          <cell r="CO47">
            <v>2</v>
          </cell>
          <cell r="DJ47">
            <v>1</v>
          </cell>
          <cell r="DK47">
            <v>2</v>
          </cell>
          <cell r="DL47">
            <v>8</v>
          </cell>
          <cell r="DP47">
            <v>4</v>
          </cell>
          <cell r="DX47">
            <v>6</v>
          </cell>
          <cell r="DZ47">
            <v>1</v>
          </cell>
          <cell r="EB47">
            <v>5</v>
          </cell>
          <cell r="EI47">
            <v>13</v>
          </cell>
          <cell r="EK47">
            <v>1</v>
          </cell>
          <cell r="EM47">
            <v>5</v>
          </cell>
          <cell r="EQ47">
            <v>210</v>
          </cell>
        </row>
        <row r="48">
          <cell r="A48" t="str">
            <v>67</v>
          </cell>
          <cell r="C48">
            <v>12</v>
          </cell>
          <cell r="F48">
            <v>2</v>
          </cell>
          <cell r="G48">
            <v>2</v>
          </cell>
          <cell r="H48">
            <v>2</v>
          </cell>
          <cell r="L48">
            <v>4</v>
          </cell>
          <cell r="O48">
            <v>6</v>
          </cell>
          <cell r="R48">
            <v>1</v>
          </cell>
          <cell r="T48">
            <v>7</v>
          </cell>
          <cell r="X48">
            <v>3</v>
          </cell>
          <cell r="AA48">
            <v>3</v>
          </cell>
          <cell r="AC48">
            <v>3</v>
          </cell>
          <cell r="AG48">
            <v>2</v>
          </cell>
          <cell r="AH48">
            <v>5</v>
          </cell>
          <cell r="AM48">
            <v>2</v>
          </cell>
          <cell r="AR48">
            <v>3</v>
          </cell>
          <cell r="AS48">
            <v>2</v>
          </cell>
          <cell r="AT48">
            <v>1</v>
          </cell>
          <cell r="AV48">
            <v>8</v>
          </cell>
          <cell r="BD48">
            <v>3</v>
          </cell>
          <cell r="BE48">
            <v>8</v>
          </cell>
          <cell r="BF48">
            <v>23</v>
          </cell>
          <cell r="BJ48">
            <v>1</v>
          </cell>
          <cell r="BR48">
            <v>1</v>
          </cell>
          <cell r="BS48">
            <v>11</v>
          </cell>
          <cell r="BT48">
            <v>1</v>
          </cell>
          <cell r="BW48">
            <v>1</v>
          </cell>
          <cell r="BY48">
            <v>3</v>
          </cell>
          <cell r="CC48">
            <v>1</v>
          </cell>
          <cell r="CD48">
            <v>1</v>
          </cell>
          <cell r="CH48">
            <v>1</v>
          </cell>
          <cell r="CJ48">
            <v>14</v>
          </cell>
          <cell r="CK48">
            <v>2</v>
          </cell>
          <cell r="CN48">
            <v>5</v>
          </cell>
          <cell r="CO48">
            <v>1</v>
          </cell>
          <cell r="CQ48">
            <v>1</v>
          </cell>
          <cell r="CX48">
            <v>1</v>
          </cell>
          <cell r="DJ48">
            <v>4</v>
          </cell>
          <cell r="DK48">
            <v>3</v>
          </cell>
          <cell r="DL48">
            <v>2</v>
          </cell>
          <cell r="DN48">
            <v>1</v>
          </cell>
          <cell r="DO48">
            <v>1</v>
          </cell>
          <cell r="DP48">
            <v>6</v>
          </cell>
          <cell r="DX48">
            <v>3</v>
          </cell>
          <cell r="EB48">
            <v>2</v>
          </cell>
          <cell r="EF48">
            <v>1</v>
          </cell>
          <cell r="EI48">
            <v>11</v>
          </cell>
          <cell r="EM48">
            <v>5</v>
          </cell>
          <cell r="EQ48">
            <v>186</v>
          </cell>
        </row>
        <row r="49">
          <cell r="A49" t="str">
            <v>68</v>
          </cell>
          <cell r="C49">
            <v>3</v>
          </cell>
          <cell r="F49">
            <v>1</v>
          </cell>
          <cell r="G49">
            <v>1</v>
          </cell>
          <cell r="H49">
            <v>1</v>
          </cell>
          <cell r="J49">
            <v>4</v>
          </cell>
          <cell r="L49">
            <v>1</v>
          </cell>
          <cell r="O49">
            <v>10</v>
          </cell>
          <cell r="R49">
            <v>1</v>
          </cell>
          <cell r="T49">
            <v>6</v>
          </cell>
          <cell r="X49">
            <v>6</v>
          </cell>
          <cell r="AC49">
            <v>1</v>
          </cell>
          <cell r="AG49">
            <v>1</v>
          </cell>
          <cell r="AH49">
            <v>4</v>
          </cell>
          <cell r="AI49">
            <v>2</v>
          </cell>
          <cell r="AR49">
            <v>3</v>
          </cell>
          <cell r="AS49">
            <v>4</v>
          </cell>
          <cell r="AT49">
            <v>3</v>
          </cell>
          <cell r="AU49">
            <v>3</v>
          </cell>
          <cell r="AV49">
            <v>4</v>
          </cell>
          <cell r="BE49">
            <v>21</v>
          </cell>
          <cell r="BF49">
            <v>2</v>
          </cell>
          <cell r="BN49">
            <v>1</v>
          </cell>
          <cell r="BS49">
            <v>1</v>
          </cell>
          <cell r="BV49">
            <v>1</v>
          </cell>
          <cell r="BW49">
            <v>3</v>
          </cell>
          <cell r="BY49">
            <v>1</v>
          </cell>
          <cell r="CC49">
            <v>1</v>
          </cell>
          <cell r="CD49">
            <v>1</v>
          </cell>
          <cell r="CJ49">
            <v>8</v>
          </cell>
          <cell r="CK49">
            <v>2</v>
          </cell>
          <cell r="CN49">
            <v>4</v>
          </cell>
          <cell r="CO49">
            <v>2</v>
          </cell>
          <cell r="CT49">
            <v>1</v>
          </cell>
          <cell r="DJ49">
            <v>1</v>
          </cell>
          <cell r="DK49">
            <v>1</v>
          </cell>
          <cell r="DL49">
            <v>1</v>
          </cell>
          <cell r="DO49">
            <v>5</v>
          </cell>
          <cell r="DP49">
            <v>2</v>
          </cell>
          <cell r="EB49">
            <v>2</v>
          </cell>
          <cell r="EF49">
            <v>1</v>
          </cell>
          <cell r="EI49">
            <v>7</v>
          </cell>
          <cell r="EK49">
            <v>15</v>
          </cell>
          <cell r="EM49">
            <v>4</v>
          </cell>
          <cell r="EQ49">
            <v>147</v>
          </cell>
        </row>
        <row r="50">
          <cell r="A50" t="str">
            <v>69</v>
          </cell>
          <cell r="C50">
            <v>12</v>
          </cell>
          <cell r="F50">
            <v>5</v>
          </cell>
          <cell r="G50">
            <v>4</v>
          </cell>
          <cell r="L50">
            <v>2</v>
          </cell>
          <cell r="O50">
            <v>12</v>
          </cell>
          <cell r="W50">
            <v>1</v>
          </cell>
          <cell r="X50">
            <v>5</v>
          </cell>
          <cell r="AB50">
            <v>3</v>
          </cell>
          <cell r="AH50">
            <v>2</v>
          </cell>
          <cell r="AM50">
            <v>3</v>
          </cell>
          <cell r="AV50">
            <v>4</v>
          </cell>
          <cell r="AW50">
            <v>1</v>
          </cell>
          <cell r="BE50">
            <v>3</v>
          </cell>
          <cell r="BF50">
            <v>3</v>
          </cell>
          <cell r="BR50">
            <v>3</v>
          </cell>
          <cell r="BS50">
            <v>3</v>
          </cell>
          <cell r="BY50">
            <v>2</v>
          </cell>
          <cell r="CA50">
            <v>1</v>
          </cell>
          <cell r="CI50">
            <v>1</v>
          </cell>
          <cell r="CJ50">
            <v>8</v>
          </cell>
          <cell r="CK50">
            <v>1</v>
          </cell>
          <cell r="CL50">
            <v>1</v>
          </cell>
          <cell r="CM50">
            <v>4</v>
          </cell>
          <cell r="CN50">
            <v>3</v>
          </cell>
          <cell r="CO50">
            <v>1</v>
          </cell>
          <cell r="CP50">
            <v>3</v>
          </cell>
          <cell r="DL50">
            <v>2</v>
          </cell>
          <cell r="DP50">
            <v>3</v>
          </cell>
          <cell r="DX50">
            <v>3</v>
          </cell>
          <cell r="DZ50">
            <v>2</v>
          </cell>
          <cell r="EB50">
            <v>8</v>
          </cell>
          <cell r="EH50">
            <v>2</v>
          </cell>
          <cell r="EI50">
            <v>3</v>
          </cell>
          <cell r="EM50">
            <v>2</v>
          </cell>
          <cell r="EQ50">
            <v>116</v>
          </cell>
        </row>
        <row r="51">
          <cell r="A51" t="str">
            <v>70</v>
          </cell>
          <cell r="C51">
            <v>10</v>
          </cell>
          <cell r="F51">
            <v>6</v>
          </cell>
          <cell r="H51">
            <v>1</v>
          </cell>
          <cell r="I51">
            <v>1</v>
          </cell>
          <cell r="O51">
            <v>8</v>
          </cell>
          <cell r="T51">
            <v>1</v>
          </cell>
          <cell r="W51">
            <v>1</v>
          </cell>
          <cell r="X51">
            <v>4</v>
          </cell>
          <cell r="Z51">
            <v>3</v>
          </cell>
          <cell r="AC51">
            <v>4</v>
          </cell>
          <cell r="AG51">
            <v>2</v>
          </cell>
          <cell r="AH51">
            <v>5</v>
          </cell>
          <cell r="AK51">
            <v>1</v>
          </cell>
          <cell r="AM51">
            <v>2</v>
          </cell>
          <cell r="AN51">
            <v>3</v>
          </cell>
          <cell r="AR51">
            <v>3</v>
          </cell>
          <cell r="AV51">
            <v>4</v>
          </cell>
          <cell r="AX51">
            <v>8</v>
          </cell>
          <cell r="BB51">
            <v>1</v>
          </cell>
          <cell r="BE51">
            <v>5</v>
          </cell>
          <cell r="BF51">
            <v>1</v>
          </cell>
          <cell r="BG51">
            <v>8</v>
          </cell>
          <cell r="BJ51">
            <v>3</v>
          </cell>
          <cell r="BS51">
            <v>2</v>
          </cell>
          <cell r="BT51">
            <v>5</v>
          </cell>
          <cell r="BV51">
            <v>2</v>
          </cell>
          <cell r="BW51">
            <v>6</v>
          </cell>
          <cell r="BY51">
            <v>2</v>
          </cell>
          <cell r="CI51">
            <v>9</v>
          </cell>
          <cell r="CL51">
            <v>11</v>
          </cell>
          <cell r="CM51">
            <v>6</v>
          </cell>
          <cell r="CN51">
            <v>1</v>
          </cell>
          <cell r="CO51">
            <v>6</v>
          </cell>
          <cell r="CP51">
            <v>6</v>
          </cell>
          <cell r="CQ51">
            <v>3</v>
          </cell>
          <cell r="CS51">
            <v>1</v>
          </cell>
          <cell r="DJ51">
            <v>1</v>
          </cell>
          <cell r="DO51">
            <v>3</v>
          </cell>
          <cell r="DQ51">
            <v>3</v>
          </cell>
          <cell r="DX51">
            <v>6</v>
          </cell>
          <cell r="DZ51">
            <v>2</v>
          </cell>
          <cell r="EB51">
            <v>4</v>
          </cell>
          <cell r="ED51">
            <v>1</v>
          </cell>
          <cell r="EH51">
            <v>6</v>
          </cell>
          <cell r="EM51">
            <v>1</v>
          </cell>
          <cell r="EQ51">
            <v>172</v>
          </cell>
        </row>
        <row r="52">
          <cell r="A52" t="str">
            <v>71</v>
          </cell>
          <cell r="B52">
            <v>1</v>
          </cell>
          <cell r="C52">
            <v>6</v>
          </cell>
          <cell r="F52">
            <v>1</v>
          </cell>
          <cell r="H52">
            <v>1</v>
          </cell>
          <cell r="I52">
            <v>1</v>
          </cell>
          <cell r="J52">
            <v>3</v>
          </cell>
          <cell r="L52">
            <v>1</v>
          </cell>
          <cell r="O52">
            <v>2</v>
          </cell>
          <cell r="P52">
            <v>10</v>
          </cell>
          <cell r="Z52">
            <v>1</v>
          </cell>
          <cell r="AA52">
            <v>1</v>
          </cell>
          <cell r="AC52">
            <v>2</v>
          </cell>
          <cell r="AF52">
            <v>1</v>
          </cell>
          <cell r="AH52">
            <v>5</v>
          </cell>
          <cell r="AK52">
            <v>1</v>
          </cell>
          <cell r="AN52">
            <v>1</v>
          </cell>
          <cell r="AO52">
            <v>4</v>
          </cell>
          <cell r="AR52">
            <v>2</v>
          </cell>
          <cell r="AT52">
            <v>1</v>
          </cell>
          <cell r="AX52">
            <v>6</v>
          </cell>
          <cell r="BB52">
            <v>1</v>
          </cell>
          <cell r="BE52">
            <v>9</v>
          </cell>
          <cell r="BF52">
            <v>1</v>
          </cell>
          <cell r="BG52">
            <v>4</v>
          </cell>
          <cell r="BH52">
            <v>4</v>
          </cell>
          <cell r="BJ52">
            <v>1</v>
          </cell>
          <cell r="BL52">
            <v>3</v>
          </cell>
          <cell r="BM52">
            <v>2</v>
          </cell>
          <cell r="BO52">
            <v>1</v>
          </cell>
          <cell r="BT52">
            <v>4</v>
          </cell>
          <cell r="BV52">
            <v>2</v>
          </cell>
          <cell r="BW52">
            <v>1</v>
          </cell>
          <cell r="BY52">
            <v>6</v>
          </cell>
          <cell r="CE52">
            <v>2</v>
          </cell>
          <cell r="CF52">
            <v>6</v>
          </cell>
          <cell r="CG52">
            <v>9</v>
          </cell>
          <cell r="CH52">
            <v>9</v>
          </cell>
          <cell r="CI52">
            <v>2</v>
          </cell>
          <cell r="CK52">
            <v>1</v>
          </cell>
          <cell r="CL52">
            <v>10</v>
          </cell>
          <cell r="CM52">
            <v>2</v>
          </cell>
          <cell r="CO52">
            <v>2</v>
          </cell>
          <cell r="CP52">
            <v>5</v>
          </cell>
          <cell r="DL52">
            <v>3</v>
          </cell>
          <cell r="DP52">
            <v>1</v>
          </cell>
          <cell r="DQ52">
            <v>3</v>
          </cell>
          <cell r="DX52">
            <v>1</v>
          </cell>
          <cell r="DZ52">
            <v>1</v>
          </cell>
          <cell r="EB52">
            <v>4</v>
          </cell>
          <cell r="EC52">
            <v>1</v>
          </cell>
          <cell r="EF52">
            <v>3</v>
          </cell>
          <cell r="EG52">
            <v>1</v>
          </cell>
          <cell r="EH52">
            <v>3</v>
          </cell>
          <cell r="EI52">
            <v>8</v>
          </cell>
          <cell r="EO52">
            <v>2</v>
          </cell>
          <cell r="EP52">
            <v>3</v>
          </cell>
          <cell r="EQ52">
            <v>172</v>
          </cell>
        </row>
        <row r="53">
          <cell r="A53" t="str">
            <v>72</v>
          </cell>
          <cell r="K53">
            <v>2</v>
          </cell>
          <cell r="O53">
            <v>1</v>
          </cell>
          <cell r="AF53">
            <v>1</v>
          </cell>
          <cell r="AN53">
            <v>1</v>
          </cell>
          <cell r="AV53">
            <v>1</v>
          </cell>
          <cell r="BE53">
            <v>1</v>
          </cell>
          <cell r="BF53">
            <v>1</v>
          </cell>
          <cell r="BH53">
            <v>1</v>
          </cell>
          <cell r="BV53">
            <v>1</v>
          </cell>
          <cell r="BW53">
            <v>3</v>
          </cell>
          <cell r="CE53">
            <v>2</v>
          </cell>
          <cell r="CJ53">
            <v>2</v>
          </cell>
          <cell r="CM53">
            <v>1</v>
          </cell>
          <cell r="CN53">
            <v>2</v>
          </cell>
          <cell r="CX53">
            <v>1</v>
          </cell>
          <cell r="EB53">
            <v>3</v>
          </cell>
          <cell r="EQ53">
            <v>24</v>
          </cell>
        </row>
        <row r="54">
          <cell r="A54" t="str">
            <v>73</v>
          </cell>
          <cell r="C54">
            <v>1</v>
          </cell>
          <cell r="H54">
            <v>1</v>
          </cell>
          <cell r="P54">
            <v>1</v>
          </cell>
          <cell r="T54">
            <v>1</v>
          </cell>
          <cell r="AG54">
            <v>8</v>
          </cell>
          <cell r="AR54">
            <v>1</v>
          </cell>
          <cell r="BH54">
            <v>1</v>
          </cell>
          <cell r="BT54">
            <v>2</v>
          </cell>
          <cell r="BY54">
            <v>1</v>
          </cell>
          <cell r="DJ54">
            <v>2</v>
          </cell>
          <cell r="DK54">
            <v>3</v>
          </cell>
          <cell r="DQ54">
            <v>4</v>
          </cell>
          <cell r="EH54">
            <v>1</v>
          </cell>
          <cell r="EQ54">
            <v>27</v>
          </cell>
        </row>
        <row r="55">
          <cell r="A55" t="str">
            <v>74</v>
          </cell>
          <cell r="C55">
            <v>10</v>
          </cell>
          <cell r="F55">
            <v>1</v>
          </cell>
          <cell r="H55">
            <v>2</v>
          </cell>
          <cell r="I55">
            <v>1</v>
          </cell>
          <cell r="J55">
            <v>1</v>
          </cell>
          <cell r="L55">
            <v>3</v>
          </cell>
          <cell r="O55">
            <v>6</v>
          </cell>
          <cell r="T55">
            <v>3</v>
          </cell>
          <cell r="X55">
            <v>6</v>
          </cell>
          <cell r="AA55">
            <v>3</v>
          </cell>
          <cell r="AC55">
            <v>3</v>
          </cell>
          <cell r="AH55">
            <v>5</v>
          </cell>
          <cell r="AK55">
            <v>1</v>
          </cell>
          <cell r="AM55">
            <v>6</v>
          </cell>
          <cell r="AR55">
            <v>3</v>
          </cell>
          <cell r="AU55">
            <v>1</v>
          </cell>
          <cell r="AW55">
            <v>7</v>
          </cell>
          <cell r="BB55">
            <v>1</v>
          </cell>
          <cell r="BD55">
            <v>1</v>
          </cell>
          <cell r="BE55">
            <v>5</v>
          </cell>
          <cell r="BF55">
            <v>7</v>
          </cell>
          <cell r="BO55">
            <v>1</v>
          </cell>
          <cell r="BR55">
            <v>10</v>
          </cell>
          <cell r="BS55">
            <v>1</v>
          </cell>
          <cell r="BW55">
            <v>3</v>
          </cell>
          <cell r="BY55">
            <v>4</v>
          </cell>
          <cell r="CD55">
            <v>5</v>
          </cell>
          <cell r="CI55">
            <v>3</v>
          </cell>
          <cell r="CM55">
            <v>5</v>
          </cell>
          <cell r="CN55">
            <v>7</v>
          </cell>
          <cell r="CO55">
            <v>3</v>
          </cell>
          <cell r="CP55">
            <v>1</v>
          </cell>
          <cell r="DJ55">
            <v>1</v>
          </cell>
          <cell r="DK55">
            <v>1</v>
          </cell>
          <cell r="DL55">
            <v>6</v>
          </cell>
          <cell r="DO55">
            <v>1</v>
          </cell>
          <cell r="DQ55">
            <v>7</v>
          </cell>
          <cell r="DS55">
            <v>1</v>
          </cell>
          <cell r="DX55">
            <v>6</v>
          </cell>
          <cell r="DZ55">
            <v>4</v>
          </cell>
          <cell r="EB55">
            <v>7</v>
          </cell>
          <cell r="EF55">
            <v>3</v>
          </cell>
          <cell r="EI55">
            <v>8</v>
          </cell>
          <cell r="EO55">
            <v>1</v>
          </cell>
          <cell r="EP55">
            <v>1</v>
          </cell>
          <cell r="EQ55">
            <v>166</v>
          </cell>
        </row>
        <row r="56">
          <cell r="A56" t="str">
            <v>76</v>
          </cell>
          <cell r="BE56">
            <v>3</v>
          </cell>
          <cell r="EB56">
            <v>14</v>
          </cell>
          <cell r="EQ56">
            <v>17</v>
          </cell>
        </row>
        <row r="57">
          <cell r="A57" t="str">
            <v>77</v>
          </cell>
          <cell r="EB57">
            <v>16</v>
          </cell>
          <cell r="EQ57">
            <v>16</v>
          </cell>
        </row>
        <row r="58">
          <cell r="A58" t="str">
            <v>85</v>
          </cell>
          <cell r="C58">
            <v>7</v>
          </cell>
          <cell r="F58">
            <v>3</v>
          </cell>
          <cell r="G58">
            <v>6</v>
          </cell>
          <cell r="I58">
            <v>1</v>
          </cell>
          <cell r="L58">
            <v>3</v>
          </cell>
          <cell r="O58">
            <v>4</v>
          </cell>
          <cell r="X58">
            <v>2</v>
          </cell>
          <cell r="AB58">
            <v>6</v>
          </cell>
          <cell r="AH58">
            <v>2</v>
          </cell>
          <cell r="AM58">
            <v>5</v>
          </cell>
          <cell r="AW58">
            <v>12</v>
          </cell>
          <cell r="BB58">
            <v>7</v>
          </cell>
          <cell r="BE58">
            <v>5</v>
          </cell>
          <cell r="BF58">
            <v>6</v>
          </cell>
          <cell r="BR58">
            <v>14</v>
          </cell>
          <cell r="BW58">
            <v>5</v>
          </cell>
          <cell r="CI58">
            <v>7</v>
          </cell>
          <cell r="CN58">
            <v>15</v>
          </cell>
          <cell r="DL58">
            <v>3</v>
          </cell>
          <cell r="DO58">
            <v>6</v>
          </cell>
          <cell r="DP58">
            <v>3</v>
          </cell>
          <cell r="DX58">
            <v>2</v>
          </cell>
          <cell r="EB58">
            <v>4</v>
          </cell>
          <cell r="EI58">
            <v>5</v>
          </cell>
          <cell r="EM58">
            <v>4</v>
          </cell>
          <cell r="EQ58">
            <v>137</v>
          </cell>
        </row>
        <row r="59">
          <cell r="A59" t="str">
            <v>86</v>
          </cell>
          <cell r="C59">
            <v>9</v>
          </cell>
          <cell r="F59">
            <v>6</v>
          </cell>
          <cell r="G59">
            <v>4</v>
          </cell>
          <cell r="L59">
            <v>5</v>
          </cell>
          <cell r="O59">
            <v>9</v>
          </cell>
          <cell r="X59">
            <v>10</v>
          </cell>
          <cell r="AB59">
            <v>8</v>
          </cell>
          <cell r="AH59">
            <v>8</v>
          </cell>
          <cell r="AM59">
            <v>5</v>
          </cell>
          <cell r="AW59">
            <v>21</v>
          </cell>
          <cell r="BB59">
            <v>5</v>
          </cell>
          <cell r="BD59">
            <v>1</v>
          </cell>
          <cell r="BE59">
            <v>7</v>
          </cell>
          <cell r="BF59">
            <v>15</v>
          </cell>
          <cell r="BR59">
            <v>18</v>
          </cell>
          <cell r="BW59">
            <v>8</v>
          </cell>
          <cell r="CI59">
            <v>24</v>
          </cell>
          <cell r="CN59">
            <v>21</v>
          </cell>
          <cell r="DL59">
            <v>7</v>
          </cell>
          <cell r="DO59">
            <v>6</v>
          </cell>
          <cell r="DP59">
            <v>10</v>
          </cell>
          <cell r="DX59">
            <v>9</v>
          </cell>
          <cell r="EB59">
            <v>11</v>
          </cell>
          <cell r="EI59">
            <v>14</v>
          </cell>
          <cell r="EM59">
            <v>7</v>
          </cell>
          <cell r="EQ59">
            <v>248</v>
          </cell>
        </row>
        <row r="60">
          <cell r="A60" t="str">
            <v>87</v>
          </cell>
          <cell r="C60">
            <v>10</v>
          </cell>
          <cell r="F60">
            <v>6</v>
          </cell>
          <cell r="G60">
            <v>5</v>
          </cell>
          <cell r="L60">
            <v>6</v>
          </cell>
          <cell r="O60">
            <v>9</v>
          </cell>
          <cell r="X60">
            <v>3</v>
          </cell>
          <cell r="AB60">
            <v>5</v>
          </cell>
          <cell r="AH60">
            <v>3</v>
          </cell>
          <cell r="AM60">
            <v>8</v>
          </cell>
          <cell r="AW60">
            <v>13</v>
          </cell>
          <cell r="BB60">
            <v>3</v>
          </cell>
          <cell r="BE60">
            <v>10</v>
          </cell>
          <cell r="BF60">
            <v>9</v>
          </cell>
          <cell r="BR60">
            <v>14</v>
          </cell>
          <cell r="BW60">
            <v>8</v>
          </cell>
          <cell r="CI60">
            <v>22</v>
          </cell>
          <cell r="CN60">
            <v>19</v>
          </cell>
          <cell r="CQ60">
            <v>1</v>
          </cell>
          <cell r="DL60">
            <v>2</v>
          </cell>
          <cell r="DO60">
            <v>8</v>
          </cell>
          <cell r="DP60">
            <v>6</v>
          </cell>
          <cell r="DX60">
            <v>3</v>
          </cell>
          <cell r="EB60">
            <v>4</v>
          </cell>
          <cell r="EI60">
            <v>10</v>
          </cell>
          <cell r="EM60">
            <v>8</v>
          </cell>
          <cell r="EQ60">
            <v>195</v>
          </cell>
        </row>
        <row r="61">
          <cell r="A61" t="str">
            <v>Total général</v>
          </cell>
          <cell r="B61">
            <v>12</v>
          </cell>
          <cell r="C61">
            <v>691</v>
          </cell>
          <cell r="D61">
            <v>24</v>
          </cell>
          <cell r="E61">
            <v>9</v>
          </cell>
          <cell r="F61">
            <v>162</v>
          </cell>
          <cell r="G61">
            <v>134</v>
          </cell>
          <cell r="H61">
            <v>68</v>
          </cell>
          <cell r="I61">
            <v>102</v>
          </cell>
          <cell r="J61">
            <v>57</v>
          </cell>
          <cell r="K61">
            <v>26</v>
          </cell>
          <cell r="L61">
            <v>190</v>
          </cell>
          <cell r="M61">
            <v>21</v>
          </cell>
          <cell r="N61">
            <v>409</v>
          </cell>
          <cell r="O61">
            <v>127</v>
          </cell>
          <cell r="P61">
            <v>16</v>
          </cell>
          <cell r="Q61">
            <v>69</v>
          </cell>
          <cell r="R61">
            <v>15</v>
          </cell>
          <cell r="S61">
            <v>142</v>
          </cell>
          <cell r="T61">
            <v>7</v>
          </cell>
          <cell r="U61">
            <v>61</v>
          </cell>
          <cell r="V61">
            <v>56</v>
          </cell>
          <cell r="W61">
            <v>232</v>
          </cell>
          <cell r="X61">
            <v>8</v>
          </cell>
          <cell r="Y61">
            <v>122</v>
          </cell>
          <cell r="Z61">
            <v>116</v>
          </cell>
          <cell r="AA61">
            <v>70</v>
          </cell>
          <cell r="AB61">
            <v>201</v>
          </cell>
          <cell r="AC61">
            <v>10</v>
          </cell>
          <cell r="AD61">
            <v>10</v>
          </cell>
          <cell r="AE61">
            <v>63</v>
          </cell>
          <cell r="AF61">
            <v>46</v>
          </cell>
          <cell r="AG61">
            <v>263</v>
          </cell>
          <cell r="AH61">
            <v>11</v>
          </cell>
          <cell r="AI61">
            <v>21</v>
          </cell>
          <cell r="AJ61">
            <v>79</v>
          </cell>
          <cell r="AK61">
            <v>6</v>
          </cell>
          <cell r="AL61">
            <v>275</v>
          </cell>
          <cell r="AM61">
            <v>112</v>
          </cell>
          <cell r="AN61">
            <v>60</v>
          </cell>
          <cell r="AO61">
            <v>16</v>
          </cell>
          <cell r="AP61">
            <v>141</v>
          </cell>
          <cell r="AQ61">
            <v>89</v>
          </cell>
          <cell r="AR61">
            <v>70</v>
          </cell>
          <cell r="AS61">
            <v>68</v>
          </cell>
          <cell r="AT61">
            <v>104</v>
          </cell>
          <cell r="AU61">
            <v>338</v>
          </cell>
          <cell r="AV61">
            <v>105</v>
          </cell>
          <cell r="AW61">
            <v>138</v>
          </cell>
          <cell r="AX61">
            <v>30</v>
          </cell>
          <cell r="AY61">
            <v>12</v>
          </cell>
          <cell r="AZ61">
            <v>5</v>
          </cell>
          <cell r="BA61">
            <v>148</v>
          </cell>
          <cell r="BB61">
            <v>8</v>
          </cell>
          <cell r="BC61">
            <v>70</v>
          </cell>
          <cell r="BD61">
            <v>643</v>
          </cell>
          <cell r="BE61">
            <v>299</v>
          </cell>
          <cell r="BF61">
            <v>198</v>
          </cell>
          <cell r="BG61">
            <v>131</v>
          </cell>
          <cell r="BH61">
            <v>30</v>
          </cell>
          <cell r="BI61">
            <v>68</v>
          </cell>
          <cell r="BJ61">
            <v>1</v>
          </cell>
          <cell r="BK61">
            <v>5</v>
          </cell>
          <cell r="BL61">
            <v>17</v>
          </cell>
          <cell r="BM61">
            <v>125</v>
          </cell>
          <cell r="BN61">
            <v>94</v>
          </cell>
          <cell r="BO61">
            <v>8</v>
          </cell>
          <cell r="BP61">
            <v>134</v>
          </cell>
          <cell r="BQ61">
            <v>238</v>
          </cell>
          <cell r="BR61">
            <v>147</v>
          </cell>
          <cell r="BS61">
            <v>13</v>
          </cell>
          <cell r="BT61">
            <v>91</v>
          </cell>
          <cell r="BU61">
            <v>321</v>
          </cell>
          <cell r="BV61">
            <v>34</v>
          </cell>
          <cell r="BW61">
            <v>289</v>
          </cell>
          <cell r="BX61">
            <v>13</v>
          </cell>
          <cell r="BY61">
            <v>3</v>
          </cell>
          <cell r="BZ61">
            <v>14</v>
          </cell>
          <cell r="CA61">
            <v>180</v>
          </cell>
          <cell r="CB61">
            <v>296</v>
          </cell>
          <cell r="CC61">
            <v>265</v>
          </cell>
          <cell r="CD61">
            <v>377</v>
          </cell>
          <cell r="CE61">
            <v>190</v>
          </cell>
          <cell r="CF61">
            <v>175</v>
          </cell>
          <cell r="CG61">
            <v>138</v>
          </cell>
          <cell r="CH61">
            <v>139</v>
          </cell>
          <cell r="CI61">
            <v>231</v>
          </cell>
          <cell r="CJ61">
            <v>210</v>
          </cell>
          <cell r="CK61">
            <v>407</v>
          </cell>
          <cell r="CL61">
            <v>320</v>
          </cell>
          <cell r="CM61">
            <v>210</v>
          </cell>
          <cell r="CN61">
            <v>55</v>
          </cell>
          <cell r="CO61">
            <v>104</v>
          </cell>
          <cell r="CP61">
            <v>19</v>
          </cell>
          <cell r="CQ61">
            <v>39</v>
          </cell>
          <cell r="CR61">
            <v>56</v>
          </cell>
          <cell r="CS61">
            <v>14</v>
          </cell>
          <cell r="CT61">
            <v>11</v>
          </cell>
          <cell r="CU61">
            <v>51</v>
          </cell>
          <cell r="CV61">
            <v>74</v>
          </cell>
          <cell r="CW61">
            <v>6</v>
          </cell>
          <cell r="CX61">
            <v>10</v>
          </cell>
          <cell r="CY61">
            <v>2</v>
          </cell>
          <cell r="CZ61">
            <v>140</v>
          </cell>
          <cell r="DA61">
            <v>79</v>
          </cell>
          <cell r="DB61">
            <v>250</v>
          </cell>
          <cell r="DC61">
            <v>17</v>
          </cell>
          <cell r="DD61">
            <v>16</v>
          </cell>
          <cell r="DE61">
            <v>262</v>
          </cell>
          <cell r="DF61">
            <v>116</v>
          </cell>
          <cell r="DG61">
            <v>6</v>
          </cell>
          <cell r="DH61">
            <v>10</v>
          </cell>
          <cell r="DI61">
            <v>13</v>
          </cell>
          <cell r="DJ61">
            <v>7</v>
          </cell>
          <cell r="DK61">
            <v>39</v>
          </cell>
          <cell r="DL61">
            <v>9</v>
          </cell>
          <cell r="DM61">
            <v>221</v>
          </cell>
          <cell r="DN61">
            <v>36</v>
          </cell>
          <cell r="DO61">
            <v>106</v>
          </cell>
          <cell r="DP61">
            <v>7</v>
          </cell>
          <cell r="DQ61">
            <v>458</v>
          </cell>
          <cell r="DR61">
            <v>15</v>
          </cell>
          <cell r="DS61">
            <v>3</v>
          </cell>
          <cell r="DT61">
            <v>17</v>
          </cell>
          <cell r="DU61">
            <v>77</v>
          </cell>
          <cell r="DV61">
            <v>127</v>
          </cell>
          <cell r="DW61">
            <v>191</v>
          </cell>
          <cell r="DX61">
            <v>381</v>
          </cell>
          <cell r="DY61">
            <v>11</v>
          </cell>
          <cell r="DZ61">
            <v>108</v>
          </cell>
          <cell r="EA61">
            <v>63</v>
          </cell>
          <cell r="EB61">
            <v>203</v>
          </cell>
          <cell r="EC61">
            <v>30</v>
          </cell>
          <cell r="ED61">
            <v>103</v>
          </cell>
          <cell r="EE61">
            <v>134</v>
          </cell>
          <cell r="EF61">
            <v>15395</v>
          </cell>
        </row>
      </sheetData>
      <sheetData sheetId="27">
        <row r="2">
          <cell r="B2" t="b">
            <v>1</v>
          </cell>
          <cell r="C2" t="b">
            <v>1</v>
          </cell>
          <cell r="D2" t="b">
            <v>1</v>
          </cell>
          <cell r="E2" t="b">
            <v>1</v>
          </cell>
          <cell r="F2" t="b">
            <v>1</v>
          </cell>
          <cell r="G2" t="b">
            <v>1</v>
          </cell>
          <cell r="H2" t="b">
            <v>1</v>
          </cell>
          <cell r="I2" t="b">
            <v>1</v>
          </cell>
          <cell r="J2" t="b">
            <v>1</v>
          </cell>
          <cell r="K2" t="b">
            <v>1</v>
          </cell>
          <cell r="L2" t="b">
            <v>1</v>
          </cell>
          <cell r="M2" t="b">
            <v>1</v>
          </cell>
          <cell r="N2" t="b">
            <v>1</v>
          </cell>
          <cell r="O2" t="b">
            <v>1</v>
          </cell>
          <cell r="P2" t="b">
            <v>1</v>
          </cell>
          <cell r="Q2" t="b">
            <v>1</v>
          </cell>
          <cell r="R2" t="b">
            <v>1</v>
          </cell>
          <cell r="S2" t="b">
            <v>1</v>
          </cell>
          <cell r="T2" t="b">
            <v>1</v>
          </cell>
          <cell r="U2" t="b">
            <v>1</v>
          </cell>
          <cell r="V2" t="b">
            <v>1</v>
          </cell>
          <cell r="W2" t="b">
            <v>1</v>
          </cell>
          <cell r="X2" t="b">
            <v>1</v>
          </cell>
          <cell r="Y2" t="b">
            <v>1</v>
          </cell>
          <cell r="Z2" t="b">
            <v>1</v>
          </cell>
          <cell r="AA2" t="b">
            <v>1</v>
          </cell>
          <cell r="AB2" t="b">
            <v>1</v>
          </cell>
          <cell r="AC2" t="b">
            <v>1</v>
          </cell>
          <cell r="AD2" t="b">
            <v>1</v>
          </cell>
          <cell r="AE2" t="b">
            <v>1</v>
          </cell>
          <cell r="AF2" t="b">
            <v>1</v>
          </cell>
          <cell r="AG2" t="b">
            <v>1</v>
          </cell>
          <cell r="AH2" t="b">
            <v>1</v>
          </cell>
          <cell r="AI2" t="b">
            <v>1</v>
          </cell>
          <cell r="AJ2" t="b">
            <v>1</v>
          </cell>
          <cell r="AK2" t="b">
            <v>1</v>
          </cell>
          <cell r="AL2" t="b">
            <v>1</v>
          </cell>
          <cell r="AM2" t="b">
            <v>1</v>
          </cell>
          <cell r="AN2" t="b">
            <v>1</v>
          </cell>
          <cell r="AO2" t="b">
            <v>1</v>
          </cell>
          <cell r="AP2" t="b">
            <v>1</v>
          </cell>
          <cell r="AQ2" t="b">
            <v>1</v>
          </cell>
          <cell r="AR2" t="b">
            <v>1</v>
          </cell>
          <cell r="AS2" t="b">
            <v>1</v>
          </cell>
          <cell r="AT2" t="b">
            <v>1</v>
          </cell>
          <cell r="AU2" t="b">
            <v>1</v>
          </cell>
          <cell r="AV2" t="b">
            <v>1</v>
          </cell>
          <cell r="AW2" t="b">
            <v>1</v>
          </cell>
          <cell r="AX2" t="b">
            <v>1</v>
          </cell>
          <cell r="AY2" t="b">
            <v>1</v>
          </cell>
          <cell r="AZ2" t="b">
            <v>1</v>
          </cell>
          <cell r="BA2" t="b">
            <v>1</v>
          </cell>
          <cell r="BB2" t="b">
            <v>1</v>
          </cell>
          <cell r="BC2" t="b">
            <v>1</v>
          </cell>
          <cell r="BD2" t="b">
            <v>1</v>
          </cell>
          <cell r="BE2" t="b">
            <v>1</v>
          </cell>
          <cell r="BF2" t="b">
            <v>1</v>
          </cell>
          <cell r="BG2" t="b">
            <v>1</v>
          </cell>
          <cell r="BH2" t="b">
            <v>1</v>
          </cell>
          <cell r="BI2" t="b">
            <v>1</v>
          </cell>
          <cell r="BJ2" t="b">
            <v>1</v>
          </cell>
          <cell r="BK2" t="b">
            <v>1</v>
          </cell>
          <cell r="BL2" t="b">
            <v>1</v>
          </cell>
          <cell r="BM2" t="b">
            <v>1</v>
          </cell>
          <cell r="BN2" t="b">
            <v>1</v>
          </cell>
          <cell r="BO2" t="b">
            <v>1</v>
          </cell>
          <cell r="BP2" t="b">
            <v>1</v>
          </cell>
          <cell r="BQ2" t="b">
            <v>1</v>
          </cell>
          <cell r="BR2" t="b">
            <v>1</v>
          </cell>
          <cell r="BS2" t="b">
            <v>1</v>
          </cell>
          <cell r="BT2" t="b">
            <v>1</v>
          </cell>
          <cell r="BU2" t="b">
            <v>1</v>
          </cell>
          <cell r="BV2" t="b">
            <v>1</v>
          </cell>
          <cell r="BW2" t="b">
            <v>1</v>
          </cell>
          <cell r="BX2" t="b">
            <v>1</v>
          </cell>
          <cell r="BY2" t="b">
            <v>1</v>
          </cell>
          <cell r="BZ2" t="b">
            <v>1</v>
          </cell>
          <cell r="CA2" t="b">
            <v>1</v>
          </cell>
          <cell r="CB2" t="b">
            <v>1</v>
          </cell>
          <cell r="CC2" t="b">
            <v>1</v>
          </cell>
          <cell r="CD2" t="b">
            <v>1</v>
          </cell>
          <cell r="CE2" t="b">
            <v>1</v>
          </cell>
          <cell r="CF2" t="b">
            <v>1</v>
          </cell>
          <cell r="CG2" t="b">
            <v>1</v>
          </cell>
          <cell r="CH2" t="b">
            <v>1</v>
          </cell>
          <cell r="CI2" t="b">
            <v>1</v>
          </cell>
          <cell r="CJ2" t="b">
            <v>1</v>
          </cell>
          <cell r="CK2" t="b">
            <v>1</v>
          </cell>
          <cell r="CL2" t="b">
            <v>1</v>
          </cell>
          <cell r="CM2" t="b">
            <v>1</v>
          </cell>
          <cell r="CN2" t="b">
            <v>1</v>
          </cell>
          <cell r="CO2" t="b">
            <v>1</v>
          </cell>
          <cell r="CP2" t="b">
            <v>1</v>
          </cell>
          <cell r="CQ2" t="b">
            <v>1</v>
          </cell>
          <cell r="CR2" t="b">
            <v>1</v>
          </cell>
          <cell r="CS2" t="b">
            <v>1</v>
          </cell>
          <cell r="CT2" t="b">
            <v>1</v>
          </cell>
          <cell r="CU2" t="b">
            <v>1</v>
          </cell>
          <cell r="CV2" t="b">
            <v>1</v>
          </cell>
          <cell r="CW2" t="b">
            <v>1</v>
          </cell>
          <cell r="CX2" t="b">
            <v>1</v>
          </cell>
          <cell r="CY2" t="b">
            <v>1</v>
          </cell>
          <cell r="CZ2" t="b">
            <v>1</v>
          </cell>
          <cell r="DA2" t="b">
            <v>1</v>
          </cell>
          <cell r="DB2" t="b">
            <v>1</v>
          </cell>
          <cell r="DC2" t="b">
            <v>1</v>
          </cell>
          <cell r="DD2" t="b">
            <v>1</v>
          </cell>
          <cell r="DE2" t="b">
            <v>1</v>
          </cell>
          <cell r="DF2" t="b">
            <v>1</v>
          </cell>
          <cell r="DG2" t="b">
            <v>1</v>
          </cell>
          <cell r="DH2" t="b">
            <v>1</v>
          </cell>
          <cell r="DI2" t="b">
            <v>1</v>
          </cell>
          <cell r="DJ2" t="b">
            <v>1</v>
          </cell>
          <cell r="DK2" t="b">
            <v>1</v>
          </cell>
          <cell r="DL2" t="b">
            <v>1</v>
          </cell>
          <cell r="DM2" t="b">
            <v>1</v>
          </cell>
          <cell r="DN2" t="b">
            <v>1</v>
          </cell>
          <cell r="DO2" t="b">
            <v>1</v>
          </cell>
          <cell r="DP2" t="b">
            <v>1</v>
          </cell>
          <cell r="DQ2" t="b">
            <v>1</v>
          </cell>
          <cell r="DR2" t="b">
            <v>1</v>
          </cell>
          <cell r="DS2" t="b">
            <v>1</v>
          </cell>
          <cell r="DT2" t="b">
            <v>1</v>
          </cell>
          <cell r="DU2" t="b">
            <v>1</v>
          </cell>
          <cell r="DV2" t="b">
            <v>1</v>
          </cell>
          <cell r="DW2" t="b">
            <v>1</v>
          </cell>
          <cell r="DX2" t="b">
            <v>1</v>
          </cell>
          <cell r="DY2" t="b">
            <v>1</v>
          </cell>
          <cell r="DZ2" t="b">
            <v>1</v>
          </cell>
          <cell r="EA2" t="b">
            <v>1</v>
          </cell>
          <cell r="EB2" t="b">
            <v>1</v>
          </cell>
          <cell r="EC2" t="b">
            <v>1</v>
          </cell>
          <cell r="ED2" t="b">
            <v>1</v>
          </cell>
          <cell r="EE2" t="b">
            <v>1</v>
          </cell>
          <cell r="EF2" t="b">
            <v>1</v>
          </cell>
          <cell r="EG2" t="b">
            <v>1</v>
          </cell>
          <cell r="EH2" t="b">
            <v>1</v>
          </cell>
          <cell r="EI2" t="b">
            <v>1</v>
          </cell>
          <cell r="EJ2" t="b">
            <v>1</v>
          </cell>
          <cell r="EK2" t="b">
            <v>1</v>
          </cell>
          <cell r="EL2" t="b">
            <v>1</v>
          </cell>
          <cell r="EM2" t="b">
            <v>1</v>
          </cell>
          <cell r="EN2" t="b">
            <v>1</v>
          </cell>
          <cell r="EO2" t="b">
            <v>1</v>
          </cell>
        </row>
        <row r="3">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row>
        <row r="4">
          <cell r="A4" t="str">
            <v>Étiquettes de lignes</v>
          </cell>
          <cell r="B4" t="str">
            <v>AIX IEP</v>
          </cell>
          <cell r="C4" t="str">
            <v>AIX-MARSEILLE</v>
          </cell>
          <cell r="D4" t="str">
            <v>AIX-MARSEILLE EC</v>
          </cell>
          <cell r="E4" t="str">
            <v>ALBI CUFR</v>
          </cell>
          <cell r="F4" t="str">
            <v>AMIENS</v>
          </cell>
          <cell r="G4" t="str">
            <v>ANGERS</v>
          </cell>
          <cell r="H4" t="str">
            <v>ANTILLES-GUYANE</v>
          </cell>
          <cell r="I4" t="str">
            <v>ARTOIS</v>
          </cell>
          <cell r="J4" t="str">
            <v>AVIGNON</v>
          </cell>
          <cell r="K4" t="str">
            <v>BELFORT UTBM</v>
          </cell>
          <cell r="L4" t="str">
            <v>BESANCON</v>
          </cell>
          <cell r="M4" t="str">
            <v>BESANCON ENSM</v>
          </cell>
          <cell r="N4" t="str">
            <v>BLOIS ENSP</v>
          </cell>
          <cell r="O4" t="str">
            <v>BORDEAUX</v>
          </cell>
          <cell r="P4" t="str">
            <v>BORDEAUX 3</v>
          </cell>
          <cell r="Q4" t="str">
            <v>BORDEAUX IEP</v>
          </cell>
          <cell r="R4" t="str">
            <v>BORDEAUX IP</v>
          </cell>
          <cell r="S4" t="str">
            <v>BOURGES INSA</v>
          </cell>
          <cell r="T4" t="str">
            <v>BREST</v>
          </cell>
          <cell r="U4" t="str">
            <v>BREST ENI</v>
          </cell>
          <cell r="V4" t="str">
            <v>BRETAGNE SUD</v>
          </cell>
          <cell r="W4" t="str">
            <v>CACHAN ENS</v>
          </cell>
          <cell r="X4" t="str">
            <v>CAEN</v>
          </cell>
          <cell r="Y4" t="str">
            <v>CERGY ENSEA</v>
          </cell>
          <cell r="Z4" t="str">
            <v>CERGY-PONTOISE</v>
          </cell>
          <cell r="AA4" t="str">
            <v>CHAMBERY</v>
          </cell>
          <cell r="AB4" t="str">
            <v>CLERMONT 1</v>
          </cell>
          <cell r="AC4" t="str">
            <v>CLERMONT 2</v>
          </cell>
          <cell r="AD4" t="str">
            <v>CLERMONT ENSC</v>
          </cell>
          <cell r="AE4" t="str">
            <v>CLERMONT IFMA</v>
          </cell>
          <cell r="AF4" t="str">
            <v>COMPIEGNE UTC</v>
          </cell>
          <cell r="AG4" t="str">
            <v>CORTE</v>
          </cell>
          <cell r="AH4" t="str">
            <v>DIJON</v>
          </cell>
          <cell r="AI4" t="str">
            <v>DIJON AGROSUP</v>
          </cell>
          <cell r="AJ4" t="str">
            <v>ENSI CAEN</v>
          </cell>
          <cell r="AK4" t="str">
            <v>EVRY</v>
          </cell>
          <cell r="AL4" t="str">
            <v>EVRY ENSIIE</v>
          </cell>
          <cell r="AM4" t="str">
            <v>GRENOBLE 1</v>
          </cell>
          <cell r="AN4" t="str">
            <v>GRENOBLE 2</v>
          </cell>
          <cell r="AO4" t="str">
            <v>GRENOBLE 3</v>
          </cell>
          <cell r="AP4" t="str">
            <v>GRENOBLE IEP</v>
          </cell>
          <cell r="AQ4" t="str">
            <v>GRENOBLE IP</v>
          </cell>
          <cell r="AR4" t="str">
            <v>LA REUNION</v>
          </cell>
          <cell r="AS4" t="str">
            <v>LA ROCHELLE</v>
          </cell>
          <cell r="AT4" t="str">
            <v>LE HAVRE</v>
          </cell>
          <cell r="AU4" t="str">
            <v>LE MANS</v>
          </cell>
          <cell r="AV4" t="str">
            <v>LILLE 1</v>
          </cell>
          <cell r="AW4" t="str">
            <v>LILLE 2</v>
          </cell>
          <cell r="AX4" t="str">
            <v>LILLE 3</v>
          </cell>
          <cell r="AY4" t="str">
            <v>LILLE EC</v>
          </cell>
          <cell r="AZ4" t="str">
            <v>LILLE ENSC</v>
          </cell>
          <cell r="BA4" t="str">
            <v>LILLE IEP</v>
          </cell>
          <cell r="BB4" t="str">
            <v>LIMOGES</v>
          </cell>
          <cell r="BC4" t="str">
            <v>LIMOGES ENSCI</v>
          </cell>
          <cell r="BD4" t="str">
            <v>LITTORAL</v>
          </cell>
          <cell r="BE4" t="str">
            <v>LORRAINE</v>
          </cell>
          <cell r="BF4" t="str">
            <v>LYON 1</v>
          </cell>
          <cell r="BG4" t="str">
            <v>LYON 2</v>
          </cell>
          <cell r="BH4" t="str">
            <v>LYON 3</v>
          </cell>
          <cell r="BI4" t="str">
            <v>LYON EC</v>
          </cell>
          <cell r="BJ4" t="str">
            <v>LYON ENS</v>
          </cell>
          <cell r="BK4" t="str">
            <v>LYON ENSATT</v>
          </cell>
          <cell r="BL4" t="str">
            <v>LYON ENSSIB</v>
          </cell>
          <cell r="BM4" t="str">
            <v>LYON IEP</v>
          </cell>
          <cell r="BN4" t="str">
            <v>LYON INSA</v>
          </cell>
          <cell r="BO4" t="str">
            <v>MARNE-LA-VALLEE</v>
          </cell>
          <cell r="BP4" t="str">
            <v>MAYOTTE CUFR</v>
          </cell>
          <cell r="BQ4" t="str">
            <v>METZ ENI</v>
          </cell>
          <cell r="BR4" t="str">
            <v>MONTPELLIER 1</v>
          </cell>
          <cell r="BS4" t="str">
            <v>MONTPELLIER 2</v>
          </cell>
          <cell r="BT4" t="str">
            <v>MONTPELLIER 3</v>
          </cell>
          <cell r="BU4" t="str">
            <v>MONTPELLIER ENSC</v>
          </cell>
          <cell r="BV4" t="str">
            <v>MULHOUSE</v>
          </cell>
          <cell r="BW4" t="str">
            <v>NANTES</v>
          </cell>
          <cell r="BX4" t="str">
            <v>NANTES EC</v>
          </cell>
          <cell r="BY4" t="str">
            <v>NICE</v>
          </cell>
          <cell r="BZ4" t="str">
            <v>NICE OBSERVATOIRE</v>
          </cell>
          <cell r="CA4" t="str">
            <v>NIMES</v>
          </cell>
          <cell r="CB4" t="str">
            <v>NOISYLEGD ENSLL</v>
          </cell>
          <cell r="CC4" t="str">
            <v>NOUVELLE CALEDONIE</v>
          </cell>
          <cell r="CD4" t="str">
            <v>ORLEANS</v>
          </cell>
          <cell r="CE4" t="str">
            <v>PARIS 1</v>
          </cell>
          <cell r="CF4" t="str">
            <v>PARIS 2</v>
          </cell>
          <cell r="CG4" t="str">
            <v>PARIS 3</v>
          </cell>
          <cell r="CH4" t="str">
            <v>PARIS 4</v>
          </cell>
          <cell r="CI4" t="str">
            <v>PARIS 5</v>
          </cell>
          <cell r="CJ4" t="str">
            <v>PARIS 6</v>
          </cell>
          <cell r="CK4" t="str">
            <v>PARIS 7</v>
          </cell>
          <cell r="CL4" t="str">
            <v>PARIS 8</v>
          </cell>
          <cell r="CM4" t="str">
            <v>PARIS 10</v>
          </cell>
          <cell r="CN4" t="str">
            <v>PARIS 11</v>
          </cell>
          <cell r="CO4" t="str">
            <v>PARIS 12</v>
          </cell>
          <cell r="CP4" t="str">
            <v>PARIS 13</v>
          </cell>
          <cell r="CQ4" t="str">
            <v>PARIS CNAM</v>
          </cell>
          <cell r="CR4" t="str">
            <v>PARIS COL.DE FRANCE</v>
          </cell>
          <cell r="CS4" t="str">
            <v>PARIS DAUPHINE</v>
          </cell>
          <cell r="CT4" t="str">
            <v>PARIS EC</v>
          </cell>
          <cell r="CU4" t="str">
            <v>PARIS EC. NAT. CHARTES</v>
          </cell>
          <cell r="CV4" t="str">
            <v>PARIS EFEO</v>
          </cell>
          <cell r="CW4" t="str">
            <v>PARIS EHESS</v>
          </cell>
          <cell r="CX4" t="str">
            <v>PARIS ENS</v>
          </cell>
          <cell r="CY4" t="str">
            <v>PARIS ENSAM</v>
          </cell>
          <cell r="CZ4" t="str">
            <v>PARIS ENSC</v>
          </cell>
          <cell r="DA4" t="str">
            <v>PARIS EPHE</v>
          </cell>
          <cell r="DB4" t="str">
            <v>PARIS IAE</v>
          </cell>
          <cell r="DC4" t="str">
            <v>PARIS IEP</v>
          </cell>
          <cell r="DD4" t="str">
            <v>PARIS INALCO</v>
          </cell>
          <cell r="DE4" t="str">
            <v>PARIS IPG</v>
          </cell>
          <cell r="DF4" t="str">
            <v>PARIS ISM</v>
          </cell>
          <cell r="DG4" t="str">
            <v>PARIS MUSEUM</v>
          </cell>
          <cell r="DH4" t="str">
            <v>PARIS OBSERVATOIRE</v>
          </cell>
          <cell r="DI4" t="str">
            <v>PARIS UNIVERSCIENCE</v>
          </cell>
          <cell r="DJ4" t="str">
            <v>PAU</v>
          </cell>
          <cell r="DK4" t="str">
            <v>PERPIGNAN</v>
          </cell>
          <cell r="DL4" t="str">
            <v>POITIERS</v>
          </cell>
          <cell r="DM4" t="str">
            <v>POITIERS ENSMA</v>
          </cell>
          <cell r="DN4" t="str">
            <v>POLYNESIE</v>
          </cell>
          <cell r="DO4" t="str">
            <v>REIMS</v>
          </cell>
          <cell r="DP4" t="str">
            <v>RENNES 1</v>
          </cell>
          <cell r="DQ4" t="str">
            <v>RENNES 2</v>
          </cell>
          <cell r="DR4" t="str">
            <v>RENNES EHESP</v>
          </cell>
          <cell r="DS4" t="str">
            <v>RENNES ENS</v>
          </cell>
          <cell r="DT4" t="str">
            <v>RENNES ENSC</v>
          </cell>
          <cell r="DU4" t="str">
            <v>RENNES IEP</v>
          </cell>
          <cell r="DV4" t="str">
            <v>RENNES INSA</v>
          </cell>
          <cell r="DW4" t="str">
            <v>ROUBAIX ENSAIT</v>
          </cell>
          <cell r="DX4" t="str">
            <v>ROUEN</v>
          </cell>
          <cell r="DY4" t="str">
            <v>ROUEN INSA</v>
          </cell>
          <cell r="DZ4" t="str">
            <v>ST ETIENNE</v>
          </cell>
          <cell r="EA4" t="str">
            <v>ST ETIENNE ENI</v>
          </cell>
          <cell r="EB4" t="str">
            <v>STRASBOURG</v>
          </cell>
          <cell r="EC4" t="str">
            <v>STRASBOURG INSA</v>
          </cell>
          <cell r="ED4" t="str">
            <v>SURESNES INSHEA</v>
          </cell>
          <cell r="EE4" t="str">
            <v>TARBES ENI</v>
          </cell>
          <cell r="EF4" t="str">
            <v>TOULON</v>
          </cell>
          <cell r="EG4" t="str">
            <v>TOULOUSE 1</v>
          </cell>
          <cell r="EH4" t="str">
            <v>TOULOUSE 2</v>
          </cell>
          <cell r="EI4" t="str">
            <v>TOULOUSE 3</v>
          </cell>
          <cell r="EJ4" t="str">
            <v>TOULOUSE IEP</v>
          </cell>
          <cell r="EK4" t="str">
            <v>TOULOUSE INP</v>
          </cell>
          <cell r="EL4" t="str">
            <v>TOULOUSE INSA</v>
          </cell>
          <cell r="EM4" t="str">
            <v>TOURS</v>
          </cell>
          <cell r="EN4" t="str">
            <v>TROYES UTT</v>
          </cell>
          <cell r="EO4" t="str">
            <v>VALENCIENNES</v>
          </cell>
          <cell r="EP4" t="str">
            <v>VERSAILLES ST QUENT.</v>
          </cell>
          <cell r="EQ4" t="str">
            <v>Total général</v>
          </cell>
        </row>
        <row r="5">
          <cell r="A5" t="str">
            <v>01</v>
          </cell>
          <cell r="C5">
            <v>56</v>
          </cell>
          <cell r="E5">
            <v>4</v>
          </cell>
          <cell r="F5">
            <v>22</v>
          </cell>
          <cell r="G5">
            <v>14</v>
          </cell>
          <cell r="H5">
            <v>14</v>
          </cell>
          <cell r="I5">
            <v>8</v>
          </cell>
          <cell r="J5">
            <v>9</v>
          </cell>
          <cell r="L5">
            <v>14</v>
          </cell>
          <cell r="O5">
            <v>42</v>
          </cell>
          <cell r="P5">
            <v>2</v>
          </cell>
          <cell r="T5">
            <v>17</v>
          </cell>
          <cell r="V5">
            <v>11</v>
          </cell>
          <cell r="X5">
            <v>28</v>
          </cell>
          <cell r="Z5">
            <v>18</v>
          </cell>
          <cell r="AA5">
            <v>8</v>
          </cell>
          <cell r="AB5">
            <v>18</v>
          </cell>
          <cell r="AG5">
            <v>8</v>
          </cell>
          <cell r="AH5">
            <v>32</v>
          </cell>
          <cell r="AK5">
            <v>7</v>
          </cell>
          <cell r="AN5">
            <v>34</v>
          </cell>
          <cell r="AR5">
            <v>12</v>
          </cell>
          <cell r="AS5">
            <v>8</v>
          </cell>
          <cell r="AT5">
            <v>11</v>
          </cell>
          <cell r="AU5">
            <v>15</v>
          </cell>
          <cell r="AV5">
            <v>3</v>
          </cell>
          <cell r="AW5">
            <v>34</v>
          </cell>
          <cell r="AX5">
            <v>5</v>
          </cell>
          <cell r="BB5">
            <v>16</v>
          </cell>
          <cell r="BD5">
            <v>10</v>
          </cell>
          <cell r="BE5">
            <v>35</v>
          </cell>
          <cell r="BF5">
            <v>3</v>
          </cell>
          <cell r="BG5">
            <v>14</v>
          </cell>
          <cell r="BH5">
            <v>38</v>
          </cell>
          <cell r="BM5">
            <v>2</v>
          </cell>
          <cell r="BP5">
            <v>2</v>
          </cell>
          <cell r="BR5">
            <v>28</v>
          </cell>
          <cell r="BS5">
            <v>5</v>
          </cell>
          <cell r="BT5">
            <v>4</v>
          </cell>
          <cell r="BV5">
            <v>11</v>
          </cell>
          <cell r="BW5">
            <v>27</v>
          </cell>
          <cell r="BY5">
            <v>26</v>
          </cell>
          <cell r="CA5">
            <v>3</v>
          </cell>
          <cell r="CC5">
            <v>4</v>
          </cell>
          <cell r="CD5">
            <v>18</v>
          </cell>
          <cell r="CE5">
            <v>38</v>
          </cell>
          <cell r="CF5">
            <v>28</v>
          </cell>
          <cell r="CG5">
            <v>2</v>
          </cell>
          <cell r="CH5">
            <v>1</v>
          </cell>
          <cell r="CI5">
            <v>15</v>
          </cell>
          <cell r="CK5">
            <v>1</v>
          </cell>
          <cell r="CL5">
            <v>10</v>
          </cell>
          <cell r="CM5">
            <v>41</v>
          </cell>
          <cell r="CN5">
            <v>24</v>
          </cell>
          <cell r="CO5">
            <v>20</v>
          </cell>
          <cell r="CP5">
            <v>25</v>
          </cell>
          <cell r="CQ5">
            <v>7</v>
          </cell>
          <cell r="CS5">
            <v>7</v>
          </cell>
          <cell r="DJ5">
            <v>18</v>
          </cell>
          <cell r="DK5">
            <v>13</v>
          </cell>
          <cell r="DL5">
            <v>24</v>
          </cell>
          <cell r="DN5">
            <v>5</v>
          </cell>
          <cell r="DO5">
            <v>21</v>
          </cell>
          <cell r="DP5">
            <v>32</v>
          </cell>
          <cell r="DQ5">
            <v>6</v>
          </cell>
          <cell r="DS5">
            <v>1</v>
          </cell>
          <cell r="DU5">
            <v>1</v>
          </cell>
          <cell r="DX5">
            <v>22</v>
          </cell>
          <cell r="DZ5">
            <v>15</v>
          </cell>
          <cell r="EB5">
            <v>30</v>
          </cell>
          <cell r="EF5">
            <v>19</v>
          </cell>
          <cell r="EG5">
            <v>42</v>
          </cell>
          <cell r="EH5">
            <v>3</v>
          </cell>
          <cell r="EI5">
            <v>4</v>
          </cell>
          <cell r="EM5">
            <v>16</v>
          </cell>
          <cell r="EO5">
            <v>13</v>
          </cell>
          <cell r="EP5">
            <v>14</v>
          </cell>
          <cell r="EQ5">
            <v>1218</v>
          </cell>
        </row>
        <row r="6">
          <cell r="A6" t="str">
            <v>02</v>
          </cell>
          <cell r="B6">
            <v>6</v>
          </cell>
          <cell r="C6">
            <v>25</v>
          </cell>
          <cell r="E6">
            <v>3</v>
          </cell>
          <cell r="F6">
            <v>13</v>
          </cell>
          <cell r="G6">
            <v>10</v>
          </cell>
          <cell r="H6">
            <v>14</v>
          </cell>
          <cell r="I6">
            <v>9</v>
          </cell>
          <cell r="J6">
            <v>3</v>
          </cell>
          <cell r="K6">
            <v>1</v>
          </cell>
          <cell r="L6">
            <v>15</v>
          </cell>
          <cell r="O6">
            <v>26</v>
          </cell>
          <cell r="P6">
            <v>1</v>
          </cell>
          <cell r="Q6">
            <v>3</v>
          </cell>
          <cell r="T6">
            <v>11</v>
          </cell>
          <cell r="V6">
            <v>4</v>
          </cell>
          <cell r="X6">
            <v>14</v>
          </cell>
          <cell r="Z6">
            <v>9</v>
          </cell>
          <cell r="AA6">
            <v>9</v>
          </cell>
          <cell r="AB6">
            <v>15</v>
          </cell>
          <cell r="AG6">
            <v>6</v>
          </cell>
          <cell r="AH6">
            <v>21</v>
          </cell>
          <cell r="AK6">
            <v>7</v>
          </cell>
          <cell r="AN6">
            <v>14</v>
          </cell>
          <cell r="AP6">
            <v>5</v>
          </cell>
          <cell r="AR6">
            <v>14</v>
          </cell>
          <cell r="AS6">
            <v>7</v>
          </cell>
          <cell r="AT6">
            <v>6</v>
          </cell>
          <cell r="AU6">
            <v>6</v>
          </cell>
          <cell r="AW6">
            <v>27</v>
          </cell>
          <cell r="AX6">
            <v>1</v>
          </cell>
          <cell r="BA6">
            <v>1</v>
          </cell>
          <cell r="BB6">
            <v>16</v>
          </cell>
          <cell r="BD6">
            <v>4</v>
          </cell>
          <cell r="BE6">
            <v>30</v>
          </cell>
          <cell r="BG6">
            <v>11</v>
          </cell>
          <cell r="BH6">
            <v>21</v>
          </cell>
          <cell r="BM6">
            <v>4</v>
          </cell>
          <cell r="BR6">
            <v>17</v>
          </cell>
          <cell r="BT6">
            <v>4</v>
          </cell>
          <cell r="BV6">
            <v>6</v>
          </cell>
          <cell r="BW6">
            <v>14</v>
          </cell>
          <cell r="BY6">
            <v>12</v>
          </cell>
          <cell r="CA6">
            <v>2</v>
          </cell>
          <cell r="CC6">
            <v>2</v>
          </cell>
          <cell r="CD6">
            <v>9</v>
          </cell>
          <cell r="CE6">
            <v>28</v>
          </cell>
          <cell r="CF6">
            <v>21</v>
          </cell>
          <cell r="CH6">
            <v>1</v>
          </cell>
          <cell r="CI6">
            <v>10</v>
          </cell>
          <cell r="CK6">
            <v>2</v>
          </cell>
          <cell r="CL6">
            <v>10</v>
          </cell>
          <cell r="CM6">
            <v>29</v>
          </cell>
          <cell r="CN6">
            <v>13</v>
          </cell>
          <cell r="CO6">
            <v>19</v>
          </cell>
          <cell r="CP6">
            <v>13</v>
          </cell>
          <cell r="CQ6">
            <v>2</v>
          </cell>
          <cell r="CS6">
            <v>4</v>
          </cell>
          <cell r="CX6">
            <v>1</v>
          </cell>
          <cell r="DD6">
            <v>1</v>
          </cell>
          <cell r="DJ6">
            <v>12</v>
          </cell>
          <cell r="DK6">
            <v>7</v>
          </cell>
          <cell r="DL6">
            <v>20</v>
          </cell>
          <cell r="DN6">
            <v>1</v>
          </cell>
          <cell r="DO6">
            <v>19</v>
          </cell>
          <cell r="DP6">
            <v>15</v>
          </cell>
          <cell r="DQ6">
            <v>5</v>
          </cell>
          <cell r="DU6">
            <v>2</v>
          </cell>
          <cell r="DX6">
            <v>15</v>
          </cell>
          <cell r="DZ6">
            <v>8</v>
          </cell>
          <cell r="EB6">
            <v>16</v>
          </cell>
          <cell r="ED6">
            <v>1</v>
          </cell>
          <cell r="EF6">
            <v>17</v>
          </cell>
          <cell r="EG6">
            <v>24</v>
          </cell>
          <cell r="EH6">
            <v>5</v>
          </cell>
          <cell r="EI6">
            <v>2</v>
          </cell>
          <cell r="EJ6">
            <v>4</v>
          </cell>
          <cell r="EK6">
            <v>1</v>
          </cell>
          <cell r="EM6">
            <v>15</v>
          </cell>
          <cell r="EO6">
            <v>9</v>
          </cell>
          <cell r="EP6">
            <v>8</v>
          </cell>
          <cell r="EQ6">
            <v>818</v>
          </cell>
        </row>
        <row r="7">
          <cell r="A7" t="str">
            <v>03</v>
          </cell>
          <cell r="C7">
            <v>6</v>
          </cell>
          <cell r="E7">
            <v>1</v>
          </cell>
          <cell r="F7">
            <v>1</v>
          </cell>
          <cell r="G7">
            <v>2</v>
          </cell>
          <cell r="H7">
            <v>3</v>
          </cell>
          <cell r="I7">
            <v>1</v>
          </cell>
          <cell r="J7">
            <v>2</v>
          </cell>
          <cell r="L7">
            <v>3</v>
          </cell>
          <cell r="O7">
            <v>5</v>
          </cell>
          <cell r="T7">
            <v>2</v>
          </cell>
          <cell r="V7">
            <v>1</v>
          </cell>
          <cell r="X7">
            <v>4</v>
          </cell>
          <cell r="Z7">
            <v>2</v>
          </cell>
          <cell r="AA7">
            <v>1</v>
          </cell>
          <cell r="AB7">
            <v>3</v>
          </cell>
          <cell r="AG7">
            <v>1</v>
          </cell>
          <cell r="AH7">
            <v>6</v>
          </cell>
          <cell r="AN7">
            <v>6</v>
          </cell>
          <cell r="AR7">
            <v>1</v>
          </cell>
          <cell r="AS7">
            <v>2</v>
          </cell>
          <cell r="AT7">
            <v>1</v>
          </cell>
          <cell r="AU7">
            <v>2</v>
          </cell>
          <cell r="AW7">
            <v>6</v>
          </cell>
          <cell r="BB7">
            <v>1</v>
          </cell>
          <cell r="BE7">
            <v>7</v>
          </cell>
          <cell r="BH7">
            <v>4</v>
          </cell>
          <cell r="BR7">
            <v>2</v>
          </cell>
          <cell r="BW7">
            <v>2</v>
          </cell>
          <cell r="BY7">
            <v>5</v>
          </cell>
          <cell r="CD7">
            <v>5</v>
          </cell>
          <cell r="CE7">
            <v>2</v>
          </cell>
          <cell r="CF7">
            <v>7</v>
          </cell>
          <cell r="CI7">
            <v>5</v>
          </cell>
          <cell r="CL7">
            <v>4</v>
          </cell>
          <cell r="CM7">
            <v>5</v>
          </cell>
          <cell r="CN7">
            <v>3</v>
          </cell>
          <cell r="CO7">
            <v>6</v>
          </cell>
          <cell r="CP7">
            <v>3</v>
          </cell>
          <cell r="DJ7">
            <v>2</v>
          </cell>
          <cell r="DK7">
            <v>5</v>
          </cell>
          <cell r="DL7">
            <v>4</v>
          </cell>
          <cell r="DO7">
            <v>4</v>
          </cell>
          <cell r="DP7">
            <v>5</v>
          </cell>
          <cell r="DX7">
            <v>3</v>
          </cell>
          <cell r="DZ7">
            <v>1</v>
          </cell>
          <cell r="EB7">
            <v>4</v>
          </cell>
          <cell r="EF7">
            <v>2</v>
          </cell>
          <cell r="EG7">
            <v>4</v>
          </cell>
          <cell r="EM7">
            <v>2</v>
          </cell>
          <cell r="EO7">
            <v>1</v>
          </cell>
          <cell r="EP7">
            <v>2</v>
          </cell>
          <cell r="EQ7">
            <v>162</v>
          </cell>
        </row>
        <row r="8">
          <cell r="A8" t="str">
            <v>04</v>
          </cell>
          <cell r="B8">
            <v>4</v>
          </cell>
          <cell r="C8">
            <v>4</v>
          </cell>
          <cell r="F8">
            <v>6</v>
          </cell>
          <cell r="G8">
            <v>2</v>
          </cell>
          <cell r="H8">
            <v>4</v>
          </cell>
          <cell r="J8">
            <v>3</v>
          </cell>
          <cell r="L8">
            <v>2</v>
          </cell>
          <cell r="O8">
            <v>4</v>
          </cell>
          <cell r="P8">
            <v>1</v>
          </cell>
          <cell r="Q8">
            <v>4</v>
          </cell>
          <cell r="T8">
            <v>1</v>
          </cell>
          <cell r="Z8">
            <v>1</v>
          </cell>
          <cell r="AB8">
            <v>4</v>
          </cell>
          <cell r="AG8">
            <v>1</v>
          </cell>
          <cell r="AH8">
            <v>3</v>
          </cell>
          <cell r="AK8">
            <v>1</v>
          </cell>
          <cell r="AN8">
            <v>2</v>
          </cell>
          <cell r="AO8">
            <v>1</v>
          </cell>
          <cell r="AP8">
            <v>7</v>
          </cell>
          <cell r="AR8">
            <v>1</v>
          </cell>
          <cell r="AS8">
            <v>3</v>
          </cell>
          <cell r="AT8">
            <v>1</v>
          </cell>
          <cell r="AW8">
            <v>8</v>
          </cell>
          <cell r="BA8">
            <v>6</v>
          </cell>
          <cell r="BD8">
            <v>1</v>
          </cell>
          <cell r="BE8">
            <v>6</v>
          </cell>
          <cell r="BG8">
            <v>7</v>
          </cell>
          <cell r="BH8">
            <v>3</v>
          </cell>
          <cell r="BJ8">
            <v>1</v>
          </cell>
          <cell r="BM8">
            <v>8</v>
          </cell>
          <cell r="BO8">
            <v>4</v>
          </cell>
          <cell r="BR8">
            <v>4</v>
          </cell>
          <cell r="BT8">
            <v>4</v>
          </cell>
          <cell r="BV8">
            <v>2</v>
          </cell>
          <cell r="BW8">
            <v>4</v>
          </cell>
          <cell r="BY8">
            <v>5</v>
          </cell>
          <cell r="CE8">
            <v>16</v>
          </cell>
          <cell r="CF8">
            <v>5</v>
          </cell>
          <cell r="CG8">
            <v>2</v>
          </cell>
          <cell r="CI8">
            <v>3</v>
          </cell>
          <cell r="CL8">
            <v>14</v>
          </cell>
          <cell r="CM8">
            <v>8</v>
          </cell>
          <cell r="CO8">
            <v>2</v>
          </cell>
          <cell r="CP8">
            <v>4</v>
          </cell>
          <cell r="CS8">
            <v>5</v>
          </cell>
          <cell r="DC8">
            <v>1</v>
          </cell>
          <cell r="DD8">
            <v>1</v>
          </cell>
          <cell r="DJ8">
            <v>3</v>
          </cell>
          <cell r="DK8">
            <v>4</v>
          </cell>
          <cell r="DL8">
            <v>2</v>
          </cell>
          <cell r="DN8">
            <v>1</v>
          </cell>
          <cell r="DO8">
            <v>3</v>
          </cell>
          <cell r="DP8">
            <v>4</v>
          </cell>
          <cell r="DQ8">
            <v>4</v>
          </cell>
          <cell r="DU8">
            <v>2</v>
          </cell>
          <cell r="DX8">
            <v>1</v>
          </cell>
          <cell r="DZ8">
            <v>2</v>
          </cell>
          <cell r="EB8">
            <v>7</v>
          </cell>
          <cell r="EG8">
            <v>2</v>
          </cell>
          <cell r="EJ8">
            <v>5</v>
          </cell>
          <cell r="EM8">
            <v>3</v>
          </cell>
          <cell r="EO8">
            <v>2</v>
          </cell>
          <cell r="EP8">
            <v>3</v>
          </cell>
          <cell r="EQ8">
            <v>232</v>
          </cell>
        </row>
        <row r="9">
          <cell r="A9" t="str">
            <v>05</v>
          </cell>
          <cell r="B9">
            <v>3</v>
          </cell>
          <cell r="C9">
            <v>48</v>
          </cell>
          <cell r="D9">
            <v>1</v>
          </cell>
          <cell r="F9">
            <v>16</v>
          </cell>
          <cell r="G9">
            <v>15</v>
          </cell>
          <cell r="H9">
            <v>14</v>
          </cell>
          <cell r="I9">
            <v>11</v>
          </cell>
          <cell r="J9">
            <v>3</v>
          </cell>
          <cell r="K9">
            <v>4</v>
          </cell>
          <cell r="L9">
            <v>16</v>
          </cell>
          <cell r="O9">
            <v>46</v>
          </cell>
          <cell r="P9">
            <v>1</v>
          </cell>
          <cell r="Q9">
            <v>2</v>
          </cell>
          <cell r="T9">
            <v>17</v>
          </cell>
          <cell r="V9">
            <v>9</v>
          </cell>
          <cell r="W9">
            <v>6</v>
          </cell>
          <cell r="X9">
            <v>28</v>
          </cell>
          <cell r="Z9">
            <v>16</v>
          </cell>
          <cell r="AA9">
            <v>11</v>
          </cell>
          <cell r="AB9">
            <v>16</v>
          </cell>
          <cell r="AC9">
            <v>4</v>
          </cell>
          <cell r="AF9">
            <v>1</v>
          </cell>
          <cell r="AG9">
            <v>9</v>
          </cell>
          <cell r="AH9">
            <v>21</v>
          </cell>
          <cell r="AK9">
            <v>12</v>
          </cell>
          <cell r="AN9">
            <v>39</v>
          </cell>
          <cell r="AO9">
            <v>2</v>
          </cell>
          <cell r="AP9">
            <v>5</v>
          </cell>
          <cell r="AQ9">
            <v>3</v>
          </cell>
          <cell r="AR9">
            <v>16</v>
          </cell>
          <cell r="AS9">
            <v>4</v>
          </cell>
          <cell r="AT9">
            <v>12</v>
          </cell>
          <cell r="AU9">
            <v>13</v>
          </cell>
          <cell r="AV9">
            <v>43</v>
          </cell>
          <cell r="AW9">
            <v>8</v>
          </cell>
          <cell r="AX9">
            <v>13</v>
          </cell>
          <cell r="BA9">
            <v>3</v>
          </cell>
          <cell r="BB9">
            <v>14</v>
          </cell>
          <cell r="BD9">
            <v>13</v>
          </cell>
          <cell r="BE9">
            <v>37</v>
          </cell>
          <cell r="BF9">
            <v>6</v>
          </cell>
          <cell r="BG9">
            <v>31</v>
          </cell>
          <cell r="BH9">
            <v>7</v>
          </cell>
          <cell r="BI9">
            <v>1</v>
          </cell>
          <cell r="BJ9">
            <v>1</v>
          </cell>
          <cell r="BM9">
            <v>2</v>
          </cell>
          <cell r="BN9">
            <v>2</v>
          </cell>
          <cell r="BO9">
            <v>9</v>
          </cell>
          <cell r="BR9">
            <v>23</v>
          </cell>
          <cell r="BS9">
            <v>1</v>
          </cell>
          <cell r="BT9">
            <v>10</v>
          </cell>
          <cell r="BV9">
            <v>7</v>
          </cell>
          <cell r="BW9">
            <v>19</v>
          </cell>
          <cell r="BY9">
            <v>21</v>
          </cell>
          <cell r="CA9">
            <v>1</v>
          </cell>
          <cell r="CC9">
            <v>3</v>
          </cell>
          <cell r="CD9">
            <v>19</v>
          </cell>
          <cell r="CE9">
            <v>64</v>
          </cell>
          <cell r="CF9">
            <v>15</v>
          </cell>
          <cell r="CG9">
            <v>2</v>
          </cell>
          <cell r="CH9">
            <v>1</v>
          </cell>
          <cell r="CI9">
            <v>12</v>
          </cell>
          <cell r="CK9">
            <v>9</v>
          </cell>
          <cell r="CL9">
            <v>21</v>
          </cell>
          <cell r="CM9">
            <v>34</v>
          </cell>
          <cell r="CN9">
            <v>16</v>
          </cell>
          <cell r="CO9">
            <v>23</v>
          </cell>
          <cell r="CP9">
            <v>30</v>
          </cell>
          <cell r="CQ9">
            <v>5</v>
          </cell>
          <cell r="CS9">
            <v>42</v>
          </cell>
          <cell r="CX9">
            <v>1</v>
          </cell>
          <cell r="DC9">
            <v>1</v>
          </cell>
          <cell r="DD9">
            <v>3</v>
          </cell>
          <cell r="DJ9">
            <v>12</v>
          </cell>
          <cell r="DK9">
            <v>11</v>
          </cell>
          <cell r="DL9">
            <v>23</v>
          </cell>
          <cell r="DN9">
            <v>2</v>
          </cell>
          <cell r="DO9">
            <v>24</v>
          </cell>
          <cell r="DP9">
            <v>36</v>
          </cell>
          <cell r="DQ9">
            <v>9</v>
          </cell>
          <cell r="DU9">
            <v>2</v>
          </cell>
          <cell r="DX9">
            <v>18</v>
          </cell>
          <cell r="DZ9">
            <v>16</v>
          </cell>
          <cell r="EB9">
            <v>34</v>
          </cell>
          <cell r="EF9">
            <v>9</v>
          </cell>
          <cell r="EG9">
            <v>21</v>
          </cell>
          <cell r="EH9">
            <v>9</v>
          </cell>
          <cell r="EI9">
            <v>6</v>
          </cell>
          <cell r="EJ9">
            <v>3</v>
          </cell>
          <cell r="EK9">
            <v>2</v>
          </cell>
          <cell r="EM9">
            <v>10</v>
          </cell>
          <cell r="EO9">
            <v>5</v>
          </cell>
          <cell r="EP9">
            <v>21</v>
          </cell>
          <cell r="EQ9">
            <v>1270</v>
          </cell>
        </row>
        <row r="10">
          <cell r="A10" t="str">
            <v>06</v>
          </cell>
          <cell r="B10">
            <v>1</v>
          </cell>
          <cell r="C10">
            <v>68</v>
          </cell>
          <cell r="D10">
            <v>1</v>
          </cell>
          <cell r="F10">
            <v>19</v>
          </cell>
          <cell r="G10">
            <v>18</v>
          </cell>
          <cell r="H10">
            <v>11</v>
          </cell>
          <cell r="I10">
            <v>4</v>
          </cell>
          <cell r="J10">
            <v>8</v>
          </cell>
          <cell r="L10">
            <v>13</v>
          </cell>
          <cell r="O10">
            <v>47</v>
          </cell>
          <cell r="P10">
            <v>1</v>
          </cell>
          <cell r="Q10">
            <v>1</v>
          </cell>
          <cell r="T10">
            <v>25</v>
          </cell>
          <cell r="V10">
            <v>16</v>
          </cell>
          <cell r="W10">
            <v>1</v>
          </cell>
          <cell r="X10">
            <v>37</v>
          </cell>
          <cell r="Z10">
            <v>20</v>
          </cell>
          <cell r="AA10">
            <v>29</v>
          </cell>
          <cell r="AB10">
            <v>27</v>
          </cell>
          <cell r="AC10">
            <v>14</v>
          </cell>
          <cell r="AF10">
            <v>3</v>
          </cell>
          <cell r="AG10">
            <v>5</v>
          </cell>
          <cell r="AH10">
            <v>29</v>
          </cell>
          <cell r="AK10">
            <v>12</v>
          </cell>
          <cell r="AL10">
            <v>1</v>
          </cell>
          <cell r="AN10">
            <v>59</v>
          </cell>
          <cell r="AO10">
            <v>2</v>
          </cell>
          <cell r="AP10">
            <v>2</v>
          </cell>
          <cell r="AQ10">
            <v>2</v>
          </cell>
          <cell r="AR10">
            <v>13</v>
          </cell>
          <cell r="AS10">
            <v>13</v>
          </cell>
          <cell r="AT10">
            <v>11</v>
          </cell>
          <cell r="AU10">
            <v>17</v>
          </cell>
          <cell r="AV10">
            <v>41</v>
          </cell>
          <cell r="AW10">
            <v>18</v>
          </cell>
          <cell r="AX10">
            <v>6</v>
          </cell>
          <cell r="AY10">
            <v>2</v>
          </cell>
          <cell r="BA10">
            <v>1</v>
          </cell>
          <cell r="BB10">
            <v>10</v>
          </cell>
          <cell r="BD10">
            <v>16</v>
          </cell>
          <cell r="BE10">
            <v>69</v>
          </cell>
          <cell r="BF10">
            <v>14</v>
          </cell>
          <cell r="BG10">
            <v>18</v>
          </cell>
          <cell r="BH10">
            <v>45</v>
          </cell>
          <cell r="BI10">
            <v>1</v>
          </cell>
          <cell r="BJ10">
            <v>1</v>
          </cell>
          <cell r="BM10">
            <v>1</v>
          </cell>
          <cell r="BN10">
            <v>2</v>
          </cell>
          <cell r="BO10">
            <v>18</v>
          </cell>
          <cell r="BR10">
            <v>23</v>
          </cell>
          <cell r="BS10">
            <v>33</v>
          </cell>
          <cell r="BT10">
            <v>5</v>
          </cell>
          <cell r="BV10">
            <v>14</v>
          </cell>
          <cell r="BW10">
            <v>37</v>
          </cell>
          <cell r="BY10">
            <v>33</v>
          </cell>
          <cell r="CD10">
            <v>21</v>
          </cell>
          <cell r="CE10">
            <v>37</v>
          </cell>
          <cell r="CF10">
            <v>9</v>
          </cell>
          <cell r="CG10">
            <v>1</v>
          </cell>
          <cell r="CH10">
            <v>1</v>
          </cell>
          <cell r="CI10">
            <v>17</v>
          </cell>
          <cell r="CJ10">
            <v>2</v>
          </cell>
          <cell r="CL10">
            <v>6</v>
          </cell>
          <cell r="CM10">
            <v>21</v>
          </cell>
          <cell r="CN10">
            <v>25</v>
          </cell>
          <cell r="CO10">
            <v>44</v>
          </cell>
          <cell r="CP10">
            <v>19</v>
          </cell>
          <cell r="CQ10">
            <v>35</v>
          </cell>
          <cell r="CS10">
            <v>46</v>
          </cell>
          <cell r="CT10">
            <v>1</v>
          </cell>
          <cell r="CY10">
            <v>1</v>
          </cell>
          <cell r="CZ10">
            <v>1</v>
          </cell>
          <cell r="DB10">
            <v>14</v>
          </cell>
          <cell r="DJ10">
            <v>20</v>
          </cell>
          <cell r="DK10">
            <v>4</v>
          </cell>
          <cell r="DL10">
            <v>35</v>
          </cell>
          <cell r="DN10">
            <v>3</v>
          </cell>
          <cell r="DO10">
            <v>24</v>
          </cell>
          <cell r="DP10">
            <v>41</v>
          </cell>
          <cell r="DQ10">
            <v>8</v>
          </cell>
          <cell r="DR10">
            <v>2</v>
          </cell>
          <cell r="DS10">
            <v>1</v>
          </cell>
          <cell r="DX10">
            <v>18</v>
          </cell>
          <cell r="DZ10">
            <v>26</v>
          </cell>
          <cell r="EB10">
            <v>27</v>
          </cell>
          <cell r="EC10">
            <v>2</v>
          </cell>
          <cell r="EF10">
            <v>18</v>
          </cell>
          <cell r="EG10">
            <v>26</v>
          </cell>
          <cell r="EH10">
            <v>8</v>
          </cell>
          <cell r="EI10">
            <v>29</v>
          </cell>
          <cell r="EJ10">
            <v>1</v>
          </cell>
          <cell r="EK10">
            <v>3</v>
          </cell>
          <cell r="EL10">
            <v>1</v>
          </cell>
          <cell r="EM10">
            <v>20</v>
          </cell>
          <cell r="EO10">
            <v>20</v>
          </cell>
          <cell r="EP10">
            <v>14</v>
          </cell>
          <cell r="EQ10">
            <v>1590</v>
          </cell>
        </row>
        <row r="11">
          <cell r="A11" t="str">
            <v>07</v>
          </cell>
          <cell r="C11">
            <v>22</v>
          </cell>
          <cell r="F11">
            <v>6</v>
          </cell>
          <cell r="G11">
            <v>3</v>
          </cell>
          <cell r="H11">
            <v>11</v>
          </cell>
          <cell r="I11">
            <v>3</v>
          </cell>
          <cell r="J11">
            <v>3</v>
          </cell>
          <cell r="L11">
            <v>20</v>
          </cell>
          <cell r="O11">
            <v>6</v>
          </cell>
          <cell r="P11">
            <v>8</v>
          </cell>
          <cell r="T11">
            <v>4</v>
          </cell>
          <cell r="V11">
            <v>1</v>
          </cell>
          <cell r="X11">
            <v>11</v>
          </cell>
          <cell r="Z11">
            <v>8</v>
          </cell>
          <cell r="AA11">
            <v>1</v>
          </cell>
          <cell r="AC11">
            <v>7</v>
          </cell>
          <cell r="AG11">
            <v>2</v>
          </cell>
          <cell r="AH11">
            <v>11</v>
          </cell>
          <cell r="AM11">
            <v>3</v>
          </cell>
          <cell r="AO11">
            <v>20</v>
          </cell>
          <cell r="AR11">
            <v>6</v>
          </cell>
          <cell r="AS11">
            <v>3</v>
          </cell>
          <cell r="AT11">
            <v>1</v>
          </cell>
          <cell r="AU11">
            <v>8</v>
          </cell>
          <cell r="AW11">
            <v>1</v>
          </cell>
          <cell r="AX11">
            <v>16</v>
          </cell>
          <cell r="BB11">
            <v>9</v>
          </cell>
          <cell r="BD11">
            <v>1</v>
          </cell>
          <cell r="BE11">
            <v>21</v>
          </cell>
          <cell r="BF11">
            <v>5</v>
          </cell>
          <cell r="BG11">
            <v>15</v>
          </cell>
          <cell r="BH11">
            <v>1</v>
          </cell>
          <cell r="BJ11">
            <v>5</v>
          </cell>
          <cell r="BR11">
            <v>1</v>
          </cell>
          <cell r="BS11">
            <v>4</v>
          </cell>
          <cell r="BT11">
            <v>19</v>
          </cell>
          <cell r="BV11">
            <v>3</v>
          </cell>
          <cell r="BW11">
            <v>9</v>
          </cell>
          <cell r="BY11">
            <v>9</v>
          </cell>
          <cell r="CC11">
            <v>1</v>
          </cell>
          <cell r="CD11">
            <v>12</v>
          </cell>
          <cell r="CG11">
            <v>40</v>
          </cell>
          <cell r="CH11">
            <v>7</v>
          </cell>
          <cell r="CI11">
            <v>13</v>
          </cell>
          <cell r="CJ11">
            <v>1</v>
          </cell>
          <cell r="CK11">
            <v>11</v>
          </cell>
          <cell r="CL11">
            <v>17</v>
          </cell>
          <cell r="CM11">
            <v>15</v>
          </cell>
          <cell r="CO11">
            <v>9</v>
          </cell>
          <cell r="CP11">
            <v>9</v>
          </cell>
          <cell r="CQ11">
            <v>2</v>
          </cell>
          <cell r="CR11">
            <v>1</v>
          </cell>
          <cell r="CS11">
            <v>1</v>
          </cell>
          <cell r="DD11">
            <v>6</v>
          </cell>
          <cell r="DJ11">
            <v>3</v>
          </cell>
          <cell r="DK11">
            <v>2</v>
          </cell>
          <cell r="DL11">
            <v>13</v>
          </cell>
          <cell r="DN11">
            <v>2</v>
          </cell>
          <cell r="DO11">
            <v>6</v>
          </cell>
          <cell r="DQ11">
            <v>8</v>
          </cell>
          <cell r="DX11">
            <v>12</v>
          </cell>
          <cell r="DZ11">
            <v>7</v>
          </cell>
          <cell r="EB11">
            <v>12</v>
          </cell>
          <cell r="ED11">
            <v>1</v>
          </cell>
          <cell r="EF11">
            <v>2</v>
          </cell>
          <cell r="EG11">
            <v>1</v>
          </cell>
          <cell r="EH11">
            <v>30</v>
          </cell>
          <cell r="EI11">
            <v>1</v>
          </cell>
          <cell r="EM11">
            <v>12</v>
          </cell>
          <cell r="EO11">
            <v>1</v>
          </cell>
          <cell r="EQ11">
            <v>545</v>
          </cell>
        </row>
        <row r="12">
          <cell r="A12" t="str">
            <v>08</v>
          </cell>
          <cell r="C12">
            <v>7</v>
          </cell>
          <cell r="F12">
            <v>3</v>
          </cell>
          <cell r="G12">
            <v>3</v>
          </cell>
          <cell r="H12">
            <v>1</v>
          </cell>
          <cell r="I12">
            <v>1</v>
          </cell>
          <cell r="J12">
            <v>2</v>
          </cell>
          <cell r="L12">
            <v>5</v>
          </cell>
          <cell r="P12">
            <v>8</v>
          </cell>
          <cell r="T12">
            <v>2</v>
          </cell>
          <cell r="X12">
            <v>8</v>
          </cell>
          <cell r="AA12">
            <v>1</v>
          </cell>
          <cell r="AC12">
            <v>5</v>
          </cell>
          <cell r="AG12">
            <v>1</v>
          </cell>
          <cell r="AH12">
            <v>3</v>
          </cell>
          <cell r="AO12">
            <v>5</v>
          </cell>
          <cell r="AU12">
            <v>2</v>
          </cell>
          <cell r="AW12">
            <v>1</v>
          </cell>
          <cell r="AX12">
            <v>8</v>
          </cell>
          <cell r="BB12">
            <v>4</v>
          </cell>
          <cell r="BE12">
            <v>9</v>
          </cell>
          <cell r="BG12">
            <v>6</v>
          </cell>
          <cell r="BH12">
            <v>7</v>
          </cell>
          <cell r="BJ12">
            <v>4</v>
          </cell>
          <cell r="BT12">
            <v>9</v>
          </cell>
          <cell r="BV12">
            <v>2</v>
          </cell>
          <cell r="BW12">
            <v>6</v>
          </cell>
          <cell r="BY12">
            <v>3</v>
          </cell>
          <cell r="CD12">
            <v>1</v>
          </cell>
          <cell r="CG12">
            <v>2</v>
          </cell>
          <cell r="CH12">
            <v>21</v>
          </cell>
          <cell r="CK12">
            <v>1</v>
          </cell>
          <cell r="CL12">
            <v>2</v>
          </cell>
          <cell r="CM12">
            <v>10</v>
          </cell>
          <cell r="CO12">
            <v>1</v>
          </cell>
          <cell r="CP12">
            <v>1</v>
          </cell>
          <cell r="CR12">
            <v>1</v>
          </cell>
          <cell r="CX12">
            <v>4</v>
          </cell>
          <cell r="DJ12">
            <v>2</v>
          </cell>
          <cell r="DK12">
            <v>2</v>
          </cell>
          <cell r="DL12">
            <v>5</v>
          </cell>
          <cell r="DO12">
            <v>3</v>
          </cell>
          <cell r="DQ12">
            <v>4</v>
          </cell>
          <cell r="DX12">
            <v>7</v>
          </cell>
          <cell r="DZ12">
            <v>3</v>
          </cell>
          <cell r="EB12">
            <v>8</v>
          </cell>
          <cell r="EH12">
            <v>8</v>
          </cell>
          <cell r="EM12">
            <v>5</v>
          </cell>
          <cell r="EQ12">
            <v>207</v>
          </cell>
        </row>
        <row r="13">
          <cell r="A13" t="str">
            <v>09</v>
          </cell>
          <cell r="B13">
            <v>1</v>
          </cell>
          <cell r="C13">
            <v>27</v>
          </cell>
          <cell r="E13">
            <v>1</v>
          </cell>
          <cell r="F13">
            <v>14</v>
          </cell>
          <cell r="G13">
            <v>8</v>
          </cell>
          <cell r="H13">
            <v>9</v>
          </cell>
          <cell r="I13">
            <v>10</v>
          </cell>
          <cell r="J13">
            <v>6</v>
          </cell>
          <cell r="L13">
            <v>8</v>
          </cell>
          <cell r="O13">
            <v>5</v>
          </cell>
          <cell r="P13">
            <v>26</v>
          </cell>
          <cell r="T13">
            <v>6</v>
          </cell>
          <cell r="V13">
            <v>2</v>
          </cell>
          <cell r="X13">
            <v>12</v>
          </cell>
          <cell r="Z13">
            <v>13</v>
          </cell>
          <cell r="AA13">
            <v>5</v>
          </cell>
          <cell r="AC13">
            <v>9</v>
          </cell>
          <cell r="AG13">
            <v>2</v>
          </cell>
          <cell r="AH13">
            <v>10</v>
          </cell>
          <cell r="AK13">
            <v>1</v>
          </cell>
          <cell r="AM13">
            <v>2</v>
          </cell>
          <cell r="AN13">
            <v>1</v>
          </cell>
          <cell r="AO13">
            <v>21</v>
          </cell>
          <cell r="AR13">
            <v>6</v>
          </cell>
          <cell r="AS13">
            <v>1</v>
          </cell>
          <cell r="AT13">
            <v>2</v>
          </cell>
          <cell r="AU13">
            <v>4</v>
          </cell>
          <cell r="AV13">
            <v>1</v>
          </cell>
          <cell r="AW13">
            <v>2</v>
          </cell>
          <cell r="AX13">
            <v>21</v>
          </cell>
          <cell r="BB13">
            <v>8</v>
          </cell>
          <cell r="BD13">
            <v>4</v>
          </cell>
          <cell r="BE13">
            <v>21</v>
          </cell>
          <cell r="BF13">
            <v>4</v>
          </cell>
          <cell r="BG13">
            <v>18</v>
          </cell>
          <cell r="BH13">
            <v>11</v>
          </cell>
          <cell r="BJ13">
            <v>7</v>
          </cell>
          <cell r="BN13">
            <v>1</v>
          </cell>
          <cell r="BO13">
            <v>3</v>
          </cell>
          <cell r="BP13">
            <v>2</v>
          </cell>
          <cell r="BS13">
            <v>4</v>
          </cell>
          <cell r="BT13">
            <v>18</v>
          </cell>
          <cell r="BV13">
            <v>3</v>
          </cell>
          <cell r="BW13">
            <v>11</v>
          </cell>
          <cell r="BY13">
            <v>10</v>
          </cell>
          <cell r="CA13">
            <v>1</v>
          </cell>
          <cell r="CC13">
            <v>1</v>
          </cell>
          <cell r="CD13">
            <v>7</v>
          </cell>
          <cell r="CF13">
            <v>1</v>
          </cell>
          <cell r="CG13">
            <v>32</v>
          </cell>
          <cell r="CH13">
            <v>51</v>
          </cell>
          <cell r="CI13">
            <v>7</v>
          </cell>
          <cell r="CK13">
            <v>18</v>
          </cell>
          <cell r="CL13">
            <v>8</v>
          </cell>
          <cell r="CM13">
            <v>21</v>
          </cell>
          <cell r="CO13">
            <v>10</v>
          </cell>
          <cell r="CP13">
            <v>9</v>
          </cell>
          <cell r="CR13">
            <v>1</v>
          </cell>
          <cell r="CX13">
            <v>4</v>
          </cell>
          <cell r="DJ13">
            <v>11</v>
          </cell>
          <cell r="DK13">
            <v>6</v>
          </cell>
          <cell r="DL13">
            <v>10</v>
          </cell>
          <cell r="DO13">
            <v>11</v>
          </cell>
          <cell r="DQ13">
            <v>10</v>
          </cell>
          <cell r="DX13">
            <v>15</v>
          </cell>
          <cell r="DZ13">
            <v>6</v>
          </cell>
          <cell r="EB13">
            <v>9</v>
          </cell>
          <cell r="EF13">
            <v>6</v>
          </cell>
          <cell r="EH13">
            <v>19</v>
          </cell>
          <cell r="EI13">
            <v>1</v>
          </cell>
          <cell r="EL13">
            <v>1</v>
          </cell>
          <cell r="EM13">
            <v>12</v>
          </cell>
          <cell r="EO13">
            <v>7</v>
          </cell>
          <cell r="EP13">
            <v>5</v>
          </cell>
          <cell r="EQ13">
            <v>661</v>
          </cell>
        </row>
        <row r="14">
          <cell r="A14" t="str">
            <v>10</v>
          </cell>
          <cell r="C14">
            <v>3</v>
          </cell>
          <cell r="F14">
            <v>4</v>
          </cell>
          <cell r="H14">
            <v>1</v>
          </cell>
          <cell r="I14">
            <v>1</v>
          </cell>
          <cell r="J14">
            <v>1</v>
          </cell>
          <cell r="L14">
            <v>2</v>
          </cell>
          <cell r="P14">
            <v>6</v>
          </cell>
          <cell r="T14">
            <v>1</v>
          </cell>
          <cell r="V14">
            <v>1</v>
          </cell>
          <cell r="X14">
            <v>4</v>
          </cell>
          <cell r="AC14">
            <v>1</v>
          </cell>
          <cell r="AG14">
            <v>1</v>
          </cell>
          <cell r="AH14">
            <v>4</v>
          </cell>
          <cell r="AO14">
            <v>5</v>
          </cell>
          <cell r="AR14">
            <v>1</v>
          </cell>
          <cell r="AS14">
            <v>1</v>
          </cell>
          <cell r="AT14">
            <v>1</v>
          </cell>
          <cell r="AX14">
            <v>4</v>
          </cell>
          <cell r="BB14">
            <v>2</v>
          </cell>
          <cell r="BD14">
            <v>1</v>
          </cell>
          <cell r="BE14">
            <v>6</v>
          </cell>
          <cell r="BG14">
            <v>4</v>
          </cell>
          <cell r="BH14">
            <v>1</v>
          </cell>
          <cell r="BJ14">
            <v>2</v>
          </cell>
          <cell r="BT14">
            <v>3</v>
          </cell>
          <cell r="BV14">
            <v>1</v>
          </cell>
          <cell r="BW14">
            <v>6</v>
          </cell>
          <cell r="BY14">
            <v>1</v>
          </cell>
          <cell r="CD14">
            <v>1</v>
          </cell>
          <cell r="CG14">
            <v>9</v>
          </cell>
          <cell r="CH14">
            <v>6</v>
          </cell>
          <cell r="CK14">
            <v>3</v>
          </cell>
          <cell r="CL14">
            <v>1</v>
          </cell>
          <cell r="CM14">
            <v>6</v>
          </cell>
          <cell r="CO14">
            <v>2</v>
          </cell>
          <cell r="CP14">
            <v>2</v>
          </cell>
          <cell r="CX14">
            <v>2</v>
          </cell>
          <cell r="DJ14">
            <v>2</v>
          </cell>
          <cell r="DL14">
            <v>5</v>
          </cell>
          <cell r="DN14">
            <v>1</v>
          </cell>
          <cell r="DO14">
            <v>2</v>
          </cell>
          <cell r="DQ14">
            <v>4</v>
          </cell>
          <cell r="DX14">
            <v>3</v>
          </cell>
          <cell r="DZ14">
            <v>1</v>
          </cell>
          <cell r="EB14">
            <v>4</v>
          </cell>
          <cell r="EH14">
            <v>6</v>
          </cell>
          <cell r="EM14">
            <v>2</v>
          </cell>
          <cell r="EP14">
            <v>1</v>
          </cell>
          <cell r="EQ14">
            <v>132</v>
          </cell>
        </row>
        <row r="15">
          <cell r="A15" t="str">
            <v>11</v>
          </cell>
          <cell r="C15">
            <v>36</v>
          </cell>
          <cell r="E15">
            <v>2</v>
          </cell>
          <cell r="F15">
            <v>25</v>
          </cell>
          <cell r="G15">
            <v>19</v>
          </cell>
          <cell r="H15">
            <v>14</v>
          </cell>
          <cell r="I15">
            <v>11</v>
          </cell>
          <cell r="J15">
            <v>9</v>
          </cell>
          <cell r="K15">
            <v>1</v>
          </cell>
          <cell r="L15">
            <v>18</v>
          </cell>
          <cell r="O15">
            <v>14</v>
          </cell>
          <cell r="P15">
            <v>30</v>
          </cell>
          <cell r="R15">
            <v>2</v>
          </cell>
          <cell r="T15">
            <v>18</v>
          </cell>
          <cell r="V15">
            <v>6</v>
          </cell>
          <cell r="W15">
            <v>2</v>
          </cell>
          <cell r="X15">
            <v>25</v>
          </cell>
          <cell r="Z15">
            <v>17</v>
          </cell>
          <cell r="AA15">
            <v>13</v>
          </cell>
          <cell r="AC15">
            <v>24</v>
          </cell>
          <cell r="AG15">
            <v>2</v>
          </cell>
          <cell r="AH15">
            <v>20</v>
          </cell>
          <cell r="AK15">
            <v>3</v>
          </cell>
          <cell r="AM15">
            <v>4</v>
          </cell>
          <cell r="AN15">
            <v>5</v>
          </cell>
          <cell r="AO15">
            <v>28</v>
          </cell>
          <cell r="AP15">
            <v>2</v>
          </cell>
          <cell r="AR15">
            <v>7</v>
          </cell>
          <cell r="AS15">
            <v>7</v>
          </cell>
          <cell r="AT15">
            <v>14</v>
          </cell>
          <cell r="AU15">
            <v>13</v>
          </cell>
          <cell r="AW15">
            <v>2</v>
          </cell>
          <cell r="AX15">
            <v>42</v>
          </cell>
          <cell r="AY15">
            <v>1</v>
          </cell>
          <cell r="BA15">
            <v>1</v>
          </cell>
          <cell r="BB15">
            <v>16</v>
          </cell>
          <cell r="BD15">
            <v>13</v>
          </cell>
          <cell r="BE15">
            <v>44</v>
          </cell>
          <cell r="BF15">
            <v>3</v>
          </cell>
          <cell r="BG15">
            <v>28</v>
          </cell>
          <cell r="BH15">
            <v>19</v>
          </cell>
          <cell r="BJ15">
            <v>3</v>
          </cell>
          <cell r="BN15">
            <v>2</v>
          </cell>
          <cell r="BO15">
            <v>10</v>
          </cell>
          <cell r="BR15">
            <v>2</v>
          </cell>
          <cell r="BS15">
            <v>1</v>
          </cell>
          <cell r="BT15">
            <v>34</v>
          </cell>
          <cell r="BV15">
            <v>9</v>
          </cell>
          <cell r="BW15">
            <v>21</v>
          </cell>
          <cell r="BX15">
            <v>2</v>
          </cell>
          <cell r="BY15">
            <v>16</v>
          </cell>
          <cell r="CA15">
            <v>1</v>
          </cell>
          <cell r="CC15">
            <v>2</v>
          </cell>
          <cell r="CD15">
            <v>13</v>
          </cell>
          <cell r="CE15">
            <v>15</v>
          </cell>
          <cell r="CF15">
            <v>12</v>
          </cell>
          <cell r="CG15">
            <v>59</v>
          </cell>
          <cell r="CH15">
            <v>46</v>
          </cell>
          <cell r="CI15">
            <v>7</v>
          </cell>
          <cell r="CJ15">
            <v>10</v>
          </cell>
          <cell r="CK15">
            <v>51</v>
          </cell>
          <cell r="CL15">
            <v>34</v>
          </cell>
          <cell r="CM15">
            <v>52</v>
          </cell>
          <cell r="CN15">
            <v>6</v>
          </cell>
          <cell r="CO15">
            <v>26</v>
          </cell>
          <cell r="CP15">
            <v>22</v>
          </cell>
          <cell r="CS15">
            <v>15</v>
          </cell>
          <cell r="DJ15">
            <v>11</v>
          </cell>
          <cell r="DK15">
            <v>9</v>
          </cell>
          <cell r="DL15">
            <v>22</v>
          </cell>
          <cell r="DN15">
            <v>5</v>
          </cell>
          <cell r="DO15">
            <v>18</v>
          </cell>
          <cell r="DP15">
            <v>1</v>
          </cell>
          <cell r="DQ15">
            <v>33</v>
          </cell>
          <cell r="DX15">
            <v>23</v>
          </cell>
          <cell r="DZ15">
            <v>10</v>
          </cell>
          <cell r="EB15">
            <v>32</v>
          </cell>
          <cell r="EF15">
            <v>12</v>
          </cell>
          <cell r="EG15">
            <v>8</v>
          </cell>
          <cell r="EH15">
            <v>50</v>
          </cell>
          <cell r="EI15">
            <v>12</v>
          </cell>
          <cell r="EK15">
            <v>1</v>
          </cell>
          <cell r="EL15">
            <v>3</v>
          </cell>
          <cell r="EM15">
            <v>29</v>
          </cell>
          <cell r="EO15">
            <v>15</v>
          </cell>
          <cell r="EP15">
            <v>12</v>
          </cell>
          <cell r="EQ15">
            <v>1337</v>
          </cell>
        </row>
        <row r="16">
          <cell r="A16" t="str">
            <v>12</v>
          </cell>
          <cell r="C16">
            <v>9</v>
          </cell>
          <cell r="F16">
            <v>8</v>
          </cell>
          <cell r="G16">
            <v>3</v>
          </cell>
          <cell r="I16">
            <v>5</v>
          </cell>
          <cell r="J16">
            <v>1</v>
          </cell>
          <cell r="L16">
            <v>8</v>
          </cell>
          <cell r="O16">
            <v>1</v>
          </cell>
          <cell r="P16">
            <v>5</v>
          </cell>
          <cell r="T16">
            <v>4</v>
          </cell>
          <cell r="V16">
            <v>1</v>
          </cell>
          <cell r="X16">
            <v>9</v>
          </cell>
          <cell r="Z16">
            <v>4</v>
          </cell>
          <cell r="AA16">
            <v>2</v>
          </cell>
          <cell r="AC16">
            <v>7</v>
          </cell>
          <cell r="AF16">
            <v>1</v>
          </cell>
          <cell r="AH16">
            <v>8</v>
          </cell>
          <cell r="AK16">
            <v>1</v>
          </cell>
          <cell r="AO16">
            <v>9</v>
          </cell>
          <cell r="AR16">
            <v>3</v>
          </cell>
          <cell r="AS16">
            <v>1</v>
          </cell>
          <cell r="AT16">
            <v>1</v>
          </cell>
          <cell r="AU16">
            <v>3</v>
          </cell>
          <cell r="AX16">
            <v>19</v>
          </cell>
          <cell r="BA16">
            <v>1</v>
          </cell>
          <cell r="BB16">
            <v>3</v>
          </cell>
          <cell r="BD16">
            <v>2</v>
          </cell>
          <cell r="BE16">
            <v>19</v>
          </cell>
          <cell r="BF16">
            <v>1</v>
          </cell>
          <cell r="BG16">
            <v>11</v>
          </cell>
          <cell r="BH16">
            <v>3</v>
          </cell>
          <cell r="BJ16">
            <v>3</v>
          </cell>
          <cell r="BM16">
            <v>1</v>
          </cell>
          <cell r="BO16">
            <v>1</v>
          </cell>
          <cell r="BT16">
            <v>6</v>
          </cell>
          <cell r="BV16">
            <v>7</v>
          </cell>
          <cell r="BW16">
            <v>7</v>
          </cell>
          <cell r="BY16">
            <v>4</v>
          </cell>
          <cell r="CE16">
            <v>4</v>
          </cell>
          <cell r="CF16">
            <v>1</v>
          </cell>
          <cell r="CG16">
            <v>12</v>
          </cell>
          <cell r="CH16">
            <v>33</v>
          </cell>
          <cell r="CI16">
            <v>1</v>
          </cell>
          <cell r="CJ16">
            <v>1</v>
          </cell>
          <cell r="CK16">
            <v>4</v>
          </cell>
          <cell r="CL16">
            <v>7</v>
          </cell>
          <cell r="CM16">
            <v>9</v>
          </cell>
          <cell r="CN16">
            <v>1</v>
          </cell>
          <cell r="CO16">
            <v>7</v>
          </cell>
          <cell r="CP16">
            <v>2</v>
          </cell>
          <cell r="CS16">
            <v>1</v>
          </cell>
          <cell r="CX16">
            <v>2</v>
          </cell>
          <cell r="DJ16">
            <v>1</v>
          </cell>
          <cell r="DK16">
            <v>1</v>
          </cell>
          <cell r="DL16">
            <v>6</v>
          </cell>
          <cell r="DO16">
            <v>6</v>
          </cell>
          <cell r="DP16">
            <v>1</v>
          </cell>
          <cell r="DQ16">
            <v>7</v>
          </cell>
          <cell r="DX16">
            <v>4</v>
          </cell>
          <cell r="DZ16">
            <v>3</v>
          </cell>
          <cell r="EB16">
            <v>26</v>
          </cell>
          <cell r="EH16">
            <v>10</v>
          </cell>
          <cell r="EM16">
            <v>6</v>
          </cell>
          <cell r="EO16">
            <v>6</v>
          </cell>
          <cell r="EQ16">
            <v>344</v>
          </cell>
        </row>
        <row r="17">
          <cell r="A17" t="str">
            <v>13</v>
          </cell>
          <cell r="C17">
            <v>3</v>
          </cell>
          <cell r="L17">
            <v>1</v>
          </cell>
          <cell r="P17">
            <v>4</v>
          </cell>
          <cell r="X17">
            <v>3</v>
          </cell>
          <cell r="AC17">
            <v>3</v>
          </cell>
          <cell r="AO17">
            <v>3</v>
          </cell>
          <cell r="AX17">
            <v>6</v>
          </cell>
          <cell r="BD17">
            <v>1</v>
          </cell>
          <cell r="BE17">
            <v>5</v>
          </cell>
          <cell r="BH17">
            <v>3</v>
          </cell>
          <cell r="BJ17">
            <v>1</v>
          </cell>
          <cell r="BT17">
            <v>3</v>
          </cell>
          <cell r="BW17">
            <v>2</v>
          </cell>
          <cell r="CE17">
            <v>1</v>
          </cell>
          <cell r="CG17">
            <v>1</v>
          </cell>
          <cell r="CH17">
            <v>14</v>
          </cell>
          <cell r="CL17">
            <v>3</v>
          </cell>
          <cell r="CM17">
            <v>4</v>
          </cell>
          <cell r="CX17">
            <v>1</v>
          </cell>
          <cell r="DD17">
            <v>25</v>
          </cell>
          <cell r="DL17">
            <v>1</v>
          </cell>
          <cell r="DQ17">
            <v>1</v>
          </cell>
          <cell r="EB17">
            <v>2</v>
          </cell>
          <cell r="EH17">
            <v>4</v>
          </cell>
          <cell r="EQ17">
            <v>95</v>
          </cell>
        </row>
        <row r="18">
          <cell r="A18" t="str">
            <v>14</v>
          </cell>
          <cell r="C18">
            <v>27</v>
          </cell>
          <cell r="E18">
            <v>3</v>
          </cell>
          <cell r="F18">
            <v>8</v>
          </cell>
          <cell r="G18">
            <v>10</v>
          </cell>
          <cell r="H18">
            <v>7</v>
          </cell>
          <cell r="I18">
            <v>6</v>
          </cell>
          <cell r="J18">
            <v>12</v>
          </cell>
          <cell r="L18">
            <v>11</v>
          </cell>
          <cell r="O18">
            <v>4</v>
          </cell>
          <cell r="P18">
            <v>29</v>
          </cell>
          <cell r="T18">
            <v>7</v>
          </cell>
          <cell r="V18">
            <v>6</v>
          </cell>
          <cell r="X18">
            <v>19</v>
          </cell>
          <cell r="Z18">
            <v>6</v>
          </cell>
          <cell r="AA18">
            <v>7</v>
          </cell>
          <cell r="AC18">
            <v>17</v>
          </cell>
          <cell r="AG18">
            <v>3</v>
          </cell>
          <cell r="AH18">
            <v>13</v>
          </cell>
          <cell r="AK18">
            <v>2</v>
          </cell>
          <cell r="AN18">
            <v>1</v>
          </cell>
          <cell r="AO18">
            <v>28</v>
          </cell>
          <cell r="AR18">
            <v>6</v>
          </cell>
          <cell r="AS18">
            <v>3</v>
          </cell>
          <cell r="AT18">
            <v>5</v>
          </cell>
          <cell r="AU18">
            <v>5</v>
          </cell>
          <cell r="AX18">
            <v>27</v>
          </cell>
          <cell r="BB18">
            <v>5</v>
          </cell>
          <cell r="BD18">
            <v>6</v>
          </cell>
          <cell r="BE18">
            <v>21</v>
          </cell>
          <cell r="BG18">
            <v>22</v>
          </cell>
          <cell r="BH18">
            <v>15</v>
          </cell>
          <cell r="BJ18">
            <v>4</v>
          </cell>
          <cell r="BO18">
            <v>7</v>
          </cell>
          <cell r="BR18">
            <v>2</v>
          </cell>
          <cell r="BT18">
            <v>26</v>
          </cell>
          <cell r="BV18">
            <v>3</v>
          </cell>
          <cell r="BW18">
            <v>17</v>
          </cell>
          <cell r="BY18">
            <v>17</v>
          </cell>
          <cell r="CA18">
            <v>1</v>
          </cell>
          <cell r="CD18">
            <v>7</v>
          </cell>
          <cell r="CE18">
            <v>5</v>
          </cell>
          <cell r="CG18">
            <v>43</v>
          </cell>
          <cell r="CH18">
            <v>45</v>
          </cell>
          <cell r="CK18">
            <v>6</v>
          </cell>
          <cell r="CL18">
            <v>18</v>
          </cell>
          <cell r="CM18">
            <v>28</v>
          </cell>
          <cell r="CO18">
            <v>10</v>
          </cell>
          <cell r="CP18">
            <v>8</v>
          </cell>
          <cell r="CS18">
            <v>1</v>
          </cell>
          <cell r="DD18">
            <v>2</v>
          </cell>
          <cell r="DJ18">
            <v>12</v>
          </cell>
          <cell r="DK18">
            <v>7</v>
          </cell>
          <cell r="DL18">
            <v>14</v>
          </cell>
          <cell r="DN18">
            <v>2</v>
          </cell>
          <cell r="DO18">
            <v>5</v>
          </cell>
          <cell r="DQ18">
            <v>20</v>
          </cell>
          <cell r="DU18">
            <v>1</v>
          </cell>
          <cell r="DX18">
            <v>11</v>
          </cell>
          <cell r="DZ18">
            <v>15</v>
          </cell>
          <cell r="EB18">
            <v>9</v>
          </cell>
          <cell r="EF18">
            <v>4</v>
          </cell>
          <cell r="EG18">
            <v>2</v>
          </cell>
          <cell r="EH18">
            <v>37</v>
          </cell>
          <cell r="EM18">
            <v>17</v>
          </cell>
          <cell r="EO18">
            <v>7</v>
          </cell>
          <cell r="EQ18">
            <v>754</v>
          </cell>
        </row>
        <row r="19">
          <cell r="A19" t="str">
            <v>15</v>
          </cell>
          <cell r="C19">
            <v>16</v>
          </cell>
          <cell r="F19">
            <v>1</v>
          </cell>
          <cell r="I19">
            <v>3</v>
          </cell>
          <cell r="P19">
            <v>15</v>
          </cell>
          <cell r="T19">
            <v>1</v>
          </cell>
          <cell r="X19">
            <v>1</v>
          </cell>
          <cell r="Z19">
            <v>3</v>
          </cell>
          <cell r="AC19">
            <v>1</v>
          </cell>
          <cell r="AO19">
            <v>6</v>
          </cell>
          <cell r="AR19">
            <v>1</v>
          </cell>
          <cell r="AS19">
            <v>4</v>
          </cell>
          <cell r="AT19">
            <v>6</v>
          </cell>
          <cell r="AX19">
            <v>13</v>
          </cell>
          <cell r="BD19">
            <v>1</v>
          </cell>
          <cell r="BE19">
            <v>3</v>
          </cell>
          <cell r="BG19">
            <v>5</v>
          </cell>
          <cell r="BH19">
            <v>19</v>
          </cell>
          <cell r="BJ19">
            <v>1</v>
          </cell>
          <cell r="BT19">
            <v>6</v>
          </cell>
          <cell r="BW19">
            <v>6</v>
          </cell>
          <cell r="BY19">
            <v>1</v>
          </cell>
          <cell r="CC19">
            <v>1</v>
          </cell>
          <cell r="CD19">
            <v>1</v>
          </cell>
          <cell r="CE19">
            <v>1</v>
          </cell>
          <cell r="CG19">
            <v>13</v>
          </cell>
          <cell r="CH19">
            <v>5</v>
          </cell>
          <cell r="CK19">
            <v>27</v>
          </cell>
          <cell r="CL19">
            <v>8</v>
          </cell>
          <cell r="CM19">
            <v>6</v>
          </cell>
          <cell r="CR19">
            <v>4</v>
          </cell>
          <cell r="DD19">
            <v>91</v>
          </cell>
          <cell r="DL19">
            <v>2</v>
          </cell>
          <cell r="DN19">
            <v>2</v>
          </cell>
          <cell r="DQ19">
            <v>10</v>
          </cell>
          <cell r="EB19">
            <v>12</v>
          </cell>
          <cell r="EH19">
            <v>8</v>
          </cell>
          <cell r="EQ19">
            <v>304</v>
          </cell>
        </row>
        <row r="20">
          <cell r="A20" t="str">
            <v>16</v>
          </cell>
          <cell r="C20">
            <v>39</v>
          </cell>
          <cell r="E20">
            <v>6</v>
          </cell>
          <cell r="F20">
            <v>23</v>
          </cell>
          <cell r="G20">
            <v>17</v>
          </cell>
          <cell r="H20">
            <v>1</v>
          </cell>
          <cell r="I20">
            <v>6</v>
          </cell>
          <cell r="K20">
            <v>1</v>
          </cell>
          <cell r="L20">
            <v>21</v>
          </cell>
          <cell r="O20">
            <v>28</v>
          </cell>
          <cell r="P20">
            <v>2</v>
          </cell>
          <cell r="R20">
            <v>3</v>
          </cell>
          <cell r="T20">
            <v>16</v>
          </cell>
          <cell r="V20">
            <v>7</v>
          </cell>
          <cell r="X20">
            <v>24</v>
          </cell>
          <cell r="Z20">
            <v>7</v>
          </cell>
          <cell r="AA20">
            <v>14</v>
          </cell>
          <cell r="AC20">
            <v>19</v>
          </cell>
          <cell r="AF20">
            <v>1</v>
          </cell>
          <cell r="AG20">
            <v>1</v>
          </cell>
          <cell r="AH20">
            <v>19</v>
          </cell>
          <cell r="AI20">
            <v>1</v>
          </cell>
          <cell r="AM20">
            <v>8</v>
          </cell>
          <cell r="AN20">
            <v>24</v>
          </cell>
          <cell r="AR20">
            <v>1</v>
          </cell>
          <cell r="AT20">
            <v>2</v>
          </cell>
          <cell r="AV20">
            <v>2</v>
          </cell>
          <cell r="AW20">
            <v>3</v>
          </cell>
          <cell r="AX20">
            <v>44</v>
          </cell>
          <cell r="BB20">
            <v>1</v>
          </cell>
          <cell r="BD20">
            <v>1</v>
          </cell>
          <cell r="BE20">
            <v>34</v>
          </cell>
          <cell r="BF20">
            <v>4</v>
          </cell>
          <cell r="BG20">
            <v>36</v>
          </cell>
          <cell r="BH20">
            <v>1</v>
          </cell>
          <cell r="BI20">
            <v>1</v>
          </cell>
          <cell r="BJ20">
            <v>1</v>
          </cell>
          <cell r="BS20">
            <v>7</v>
          </cell>
          <cell r="BT20">
            <v>23</v>
          </cell>
          <cell r="BV20">
            <v>3</v>
          </cell>
          <cell r="BW20">
            <v>27</v>
          </cell>
          <cell r="BY20">
            <v>18</v>
          </cell>
          <cell r="CA20">
            <v>4</v>
          </cell>
          <cell r="CD20">
            <v>7</v>
          </cell>
          <cell r="CE20">
            <v>1</v>
          </cell>
          <cell r="CG20">
            <v>2</v>
          </cell>
          <cell r="CH20">
            <v>3</v>
          </cell>
          <cell r="CI20">
            <v>67</v>
          </cell>
          <cell r="CK20">
            <v>24</v>
          </cell>
          <cell r="CL20">
            <v>40</v>
          </cell>
          <cell r="CM20">
            <v>43</v>
          </cell>
          <cell r="CN20">
            <v>4</v>
          </cell>
          <cell r="CO20">
            <v>3</v>
          </cell>
          <cell r="CP20">
            <v>19</v>
          </cell>
          <cell r="CQ20">
            <v>12</v>
          </cell>
          <cell r="CX20">
            <v>2</v>
          </cell>
          <cell r="DL20">
            <v>28</v>
          </cell>
          <cell r="DO20">
            <v>17</v>
          </cell>
          <cell r="DP20">
            <v>3</v>
          </cell>
          <cell r="DQ20">
            <v>38</v>
          </cell>
          <cell r="DR20">
            <v>1</v>
          </cell>
          <cell r="DX20">
            <v>25</v>
          </cell>
          <cell r="EB20">
            <v>22</v>
          </cell>
          <cell r="ED20">
            <v>3</v>
          </cell>
          <cell r="EH20">
            <v>56</v>
          </cell>
          <cell r="EI20">
            <v>6</v>
          </cell>
          <cell r="EK20">
            <v>1</v>
          </cell>
          <cell r="EM20">
            <v>26</v>
          </cell>
          <cell r="EN20">
            <v>1</v>
          </cell>
          <cell r="EO20">
            <v>4</v>
          </cell>
          <cell r="EQ20">
            <v>959</v>
          </cell>
        </row>
        <row r="21">
          <cell r="A21" t="str">
            <v>17</v>
          </cell>
          <cell r="C21">
            <v>7</v>
          </cell>
          <cell r="F21">
            <v>7</v>
          </cell>
          <cell r="G21">
            <v>1</v>
          </cell>
          <cell r="I21">
            <v>2</v>
          </cell>
          <cell r="K21">
            <v>1</v>
          </cell>
          <cell r="L21">
            <v>4</v>
          </cell>
          <cell r="O21">
            <v>2</v>
          </cell>
          <cell r="P21">
            <v>8</v>
          </cell>
          <cell r="T21">
            <v>3</v>
          </cell>
          <cell r="X21">
            <v>3</v>
          </cell>
          <cell r="Z21">
            <v>2</v>
          </cell>
          <cell r="AA21">
            <v>1</v>
          </cell>
          <cell r="AC21">
            <v>4</v>
          </cell>
          <cell r="AH21">
            <v>4</v>
          </cell>
          <cell r="AM21">
            <v>2</v>
          </cell>
          <cell r="AN21">
            <v>3</v>
          </cell>
          <cell r="AX21">
            <v>10</v>
          </cell>
          <cell r="BE21">
            <v>8</v>
          </cell>
          <cell r="BF21">
            <v>1</v>
          </cell>
          <cell r="BH21">
            <v>6</v>
          </cell>
          <cell r="BI21">
            <v>1</v>
          </cell>
          <cell r="BJ21">
            <v>5</v>
          </cell>
          <cell r="BO21">
            <v>3</v>
          </cell>
          <cell r="BT21">
            <v>5</v>
          </cell>
          <cell r="BW21">
            <v>9</v>
          </cell>
          <cell r="BY21">
            <v>3</v>
          </cell>
          <cell r="CD21">
            <v>1</v>
          </cell>
          <cell r="CE21">
            <v>18</v>
          </cell>
          <cell r="CG21">
            <v>1</v>
          </cell>
          <cell r="CH21">
            <v>20</v>
          </cell>
          <cell r="CI21">
            <v>1</v>
          </cell>
          <cell r="CK21">
            <v>3</v>
          </cell>
          <cell r="CL21">
            <v>16</v>
          </cell>
          <cell r="CM21">
            <v>11</v>
          </cell>
          <cell r="CO21">
            <v>5</v>
          </cell>
          <cell r="CQ21">
            <v>2</v>
          </cell>
          <cell r="CR21">
            <v>2</v>
          </cell>
          <cell r="CX21">
            <v>3</v>
          </cell>
          <cell r="DL21">
            <v>4</v>
          </cell>
          <cell r="DO21">
            <v>4</v>
          </cell>
          <cell r="DP21">
            <v>5</v>
          </cell>
          <cell r="DX21">
            <v>3</v>
          </cell>
          <cell r="EB21">
            <v>8</v>
          </cell>
          <cell r="EH21">
            <v>10</v>
          </cell>
          <cell r="EM21">
            <v>4</v>
          </cell>
          <cell r="EQ21">
            <v>225</v>
          </cell>
        </row>
        <row r="22">
          <cell r="A22" t="str">
            <v>18</v>
          </cell>
          <cell r="C22">
            <v>22</v>
          </cell>
          <cell r="F22">
            <v>14</v>
          </cell>
          <cell r="I22">
            <v>7</v>
          </cell>
          <cell r="L22">
            <v>5</v>
          </cell>
          <cell r="O22">
            <v>2</v>
          </cell>
          <cell r="P22">
            <v>21</v>
          </cell>
          <cell r="T22">
            <v>2</v>
          </cell>
          <cell r="W22">
            <v>2</v>
          </cell>
          <cell r="X22">
            <v>7</v>
          </cell>
          <cell r="Z22">
            <v>2</v>
          </cell>
          <cell r="AB22">
            <v>2</v>
          </cell>
          <cell r="AC22">
            <v>2</v>
          </cell>
          <cell r="AG22">
            <v>1</v>
          </cell>
          <cell r="AH22">
            <v>7</v>
          </cell>
          <cell r="AK22">
            <v>5</v>
          </cell>
          <cell r="AO22">
            <v>7</v>
          </cell>
          <cell r="AX22">
            <v>16</v>
          </cell>
          <cell r="BE22">
            <v>10</v>
          </cell>
          <cell r="BF22">
            <v>2</v>
          </cell>
          <cell r="BG22">
            <v>17</v>
          </cell>
          <cell r="BJ22">
            <v>4</v>
          </cell>
          <cell r="BK22">
            <v>1</v>
          </cell>
          <cell r="BO22">
            <v>9</v>
          </cell>
          <cell r="BS22">
            <v>2</v>
          </cell>
          <cell r="BT22">
            <v>19</v>
          </cell>
          <cell r="BV22">
            <v>1</v>
          </cell>
          <cell r="BW22">
            <v>2</v>
          </cell>
          <cell r="BY22">
            <v>7</v>
          </cell>
          <cell r="CA22">
            <v>3</v>
          </cell>
          <cell r="CB22">
            <v>2</v>
          </cell>
          <cell r="CD22">
            <v>2</v>
          </cell>
          <cell r="CE22">
            <v>34</v>
          </cell>
          <cell r="CG22">
            <v>22</v>
          </cell>
          <cell r="CH22">
            <v>17</v>
          </cell>
          <cell r="CK22">
            <v>10</v>
          </cell>
          <cell r="CL22">
            <v>71</v>
          </cell>
          <cell r="CM22">
            <v>12</v>
          </cell>
          <cell r="CX22">
            <v>1</v>
          </cell>
          <cell r="DJ22">
            <v>1</v>
          </cell>
          <cell r="DL22">
            <v>9</v>
          </cell>
          <cell r="DO22">
            <v>5</v>
          </cell>
          <cell r="DQ22">
            <v>29</v>
          </cell>
          <cell r="DX22">
            <v>3</v>
          </cell>
          <cell r="DZ22">
            <v>10</v>
          </cell>
          <cell r="EB22">
            <v>26</v>
          </cell>
          <cell r="EC22">
            <v>2</v>
          </cell>
          <cell r="EH22">
            <v>25</v>
          </cell>
          <cell r="EI22">
            <v>1</v>
          </cell>
          <cell r="EM22">
            <v>3</v>
          </cell>
          <cell r="EO22">
            <v>5</v>
          </cell>
          <cell r="EP22">
            <v>2</v>
          </cell>
          <cell r="EQ22">
            <v>493</v>
          </cell>
        </row>
        <row r="23">
          <cell r="A23" t="str">
            <v>19</v>
          </cell>
          <cell r="C23">
            <v>23</v>
          </cell>
          <cell r="E23">
            <v>4</v>
          </cell>
          <cell r="F23">
            <v>12</v>
          </cell>
          <cell r="G23">
            <v>5</v>
          </cell>
          <cell r="H23">
            <v>1</v>
          </cell>
          <cell r="I23">
            <v>5</v>
          </cell>
          <cell r="K23">
            <v>1</v>
          </cell>
          <cell r="L23">
            <v>11</v>
          </cell>
          <cell r="O23">
            <v>17</v>
          </cell>
          <cell r="P23">
            <v>3</v>
          </cell>
          <cell r="Q23">
            <v>1</v>
          </cell>
          <cell r="T23">
            <v>13</v>
          </cell>
          <cell r="V23">
            <v>1</v>
          </cell>
          <cell r="W23">
            <v>1</v>
          </cell>
          <cell r="X23">
            <v>14</v>
          </cell>
          <cell r="Z23">
            <v>2</v>
          </cell>
          <cell r="AA23">
            <v>5</v>
          </cell>
          <cell r="AB23">
            <v>1</v>
          </cell>
          <cell r="AC23">
            <v>4</v>
          </cell>
          <cell r="AF23">
            <v>1</v>
          </cell>
          <cell r="AG23">
            <v>2</v>
          </cell>
          <cell r="AH23">
            <v>6</v>
          </cell>
          <cell r="AK23">
            <v>10</v>
          </cell>
          <cell r="AN23">
            <v>9</v>
          </cell>
          <cell r="AP23">
            <v>3</v>
          </cell>
          <cell r="AQ23">
            <v>3</v>
          </cell>
          <cell r="AR23">
            <v>1</v>
          </cell>
          <cell r="AT23">
            <v>6</v>
          </cell>
          <cell r="AU23">
            <v>3</v>
          </cell>
          <cell r="AV23">
            <v>22</v>
          </cell>
          <cell r="AW23">
            <v>2</v>
          </cell>
          <cell r="AX23">
            <v>17</v>
          </cell>
          <cell r="BB23">
            <v>8</v>
          </cell>
          <cell r="BD23">
            <v>2</v>
          </cell>
          <cell r="BE23">
            <v>23</v>
          </cell>
          <cell r="BF23">
            <v>2</v>
          </cell>
          <cell r="BG23">
            <v>22</v>
          </cell>
          <cell r="BH23">
            <v>1</v>
          </cell>
          <cell r="BJ23">
            <v>3</v>
          </cell>
          <cell r="BN23">
            <v>1</v>
          </cell>
          <cell r="BO23">
            <v>8</v>
          </cell>
          <cell r="BR23">
            <v>1</v>
          </cell>
          <cell r="BT23">
            <v>8</v>
          </cell>
          <cell r="BV23">
            <v>3</v>
          </cell>
          <cell r="BW23">
            <v>21</v>
          </cell>
          <cell r="BY23">
            <v>5</v>
          </cell>
          <cell r="CD23">
            <v>6</v>
          </cell>
          <cell r="CE23">
            <v>16</v>
          </cell>
          <cell r="CG23">
            <v>7</v>
          </cell>
          <cell r="CH23">
            <v>7</v>
          </cell>
          <cell r="CI23">
            <v>20</v>
          </cell>
          <cell r="CK23">
            <v>13</v>
          </cell>
          <cell r="CL23">
            <v>18</v>
          </cell>
          <cell r="CM23">
            <v>23</v>
          </cell>
          <cell r="CO23">
            <v>12</v>
          </cell>
          <cell r="CP23">
            <v>13</v>
          </cell>
          <cell r="CQ23">
            <v>9</v>
          </cell>
          <cell r="CS23">
            <v>12</v>
          </cell>
          <cell r="CX23">
            <v>1</v>
          </cell>
          <cell r="DJ23">
            <v>2</v>
          </cell>
          <cell r="DK23">
            <v>6</v>
          </cell>
          <cell r="DL23">
            <v>12</v>
          </cell>
          <cell r="DO23">
            <v>10</v>
          </cell>
          <cell r="DP23">
            <v>4</v>
          </cell>
          <cell r="DQ23">
            <v>13</v>
          </cell>
          <cell r="DR23">
            <v>1</v>
          </cell>
          <cell r="DU23">
            <v>1</v>
          </cell>
          <cell r="DX23">
            <v>15</v>
          </cell>
          <cell r="DY23">
            <v>1</v>
          </cell>
          <cell r="DZ23">
            <v>8</v>
          </cell>
          <cell r="EB23">
            <v>21</v>
          </cell>
          <cell r="ED23">
            <v>4</v>
          </cell>
          <cell r="EF23">
            <v>1</v>
          </cell>
          <cell r="EG23">
            <v>4</v>
          </cell>
          <cell r="EH23">
            <v>31</v>
          </cell>
          <cell r="EI23">
            <v>1</v>
          </cell>
          <cell r="EK23">
            <v>3</v>
          </cell>
          <cell r="EM23">
            <v>17</v>
          </cell>
          <cell r="EN23">
            <v>2</v>
          </cell>
          <cell r="EO23">
            <v>1</v>
          </cell>
          <cell r="EP23">
            <v>11</v>
          </cell>
          <cell r="EQ23">
            <v>643</v>
          </cell>
        </row>
        <row r="24">
          <cell r="A24" t="str">
            <v>20</v>
          </cell>
          <cell r="C24">
            <v>12</v>
          </cell>
          <cell r="F24">
            <v>2</v>
          </cell>
          <cell r="H24">
            <v>3</v>
          </cell>
          <cell r="O24">
            <v>10</v>
          </cell>
          <cell r="P24">
            <v>2</v>
          </cell>
          <cell r="T24">
            <v>1</v>
          </cell>
          <cell r="AG24">
            <v>3</v>
          </cell>
          <cell r="AH24">
            <v>1</v>
          </cell>
          <cell r="AN24">
            <v>2</v>
          </cell>
          <cell r="AR24">
            <v>1</v>
          </cell>
          <cell r="AV24">
            <v>3</v>
          </cell>
          <cell r="BF24">
            <v>1</v>
          </cell>
          <cell r="BG24">
            <v>10</v>
          </cell>
          <cell r="BJ24">
            <v>2</v>
          </cell>
          <cell r="BT24">
            <v>5</v>
          </cell>
          <cell r="BY24">
            <v>6</v>
          </cell>
          <cell r="CD24">
            <v>1</v>
          </cell>
          <cell r="CE24">
            <v>10</v>
          </cell>
          <cell r="CG24">
            <v>2</v>
          </cell>
          <cell r="CI24">
            <v>8</v>
          </cell>
          <cell r="CL24">
            <v>8</v>
          </cell>
          <cell r="CM24">
            <v>11</v>
          </cell>
          <cell r="CR24">
            <v>1</v>
          </cell>
          <cell r="CX24">
            <v>1</v>
          </cell>
          <cell r="DD24">
            <v>2</v>
          </cell>
          <cell r="DG24">
            <v>1</v>
          </cell>
          <cell r="DK24">
            <v>1</v>
          </cell>
          <cell r="DL24">
            <v>1</v>
          </cell>
          <cell r="DP24">
            <v>2</v>
          </cell>
          <cell r="DQ24">
            <v>1</v>
          </cell>
          <cell r="EB24">
            <v>4</v>
          </cell>
          <cell r="EH24">
            <v>6</v>
          </cell>
          <cell r="EI24">
            <v>1</v>
          </cell>
          <cell r="EM24">
            <v>4</v>
          </cell>
          <cell r="EP24">
            <v>1</v>
          </cell>
          <cell r="EQ24">
            <v>130</v>
          </cell>
        </row>
        <row r="25">
          <cell r="A25" t="str">
            <v>21</v>
          </cell>
          <cell r="C25">
            <v>19</v>
          </cell>
          <cell r="E25">
            <v>2</v>
          </cell>
          <cell r="F25">
            <v>12</v>
          </cell>
          <cell r="G25">
            <v>4</v>
          </cell>
          <cell r="H25">
            <v>1</v>
          </cell>
          <cell r="I25">
            <v>9</v>
          </cell>
          <cell r="J25">
            <v>4</v>
          </cell>
          <cell r="L25">
            <v>10</v>
          </cell>
          <cell r="O25">
            <v>1</v>
          </cell>
          <cell r="P25">
            <v>21</v>
          </cell>
          <cell r="T25">
            <v>8</v>
          </cell>
          <cell r="V25">
            <v>5</v>
          </cell>
          <cell r="X25">
            <v>9</v>
          </cell>
          <cell r="Z25">
            <v>4</v>
          </cell>
          <cell r="AA25">
            <v>6</v>
          </cell>
          <cell r="AC25">
            <v>9</v>
          </cell>
          <cell r="AG25">
            <v>2</v>
          </cell>
          <cell r="AH25">
            <v>8</v>
          </cell>
          <cell r="AK25">
            <v>3</v>
          </cell>
          <cell r="AN25">
            <v>9</v>
          </cell>
          <cell r="AR25">
            <v>1</v>
          </cell>
          <cell r="AS25">
            <v>5</v>
          </cell>
          <cell r="AT25">
            <v>2</v>
          </cell>
          <cell r="AU25">
            <v>5</v>
          </cell>
          <cell r="AX25">
            <v>21</v>
          </cell>
          <cell r="BB25">
            <v>6</v>
          </cell>
          <cell r="BD25">
            <v>4</v>
          </cell>
          <cell r="BE25">
            <v>16</v>
          </cell>
          <cell r="BG25">
            <v>17</v>
          </cell>
          <cell r="BH25">
            <v>6</v>
          </cell>
          <cell r="BJ25">
            <v>2</v>
          </cell>
          <cell r="BO25">
            <v>5</v>
          </cell>
          <cell r="BT25">
            <v>21</v>
          </cell>
          <cell r="BV25">
            <v>4</v>
          </cell>
          <cell r="BW25">
            <v>14</v>
          </cell>
          <cell r="BY25">
            <v>8</v>
          </cell>
          <cell r="CA25">
            <v>1</v>
          </cell>
          <cell r="CC25">
            <v>3</v>
          </cell>
          <cell r="CD25">
            <v>6</v>
          </cell>
          <cell r="CE25">
            <v>40</v>
          </cell>
          <cell r="CH25">
            <v>35</v>
          </cell>
          <cell r="CK25">
            <v>6</v>
          </cell>
          <cell r="CL25">
            <v>7</v>
          </cell>
          <cell r="CM25">
            <v>14</v>
          </cell>
          <cell r="CO25">
            <v>6</v>
          </cell>
          <cell r="CP25">
            <v>3</v>
          </cell>
          <cell r="CX25">
            <v>4</v>
          </cell>
          <cell r="DD25">
            <v>2</v>
          </cell>
          <cell r="DJ25">
            <v>8</v>
          </cell>
          <cell r="DK25">
            <v>3</v>
          </cell>
          <cell r="DL25">
            <v>12</v>
          </cell>
          <cell r="DN25">
            <v>1</v>
          </cell>
          <cell r="DO25">
            <v>7</v>
          </cell>
          <cell r="DQ25">
            <v>17</v>
          </cell>
          <cell r="DX25">
            <v>8</v>
          </cell>
          <cell r="DZ25">
            <v>4</v>
          </cell>
          <cell r="EB25">
            <v>15</v>
          </cell>
          <cell r="EH25">
            <v>23</v>
          </cell>
          <cell r="EM25">
            <v>15</v>
          </cell>
          <cell r="EO25">
            <v>4</v>
          </cell>
          <cell r="EP25">
            <v>3</v>
          </cell>
          <cell r="EQ25">
            <v>530</v>
          </cell>
        </row>
        <row r="26">
          <cell r="A26" t="str">
            <v>22</v>
          </cell>
          <cell r="B26">
            <v>1</v>
          </cell>
          <cell r="C26">
            <v>23</v>
          </cell>
          <cell r="E26">
            <v>2</v>
          </cell>
          <cell r="F26">
            <v>11</v>
          </cell>
          <cell r="G26">
            <v>9</v>
          </cell>
          <cell r="H26">
            <v>7</v>
          </cell>
          <cell r="I26">
            <v>10</v>
          </cell>
          <cell r="J26">
            <v>4</v>
          </cell>
          <cell r="K26">
            <v>1</v>
          </cell>
          <cell r="L26">
            <v>10</v>
          </cell>
          <cell r="O26">
            <v>5</v>
          </cell>
          <cell r="P26">
            <v>22</v>
          </cell>
          <cell r="Q26">
            <v>1</v>
          </cell>
          <cell r="T26">
            <v>7</v>
          </cell>
          <cell r="V26">
            <v>4</v>
          </cell>
          <cell r="W26">
            <v>1</v>
          </cell>
          <cell r="X26">
            <v>9</v>
          </cell>
          <cell r="Z26">
            <v>3</v>
          </cell>
          <cell r="AA26">
            <v>3</v>
          </cell>
          <cell r="AC26">
            <v>13</v>
          </cell>
          <cell r="AG26">
            <v>1</v>
          </cell>
          <cell r="AH26">
            <v>12</v>
          </cell>
          <cell r="AK26">
            <v>2</v>
          </cell>
          <cell r="AM26">
            <v>1</v>
          </cell>
          <cell r="AN26">
            <v>18</v>
          </cell>
          <cell r="AP26">
            <v>4</v>
          </cell>
          <cell r="AR26">
            <v>4</v>
          </cell>
          <cell r="AS26">
            <v>2</v>
          </cell>
          <cell r="AT26">
            <v>1</v>
          </cell>
          <cell r="AU26">
            <v>6</v>
          </cell>
          <cell r="AX26">
            <v>28</v>
          </cell>
          <cell r="BA26">
            <v>1</v>
          </cell>
          <cell r="BB26">
            <v>4</v>
          </cell>
          <cell r="BD26">
            <v>4</v>
          </cell>
          <cell r="BE26">
            <v>20</v>
          </cell>
          <cell r="BF26">
            <v>2</v>
          </cell>
          <cell r="BG26">
            <v>14</v>
          </cell>
          <cell r="BH26">
            <v>7</v>
          </cell>
          <cell r="BJ26">
            <v>6</v>
          </cell>
          <cell r="BM26">
            <v>4</v>
          </cell>
          <cell r="BO26">
            <v>8</v>
          </cell>
          <cell r="BS26">
            <v>1</v>
          </cell>
          <cell r="BT26">
            <v>16</v>
          </cell>
          <cell r="BV26">
            <v>3</v>
          </cell>
          <cell r="BW26">
            <v>13</v>
          </cell>
          <cell r="BY26">
            <v>6</v>
          </cell>
          <cell r="CA26">
            <v>1</v>
          </cell>
          <cell r="CD26">
            <v>7</v>
          </cell>
          <cell r="CE26">
            <v>51</v>
          </cell>
          <cell r="CF26">
            <v>1</v>
          </cell>
          <cell r="CG26">
            <v>2</v>
          </cell>
          <cell r="CH26">
            <v>40</v>
          </cell>
          <cell r="CK26">
            <v>10</v>
          </cell>
          <cell r="CL26">
            <v>9</v>
          </cell>
          <cell r="CM26">
            <v>21</v>
          </cell>
          <cell r="CO26">
            <v>8</v>
          </cell>
          <cell r="CP26">
            <v>5</v>
          </cell>
          <cell r="CQ26">
            <v>2</v>
          </cell>
          <cell r="CR26">
            <v>4</v>
          </cell>
          <cell r="CW26">
            <v>1</v>
          </cell>
          <cell r="CX26">
            <v>3</v>
          </cell>
          <cell r="DA26">
            <v>1</v>
          </cell>
          <cell r="DC26">
            <v>1</v>
          </cell>
          <cell r="DD26">
            <v>7</v>
          </cell>
          <cell r="DJ26">
            <v>6</v>
          </cell>
          <cell r="DK26">
            <v>2</v>
          </cell>
          <cell r="DL26">
            <v>15</v>
          </cell>
          <cell r="DN26">
            <v>2</v>
          </cell>
          <cell r="DO26">
            <v>9</v>
          </cell>
          <cell r="DQ26">
            <v>24</v>
          </cell>
          <cell r="DU26">
            <v>1</v>
          </cell>
          <cell r="DX26">
            <v>15</v>
          </cell>
          <cell r="DZ26">
            <v>4</v>
          </cell>
          <cell r="EB26">
            <v>15</v>
          </cell>
          <cell r="EH26">
            <v>27</v>
          </cell>
          <cell r="EJ26">
            <v>1</v>
          </cell>
          <cell r="EM26">
            <v>20</v>
          </cell>
          <cell r="EO26">
            <v>5</v>
          </cell>
          <cell r="EP26">
            <v>7</v>
          </cell>
          <cell r="EQ26">
            <v>661</v>
          </cell>
        </row>
        <row r="27">
          <cell r="A27" t="str">
            <v>23</v>
          </cell>
          <cell r="C27">
            <v>21</v>
          </cell>
          <cell r="E27">
            <v>3</v>
          </cell>
          <cell r="F27">
            <v>8</v>
          </cell>
          <cell r="G27">
            <v>19</v>
          </cell>
          <cell r="H27">
            <v>6</v>
          </cell>
          <cell r="I27">
            <v>10</v>
          </cell>
          <cell r="J27">
            <v>7</v>
          </cell>
          <cell r="L27">
            <v>10</v>
          </cell>
          <cell r="N27">
            <v>1</v>
          </cell>
          <cell r="O27">
            <v>3</v>
          </cell>
          <cell r="P27">
            <v>18</v>
          </cell>
          <cell r="T27">
            <v>12</v>
          </cell>
          <cell r="V27">
            <v>2</v>
          </cell>
          <cell r="X27">
            <v>16</v>
          </cell>
          <cell r="Z27">
            <v>7</v>
          </cell>
          <cell r="AA27">
            <v>6</v>
          </cell>
          <cell r="AC27">
            <v>17</v>
          </cell>
          <cell r="AF27">
            <v>3</v>
          </cell>
          <cell r="AG27">
            <v>1</v>
          </cell>
          <cell r="AH27">
            <v>7</v>
          </cell>
          <cell r="AK27">
            <v>1</v>
          </cell>
          <cell r="AM27">
            <v>13</v>
          </cell>
          <cell r="AN27">
            <v>3</v>
          </cell>
          <cell r="AR27">
            <v>10</v>
          </cell>
          <cell r="AS27">
            <v>6</v>
          </cell>
          <cell r="AT27">
            <v>5</v>
          </cell>
          <cell r="AU27">
            <v>9</v>
          </cell>
          <cell r="AV27">
            <v>19</v>
          </cell>
          <cell r="AX27">
            <v>2</v>
          </cell>
          <cell r="BB27">
            <v>7</v>
          </cell>
          <cell r="BD27">
            <v>8</v>
          </cell>
          <cell r="BE27">
            <v>20</v>
          </cell>
          <cell r="BF27">
            <v>2</v>
          </cell>
          <cell r="BG27">
            <v>14</v>
          </cell>
          <cell r="BH27">
            <v>9</v>
          </cell>
          <cell r="BJ27">
            <v>6</v>
          </cell>
          <cell r="BM27">
            <v>1</v>
          </cell>
          <cell r="BO27">
            <v>5</v>
          </cell>
          <cell r="BS27">
            <v>1</v>
          </cell>
          <cell r="BT27">
            <v>14</v>
          </cell>
          <cell r="BV27">
            <v>2</v>
          </cell>
          <cell r="BW27">
            <v>17</v>
          </cell>
          <cell r="BY27">
            <v>11</v>
          </cell>
          <cell r="CC27">
            <v>3</v>
          </cell>
          <cell r="CD27">
            <v>9</v>
          </cell>
          <cell r="CE27">
            <v>23</v>
          </cell>
          <cell r="CH27">
            <v>13</v>
          </cell>
          <cell r="CK27">
            <v>21</v>
          </cell>
          <cell r="CL27">
            <v>13</v>
          </cell>
          <cell r="CM27">
            <v>12</v>
          </cell>
          <cell r="CO27">
            <v>13</v>
          </cell>
          <cell r="CP27">
            <v>6</v>
          </cell>
          <cell r="CQ27">
            <v>2</v>
          </cell>
          <cell r="CX27">
            <v>1</v>
          </cell>
          <cell r="DD27">
            <v>2</v>
          </cell>
          <cell r="DJ27">
            <v>13</v>
          </cell>
          <cell r="DK27">
            <v>5</v>
          </cell>
          <cell r="DL27">
            <v>11</v>
          </cell>
          <cell r="DN27">
            <v>1</v>
          </cell>
          <cell r="DO27">
            <v>7</v>
          </cell>
          <cell r="DP27">
            <v>1</v>
          </cell>
          <cell r="DQ27">
            <v>14</v>
          </cell>
          <cell r="DR27">
            <v>1</v>
          </cell>
          <cell r="DX27">
            <v>14</v>
          </cell>
          <cell r="DZ27">
            <v>5</v>
          </cell>
          <cell r="EB27">
            <v>16</v>
          </cell>
          <cell r="EH27">
            <v>20</v>
          </cell>
          <cell r="EI27">
            <v>1</v>
          </cell>
          <cell r="EM27">
            <v>14</v>
          </cell>
          <cell r="EO27">
            <v>4</v>
          </cell>
          <cell r="EP27">
            <v>3</v>
          </cell>
          <cell r="EQ27">
            <v>610</v>
          </cell>
        </row>
        <row r="28">
          <cell r="A28" t="str">
            <v>24</v>
          </cell>
          <cell r="C28">
            <v>6</v>
          </cell>
          <cell r="E28">
            <v>1</v>
          </cell>
          <cell r="H28">
            <v>2</v>
          </cell>
          <cell r="J28">
            <v>2</v>
          </cell>
          <cell r="L28">
            <v>7</v>
          </cell>
          <cell r="P28">
            <v>7</v>
          </cell>
          <cell r="T28">
            <v>6</v>
          </cell>
          <cell r="V28">
            <v>1</v>
          </cell>
          <cell r="Z28">
            <v>5</v>
          </cell>
          <cell r="AF28">
            <v>1</v>
          </cell>
          <cell r="AH28">
            <v>2</v>
          </cell>
          <cell r="AK28">
            <v>1</v>
          </cell>
          <cell r="AM28">
            <v>6</v>
          </cell>
          <cell r="AN28">
            <v>11</v>
          </cell>
          <cell r="AQ28">
            <v>1</v>
          </cell>
          <cell r="AR28">
            <v>3</v>
          </cell>
          <cell r="AT28">
            <v>2</v>
          </cell>
          <cell r="AV28">
            <v>5</v>
          </cell>
          <cell r="BD28">
            <v>2</v>
          </cell>
          <cell r="BG28">
            <v>2</v>
          </cell>
          <cell r="BH28">
            <v>1</v>
          </cell>
          <cell r="BN28">
            <v>3</v>
          </cell>
          <cell r="BO28">
            <v>19</v>
          </cell>
          <cell r="BT28">
            <v>1</v>
          </cell>
          <cell r="BW28">
            <v>1</v>
          </cell>
          <cell r="BY28">
            <v>1</v>
          </cell>
          <cell r="CD28">
            <v>1</v>
          </cell>
          <cell r="CE28">
            <v>3</v>
          </cell>
          <cell r="CH28">
            <v>3</v>
          </cell>
          <cell r="CK28">
            <v>4</v>
          </cell>
          <cell r="CM28">
            <v>3</v>
          </cell>
          <cell r="CO28">
            <v>11</v>
          </cell>
          <cell r="CQ28">
            <v>3</v>
          </cell>
          <cell r="DJ28">
            <v>2</v>
          </cell>
          <cell r="DK28">
            <v>2</v>
          </cell>
          <cell r="DO28">
            <v>3</v>
          </cell>
          <cell r="DQ28">
            <v>3</v>
          </cell>
          <cell r="DZ28">
            <v>1</v>
          </cell>
          <cell r="EC28">
            <v>2</v>
          </cell>
          <cell r="EH28">
            <v>9</v>
          </cell>
          <cell r="EM28">
            <v>11</v>
          </cell>
          <cell r="EN28">
            <v>1</v>
          </cell>
          <cell r="EP28">
            <v>1</v>
          </cell>
          <cell r="EQ28">
            <v>162</v>
          </cell>
        </row>
        <row r="29">
          <cell r="A29" t="str">
            <v>25</v>
          </cell>
          <cell r="C29">
            <v>43</v>
          </cell>
          <cell r="E29">
            <v>1</v>
          </cell>
          <cell r="F29">
            <v>16</v>
          </cell>
          <cell r="G29">
            <v>18</v>
          </cell>
          <cell r="H29">
            <v>6</v>
          </cell>
          <cell r="I29">
            <v>11</v>
          </cell>
          <cell r="J29">
            <v>5</v>
          </cell>
          <cell r="L29">
            <v>15</v>
          </cell>
          <cell r="O29">
            <v>31</v>
          </cell>
          <cell r="T29">
            <v>18</v>
          </cell>
          <cell r="V29">
            <v>3</v>
          </cell>
          <cell r="W29">
            <v>1</v>
          </cell>
          <cell r="X29">
            <v>20</v>
          </cell>
          <cell r="Z29">
            <v>14</v>
          </cell>
          <cell r="AA29">
            <v>8</v>
          </cell>
          <cell r="AB29">
            <v>2</v>
          </cell>
          <cell r="AC29">
            <v>18</v>
          </cell>
          <cell r="AG29">
            <v>1</v>
          </cell>
          <cell r="AH29">
            <v>17</v>
          </cell>
          <cell r="AK29">
            <v>2</v>
          </cell>
          <cell r="AM29">
            <v>29</v>
          </cell>
          <cell r="AN29">
            <v>1</v>
          </cell>
          <cell r="AR29">
            <v>5</v>
          </cell>
          <cell r="AS29">
            <v>9</v>
          </cell>
          <cell r="AU29">
            <v>3</v>
          </cell>
          <cell r="AV29">
            <v>40</v>
          </cell>
          <cell r="AX29">
            <v>2</v>
          </cell>
          <cell r="BB29">
            <v>14</v>
          </cell>
          <cell r="BD29">
            <v>8</v>
          </cell>
          <cell r="BE29">
            <v>39</v>
          </cell>
          <cell r="BF29">
            <v>42</v>
          </cell>
          <cell r="BH29">
            <v>1</v>
          </cell>
          <cell r="BJ29">
            <v>6</v>
          </cell>
          <cell r="BO29">
            <v>9</v>
          </cell>
          <cell r="BS29">
            <v>23</v>
          </cell>
          <cell r="BV29">
            <v>5</v>
          </cell>
          <cell r="BW29">
            <v>18</v>
          </cell>
          <cell r="BY29">
            <v>18</v>
          </cell>
          <cell r="CC29">
            <v>3</v>
          </cell>
          <cell r="CD29">
            <v>12</v>
          </cell>
          <cell r="CH29">
            <v>3</v>
          </cell>
          <cell r="CI29">
            <v>1</v>
          </cell>
          <cell r="CJ29">
            <v>48</v>
          </cell>
          <cell r="CK29">
            <v>51</v>
          </cell>
          <cell r="CL29">
            <v>4</v>
          </cell>
          <cell r="CM29">
            <v>3</v>
          </cell>
          <cell r="CN29">
            <v>40</v>
          </cell>
          <cell r="CO29">
            <v>6</v>
          </cell>
          <cell r="CP29">
            <v>22</v>
          </cell>
          <cell r="CQ29">
            <v>2</v>
          </cell>
          <cell r="CT29">
            <v>1</v>
          </cell>
          <cell r="DJ29">
            <v>3</v>
          </cell>
          <cell r="DK29">
            <v>1</v>
          </cell>
          <cell r="DL29">
            <v>16</v>
          </cell>
          <cell r="DN29">
            <v>5</v>
          </cell>
          <cell r="DO29">
            <v>8</v>
          </cell>
          <cell r="DP29">
            <v>21</v>
          </cell>
          <cell r="DX29">
            <v>1</v>
          </cell>
          <cell r="DZ29">
            <v>7</v>
          </cell>
          <cell r="EB29">
            <v>27</v>
          </cell>
          <cell r="EF29">
            <v>5</v>
          </cell>
          <cell r="EH29">
            <v>4</v>
          </cell>
          <cell r="EI29">
            <v>31</v>
          </cell>
          <cell r="EM29">
            <v>8</v>
          </cell>
          <cell r="EO29">
            <v>12</v>
          </cell>
          <cell r="EP29">
            <v>6</v>
          </cell>
          <cell r="EQ29">
            <v>873</v>
          </cell>
        </row>
        <row r="30">
          <cell r="A30" t="str">
            <v>26</v>
          </cell>
          <cell r="C30">
            <v>35</v>
          </cell>
          <cell r="D30">
            <v>1</v>
          </cell>
          <cell r="E30">
            <v>1</v>
          </cell>
          <cell r="F30">
            <v>9</v>
          </cell>
          <cell r="G30">
            <v>3</v>
          </cell>
          <cell r="H30">
            <v>16</v>
          </cell>
          <cell r="I30">
            <v>9</v>
          </cell>
          <cell r="J30">
            <v>8</v>
          </cell>
          <cell r="L30">
            <v>21</v>
          </cell>
          <cell r="M30">
            <v>4</v>
          </cell>
          <cell r="O30">
            <v>36</v>
          </cell>
          <cell r="R30">
            <v>8</v>
          </cell>
          <cell r="T30">
            <v>7</v>
          </cell>
          <cell r="U30">
            <v>2</v>
          </cell>
          <cell r="V30">
            <v>13</v>
          </cell>
          <cell r="X30">
            <v>10</v>
          </cell>
          <cell r="Z30">
            <v>10</v>
          </cell>
          <cell r="AA30">
            <v>3</v>
          </cell>
          <cell r="AB30">
            <v>8</v>
          </cell>
          <cell r="AC30">
            <v>22</v>
          </cell>
          <cell r="AF30">
            <v>9</v>
          </cell>
          <cell r="AG30">
            <v>6</v>
          </cell>
          <cell r="AH30">
            <v>10</v>
          </cell>
          <cell r="AK30">
            <v>18</v>
          </cell>
          <cell r="AL30">
            <v>4</v>
          </cell>
          <cell r="AM30">
            <v>22</v>
          </cell>
          <cell r="AN30">
            <v>18</v>
          </cell>
          <cell r="AQ30">
            <v>8</v>
          </cell>
          <cell r="AR30">
            <v>9</v>
          </cell>
          <cell r="AS30">
            <v>5</v>
          </cell>
          <cell r="AT30">
            <v>12</v>
          </cell>
          <cell r="AU30">
            <v>7</v>
          </cell>
          <cell r="AV30">
            <v>24</v>
          </cell>
          <cell r="AW30">
            <v>5</v>
          </cell>
          <cell r="AX30">
            <v>10</v>
          </cell>
          <cell r="BB30">
            <v>5</v>
          </cell>
          <cell r="BD30">
            <v>10</v>
          </cell>
          <cell r="BE30">
            <v>35</v>
          </cell>
          <cell r="BF30">
            <v>30</v>
          </cell>
          <cell r="BG30">
            <v>3</v>
          </cell>
          <cell r="BH30">
            <v>1</v>
          </cell>
          <cell r="BI30">
            <v>6</v>
          </cell>
          <cell r="BN30">
            <v>9</v>
          </cell>
          <cell r="BO30">
            <v>13</v>
          </cell>
          <cell r="BR30">
            <v>1</v>
          </cell>
          <cell r="BS30">
            <v>25</v>
          </cell>
          <cell r="BT30">
            <v>3</v>
          </cell>
          <cell r="BV30">
            <v>4</v>
          </cell>
          <cell r="BW30">
            <v>11</v>
          </cell>
          <cell r="BX30">
            <v>3</v>
          </cell>
          <cell r="BY30">
            <v>27</v>
          </cell>
          <cell r="CA30">
            <v>1</v>
          </cell>
          <cell r="CC30">
            <v>1</v>
          </cell>
          <cell r="CD30">
            <v>17</v>
          </cell>
          <cell r="CE30">
            <v>18</v>
          </cell>
          <cell r="CF30">
            <v>5</v>
          </cell>
          <cell r="CH30">
            <v>2</v>
          </cell>
          <cell r="CI30">
            <v>21</v>
          </cell>
          <cell r="CJ30">
            <v>45</v>
          </cell>
          <cell r="CK30">
            <v>29</v>
          </cell>
          <cell r="CL30">
            <v>1</v>
          </cell>
          <cell r="CM30">
            <v>22</v>
          </cell>
          <cell r="CN30">
            <v>31</v>
          </cell>
          <cell r="CO30">
            <v>23</v>
          </cell>
          <cell r="CP30">
            <v>22</v>
          </cell>
          <cell r="CQ30">
            <v>15</v>
          </cell>
          <cell r="CS30">
            <v>33</v>
          </cell>
          <cell r="CT30">
            <v>2</v>
          </cell>
          <cell r="DF30">
            <v>2</v>
          </cell>
          <cell r="DJ30">
            <v>32</v>
          </cell>
          <cell r="DK30">
            <v>8</v>
          </cell>
          <cell r="DL30">
            <v>12</v>
          </cell>
          <cell r="DM30">
            <v>1</v>
          </cell>
          <cell r="DO30">
            <v>15</v>
          </cell>
          <cell r="DP30">
            <v>20</v>
          </cell>
          <cell r="DQ30">
            <v>5</v>
          </cell>
          <cell r="DS30">
            <v>1</v>
          </cell>
          <cell r="DV30">
            <v>9</v>
          </cell>
          <cell r="DX30">
            <v>19</v>
          </cell>
          <cell r="DY30">
            <v>9</v>
          </cell>
          <cell r="DZ30">
            <v>12</v>
          </cell>
          <cell r="EA30">
            <v>1</v>
          </cell>
          <cell r="EB30">
            <v>16</v>
          </cell>
          <cell r="EE30">
            <v>1</v>
          </cell>
          <cell r="EF30">
            <v>11</v>
          </cell>
          <cell r="EG30">
            <v>13</v>
          </cell>
          <cell r="EH30">
            <v>6</v>
          </cell>
          <cell r="EI30">
            <v>45</v>
          </cell>
          <cell r="EK30">
            <v>6</v>
          </cell>
          <cell r="EL30">
            <v>16</v>
          </cell>
          <cell r="EM30">
            <v>11</v>
          </cell>
          <cell r="EN30">
            <v>1</v>
          </cell>
          <cell r="EO30">
            <v>17</v>
          </cell>
          <cell r="EP30">
            <v>10</v>
          </cell>
          <cell r="EQ30">
            <v>1165</v>
          </cell>
        </row>
        <row r="31">
          <cell r="A31" t="str">
            <v>27</v>
          </cell>
          <cell r="B31">
            <v>1</v>
          </cell>
          <cell r="C31">
            <v>82</v>
          </cell>
          <cell r="D31">
            <v>2</v>
          </cell>
          <cell r="E31">
            <v>3</v>
          </cell>
          <cell r="F31">
            <v>30</v>
          </cell>
          <cell r="G31">
            <v>16</v>
          </cell>
          <cell r="H31">
            <v>14</v>
          </cell>
          <cell r="I31">
            <v>23</v>
          </cell>
          <cell r="J31">
            <v>16</v>
          </cell>
          <cell r="K31">
            <v>11</v>
          </cell>
          <cell r="L31">
            <v>44</v>
          </cell>
          <cell r="M31">
            <v>1</v>
          </cell>
          <cell r="N31">
            <v>1</v>
          </cell>
          <cell r="O31">
            <v>56</v>
          </cell>
          <cell r="P31">
            <v>1</v>
          </cell>
          <cell r="R31">
            <v>22</v>
          </cell>
          <cell r="S31">
            <v>5</v>
          </cell>
          <cell r="T31">
            <v>28</v>
          </cell>
          <cell r="U31">
            <v>10</v>
          </cell>
          <cell r="V31">
            <v>24</v>
          </cell>
          <cell r="W31">
            <v>6</v>
          </cell>
          <cell r="X31">
            <v>30</v>
          </cell>
          <cell r="Y31">
            <v>2</v>
          </cell>
          <cell r="Z31">
            <v>7</v>
          </cell>
          <cell r="AA31">
            <v>26</v>
          </cell>
          <cell r="AB31">
            <v>25</v>
          </cell>
          <cell r="AC31">
            <v>38</v>
          </cell>
          <cell r="AF31">
            <v>9</v>
          </cell>
          <cell r="AG31">
            <v>10</v>
          </cell>
          <cell r="AH31">
            <v>31</v>
          </cell>
          <cell r="AJ31">
            <v>8</v>
          </cell>
          <cell r="AK31">
            <v>14</v>
          </cell>
          <cell r="AL31">
            <v>9</v>
          </cell>
          <cell r="AM31">
            <v>63</v>
          </cell>
          <cell r="AN31">
            <v>38</v>
          </cell>
          <cell r="AO31">
            <v>6</v>
          </cell>
          <cell r="AQ31">
            <v>41</v>
          </cell>
          <cell r="AR31">
            <v>11</v>
          </cell>
          <cell r="AS31">
            <v>19</v>
          </cell>
          <cell r="AT31">
            <v>23</v>
          </cell>
          <cell r="AU31">
            <v>25</v>
          </cell>
          <cell r="AV31">
            <v>68</v>
          </cell>
          <cell r="AW31">
            <v>5</v>
          </cell>
          <cell r="AX31">
            <v>13</v>
          </cell>
          <cell r="AY31">
            <v>3</v>
          </cell>
          <cell r="BB31">
            <v>15</v>
          </cell>
          <cell r="BD31">
            <v>19</v>
          </cell>
          <cell r="BE31">
            <v>109</v>
          </cell>
          <cell r="BF31">
            <v>70</v>
          </cell>
          <cell r="BG31">
            <v>13</v>
          </cell>
          <cell r="BH31">
            <v>6</v>
          </cell>
          <cell r="BI31">
            <v>5</v>
          </cell>
          <cell r="BJ31">
            <v>8</v>
          </cell>
          <cell r="BN31">
            <v>39</v>
          </cell>
          <cell r="BO31">
            <v>28</v>
          </cell>
          <cell r="BQ31">
            <v>1</v>
          </cell>
          <cell r="BR31">
            <v>1</v>
          </cell>
          <cell r="BS31">
            <v>48</v>
          </cell>
          <cell r="BT31">
            <v>6</v>
          </cell>
          <cell r="BV31">
            <v>16</v>
          </cell>
          <cell r="BW31">
            <v>63</v>
          </cell>
          <cell r="BX31">
            <v>6</v>
          </cell>
          <cell r="BY31">
            <v>49</v>
          </cell>
          <cell r="CA31">
            <v>2</v>
          </cell>
          <cell r="CC31">
            <v>4</v>
          </cell>
          <cell r="CD31">
            <v>30</v>
          </cell>
          <cell r="CE31">
            <v>10</v>
          </cell>
          <cell r="CF31">
            <v>7</v>
          </cell>
          <cell r="CG31">
            <v>1</v>
          </cell>
          <cell r="CH31">
            <v>4</v>
          </cell>
          <cell r="CI31">
            <v>38</v>
          </cell>
          <cell r="CJ31">
            <v>101</v>
          </cell>
          <cell r="CK31">
            <v>31</v>
          </cell>
          <cell r="CL31">
            <v>20</v>
          </cell>
          <cell r="CM31">
            <v>9</v>
          </cell>
          <cell r="CN31">
            <v>56</v>
          </cell>
          <cell r="CO31">
            <v>21</v>
          </cell>
          <cell r="CP31">
            <v>64</v>
          </cell>
          <cell r="CQ31">
            <v>34</v>
          </cell>
          <cell r="CS31">
            <v>26</v>
          </cell>
          <cell r="CT31">
            <v>3</v>
          </cell>
          <cell r="CX31">
            <v>4</v>
          </cell>
          <cell r="CY31">
            <v>7</v>
          </cell>
          <cell r="DD31">
            <v>1</v>
          </cell>
          <cell r="DJ31">
            <v>28</v>
          </cell>
          <cell r="DK31">
            <v>9</v>
          </cell>
          <cell r="DL31">
            <v>28</v>
          </cell>
          <cell r="DM31">
            <v>4</v>
          </cell>
          <cell r="DN31">
            <v>3</v>
          </cell>
          <cell r="DO31">
            <v>34</v>
          </cell>
          <cell r="DP31">
            <v>64</v>
          </cell>
          <cell r="DQ31">
            <v>6</v>
          </cell>
          <cell r="DS31">
            <v>2</v>
          </cell>
          <cell r="DV31">
            <v>15</v>
          </cell>
          <cell r="DX31">
            <v>20</v>
          </cell>
          <cell r="DY31">
            <v>7</v>
          </cell>
          <cell r="DZ31">
            <v>12</v>
          </cell>
          <cell r="EA31">
            <v>2</v>
          </cell>
          <cell r="EB31">
            <v>45</v>
          </cell>
          <cell r="EC31">
            <v>2</v>
          </cell>
          <cell r="ED31">
            <v>1</v>
          </cell>
          <cell r="EE31">
            <v>1</v>
          </cell>
          <cell r="EF31">
            <v>11</v>
          </cell>
          <cell r="EG31">
            <v>21</v>
          </cell>
          <cell r="EH31">
            <v>20</v>
          </cell>
          <cell r="EI31">
            <v>91</v>
          </cell>
          <cell r="EK31">
            <v>29</v>
          </cell>
          <cell r="EL31">
            <v>9</v>
          </cell>
          <cell r="EM31">
            <v>29</v>
          </cell>
          <cell r="EN31">
            <v>12</v>
          </cell>
          <cell r="EO31">
            <v>24</v>
          </cell>
          <cell r="EP31">
            <v>35</v>
          </cell>
          <cell r="EQ31">
            <v>2459</v>
          </cell>
        </row>
        <row r="32">
          <cell r="A32" t="str">
            <v>28</v>
          </cell>
          <cell r="C32">
            <v>55</v>
          </cell>
          <cell r="F32">
            <v>19</v>
          </cell>
          <cell r="G32">
            <v>2</v>
          </cell>
          <cell r="H32">
            <v>6</v>
          </cell>
          <cell r="I32">
            <v>5</v>
          </cell>
          <cell r="K32">
            <v>4</v>
          </cell>
          <cell r="L32">
            <v>5</v>
          </cell>
          <cell r="M32">
            <v>4</v>
          </cell>
          <cell r="O32">
            <v>12</v>
          </cell>
          <cell r="P32">
            <v>3</v>
          </cell>
          <cell r="T32">
            <v>5</v>
          </cell>
          <cell r="V32">
            <v>4</v>
          </cell>
          <cell r="W32">
            <v>1</v>
          </cell>
          <cell r="X32">
            <v>9</v>
          </cell>
          <cell r="Z32">
            <v>8</v>
          </cell>
          <cell r="AA32">
            <v>10</v>
          </cell>
          <cell r="AC32">
            <v>8</v>
          </cell>
          <cell r="AF32">
            <v>1</v>
          </cell>
          <cell r="AH32">
            <v>9</v>
          </cell>
          <cell r="AJ32">
            <v>3</v>
          </cell>
          <cell r="AK32">
            <v>9</v>
          </cell>
          <cell r="AM32">
            <v>51</v>
          </cell>
          <cell r="AQ32">
            <v>9</v>
          </cell>
          <cell r="AS32">
            <v>7</v>
          </cell>
          <cell r="AT32">
            <v>2</v>
          </cell>
          <cell r="AU32">
            <v>15</v>
          </cell>
          <cell r="AV32">
            <v>27</v>
          </cell>
          <cell r="BB32">
            <v>2</v>
          </cell>
          <cell r="BC32">
            <v>5</v>
          </cell>
          <cell r="BD32">
            <v>5</v>
          </cell>
          <cell r="BE32">
            <v>42</v>
          </cell>
          <cell r="BF32">
            <v>28</v>
          </cell>
          <cell r="BI32">
            <v>7</v>
          </cell>
          <cell r="BJ32">
            <v>9</v>
          </cell>
          <cell r="BN32">
            <v>24</v>
          </cell>
          <cell r="BO32">
            <v>4</v>
          </cell>
          <cell r="BQ32">
            <v>1</v>
          </cell>
          <cell r="BS32">
            <v>38</v>
          </cell>
          <cell r="BV32">
            <v>18</v>
          </cell>
          <cell r="BW32">
            <v>19</v>
          </cell>
          <cell r="BY32">
            <v>10</v>
          </cell>
          <cell r="CC32">
            <v>3</v>
          </cell>
          <cell r="CD32">
            <v>17</v>
          </cell>
          <cell r="CH32">
            <v>2</v>
          </cell>
          <cell r="CI32">
            <v>8</v>
          </cell>
          <cell r="CJ32">
            <v>55</v>
          </cell>
          <cell r="CK32">
            <v>36</v>
          </cell>
          <cell r="CN32">
            <v>32</v>
          </cell>
          <cell r="CO32">
            <v>8</v>
          </cell>
          <cell r="CP32">
            <v>16</v>
          </cell>
          <cell r="CT32">
            <v>3</v>
          </cell>
          <cell r="CX32">
            <v>4</v>
          </cell>
          <cell r="CY32">
            <v>3</v>
          </cell>
          <cell r="DF32">
            <v>1</v>
          </cell>
          <cell r="DJ32">
            <v>9</v>
          </cell>
          <cell r="DK32">
            <v>2</v>
          </cell>
          <cell r="DL32">
            <v>22</v>
          </cell>
          <cell r="DM32">
            <v>2</v>
          </cell>
          <cell r="DO32">
            <v>9</v>
          </cell>
          <cell r="DP32">
            <v>21</v>
          </cell>
          <cell r="DV32">
            <v>12</v>
          </cell>
          <cell r="DX32">
            <v>18</v>
          </cell>
          <cell r="DY32">
            <v>1</v>
          </cell>
          <cell r="DZ32">
            <v>2</v>
          </cell>
          <cell r="EA32">
            <v>1</v>
          </cell>
          <cell r="EB32">
            <v>26</v>
          </cell>
          <cell r="EE32">
            <v>1</v>
          </cell>
          <cell r="EF32">
            <v>6</v>
          </cell>
          <cell r="EI32">
            <v>18</v>
          </cell>
          <cell r="EL32">
            <v>19</v>
          </cell>
          <cell r="EM32">
            <v>9</v>
          </cell>
          <cell r="EN32">
            <v>3</v>
          </cell>
          <cell r="EO32">
            <v>1</v>
          </cell>
          <cell r="EP32">
            <v>6</v>
          </cell>
          <cell r="EQ32">
            <v>881</v>
          </cell>
        </row>
        <row r="33">
          <cell r="A33" t="str">
            <v>29</v>
          </cell>
          <cell r="C33">
            <v>8</v>
          </cell>
          <cell r="O33">
            <v>14</v>
          </cell>
          <cell r="X33">
            <v>9</v>
          </cell>
          <cell r="Z33">
            <v>4</v>
          </cell>
          <cell r="AA33">
            <v>7</v>
          </cell>
          <cell r="AB33">
            <v>1</v>
          </cell>
          <cell r="AC33">
            <v>21</v>
          </cell>
          <cell r="AJ33">
            <v>3</v>
          </cell>
          <cell r="AK33">
            <v>1</v>
          </cell>
          <cell r="AM33">
            <v>10</v>
          </cell>
          <cell r="AQ33">
            <v>7</v>
          </cell>
          <cell r="AV33">
            <v>1</v>
          </cell>
          <cell r="BE33">
            <v>1</v>
          </cell>
          <cell r="BF33">
            <v>17</v>
          </cell>
          <cell r="BJ33">
            <v>1</v>
          </cell>
          <cell r="BS33">
            <v>4</v>
          </cell>
          <cell r="BV33">
            <v>5</v>
          </cell>
          <cell r="BW33">
            <v>8</v>
          </cell>
          <cell r="BY33">
            <v>7</v>
          </cell>
          <cell r="CJ33">
            <v>24</v>
          </cell>
          <cell r="CK33">
            <v>20</v>
          </cell>
          <cell r="CN33">
            <v>25</v>
          </cell>
          <cell r="CQ33">
            <v>1</v>
          </cell>
          <cell r="CX33">
            <v>1</v>
          </cell>
          <cell r="EB33">
            <v>18</v>
          </cell>
          <cell r="EI33">
            <v>4</v>
          </cell>
          <cell r="EM33">
            <v>9</v>
          </cell>
          <cell r="EQ33">
            <v>231</v>
          </cell>
        </row>
        <row r="34">
          <cell r="A34" t="str">
            <v>30</v>
          </cell>
          <cell r="C34">
            <v>34</v>
          </cell>
          <cell r="D34">
            <v>1</v>
          </cell>
          <cell r="F34">
            <v>4</v>
          </cell>
          <cell r="G34">
            <v>7</v>
          </cell>
          <cell r="L34">
            <v>10</v>
          </cell>
          <cell r="O34">
            <v>17</v>
          </cell>
          <cell r="T34">
            <v>11</v>
          </cell>
          <cell r="U34">
            <v>1</v>
          </cell>
          <cell r="V34">
            <v>1</v>
          </cell>
          <cell r="W34">
            <v>3</v>
          </cell>
          <cell r="X34">
            <v>9</v>
          </cell>
          <cell r="Z34">
            <v>4</v>
          </cell>
          <cell r="AH34">
            <v>10</v>
          </cell>
          <cell r="AJ34">
            <v>1</v>
          </cell>
          <cell r="AK34">
            <v>2</v>
          </cell>
          <cell r="AM34">
            <v>7</v>
          </cell>
          <cell r="AT34">
            <v>1</v>
          </cell>
          <cell r="AV34">
            <v>30</v>
          </cell>
          <cell r="BB34">
            <v>9</v>
          </cell>
          <cell r="BD34">
            <v>8</v>
          </cell>
          <cell r="BE34">
            <v>16</v>
          </cell>
          <cell r="BF34">
            <v>25</v>
          </cell>
          <cell r="BO34">
            <v>1</v>
          </cell>
          <cell r="BW34">
            <v>3</v>
          </cell>
          <cell r="BY34">
            <v>9</v>
          </cell>
          <cell r="CA34">
            <v>1</v>
          </cell>
          <cell r="CD34">
            <v>2</v>
          </cell>
          <cell r="CJ34">
            <v>35</v>
          </cell>
          <cell r="CK34">
            <v>4</v>
          </cell>
          <cell r="CN34">
            <v>41</v>
          </cell>
          <cell r="CO34">
            <v>1</v>
          </cell>
          <cell r="CP34">
            <v>14</v>
          </cell>
          <cell r="CQ34">
            <v>4</v>
          </cell>
          <cell r="CX34">
            <v>2</v>
          </cell>
          <cell r="DK34">
            <v>2</v>
          </cell>
          <cell r="DL34">
            <v>1</v>
          </cell>
          <cell r="DO34">
            <v>8</v>
          </cell>
          <cell r="DP34">
            <v>18</v>
          </cell>
          <cell r="DX34">
            <v>6</v>
          </cell>
          <cell r="DZ34">
            <v>5</v>
          </cell>
          <cell r="EB34">
            <v>2</v>
          </cell>
          <cell r="EI34">
            <v>9</v>
          </cell>
          <cell r="EN34">
            <v>6</v>
          </cell>
          <cell r="EP34">
            <v>3</v>
          </cell>
          <cell r="EQ34">
            <v>388</v>
          </cell>
        </row>
        <row r="35">
          <cell r="A35" t="str">
            <v>31</v>
          </cell>
          <cell r="C35">
            <v>52</v>
          </cell>
          <cell r="D35">
            <v>1</v>
          </cell>
          <cell r="G35">
            <v>5</v>
          </cell>
          <cell r="H35">
            <v>6</v>
          </cell>
          <cell r="I35">
            <v>7</v>
          </cell>
          <cell r="J35">
            <v>3</v>
          </cell>
          <cell r="L35">
            <v>7</v>
          </cell>
          <cell r="O35">
            <v>19</v>
          </cell>
          <cell r="R35">
            <v>4</v>
          </cell>
          <cell r="T35">
            <v>14</v>
          </cell>
          <cell r="V35">
            <v>2</v>
          </cell>
          <cell r="W35">
            <v>3</v>
          </cell>
          <cell r="X35">
            <v>15</v>
          </cell>
          <cell r="Z35">
            <v>9</v>
          </cell>
          <cell r="AA35">
            <v>5</v>
          </cell>
          <cell r="AB35">
            <v>3</v>
          </cell>
          <cell r="AC35">
            <v>10</v>
          </cell>
          <cell r="AD35">
            <v>4</v>
          </cell>
          <cell r="AG35">
            <v>7</v>
          </cell>
          <cell r="AH35">
            <v>9</v>
          </cell>
          <cell r="AJ35">
            <v>1</v>
          </cell>
          <cell r="AK35">
            <v>4</v>
          </cell>
          <cell r="AM35">
            <v>22</v>
          </cell>
          <cell r="AQ35">
            <v>3</v>
          </cell>
          <cell r="AR35">
            <v>4</v>
          </cell>
          <cell r="AS35">
            <v>3</v>
          </cell>
          <cell r="AT35">
            <v>4</v>
          </cell>
          <cell r="AU35">
            <v>1</v>
          </cell>
          <cell r="AV35">
            <v>28</v>
          </cell>
          <cell r="AW35">
            <v>1</v>
          </cell>
          <cell r="AZ35">
            <v>4</v>
          </cell>
          <cell r="BB35">
            <v>4</v>
          </cell>
          <cell r="BD35">
            <v>5</v>
          </cell>
          <cell r="BE35">
            <v>40</v>
          </cell>
          <cell r="BF35">
            <v>24</v>
          </cell>
          <cell r="BI35">
            <v>3</v>
          </cell>
          <cell r="BJ35">
            <v>3</v>
          </cell>
          <cell r="BO35">
            <v>3</v>
          </cell>
          <cell r="BS35">
            <v>15</v>
          </cell>
          <cell r="BU35">
            <v>7</v>
          </cell>
          <cell r="BV35">
            <v>8</v>
          </cell>
          <cell r="BW35">
            <v>8</v>
          </cell>
          <cell r="BY35">
            <v>13</v>
          </cell>
          <cell r="CC35">
            <v>1</v>
          </cell>
          <cell r="CD35">
            <v>13</v>
          </cell>
          <cell r="CI35">
            <v>2</v>
          </cell>
          <cell r="CJ35">
            <v>62</v>
          </cell>
          <cell r="CK35">
            <v>26</v>
          </cell>
          <cell r="CN35">
            <v>37</v>
          </cell>
          <cell r="CO35">
            <v>6</v>
          </cell>
          <cell r="CP35">
            <v>4</v>
          </cell>
          <cell r="CQ35">
            <v>4</v>
          </cell>
          <cell r="CX35">
            <v>1</v>
          </cell>
          <cell r="CZ35">
            <v>4</v>
          </cell>
          <cell r="DJ35">
            <v>13</v>
          </cell>
          <cell r="DK35">
            <v>6</v>
          </cell>
          <cell r="DL35">
            <v>19</v>
          </cell>
          <cell r="DO35">
            <v>7</v>
          </cell>
          <cell r="DP35">
            <v>5</v>
          </cell>
          <cell r="DT35">
            <v>3</v>
          </cell>
          <cell r="DX35">
            <v>22</v>
          </cell>
          <cell r="DZ35">
            <v>3</v>
          </cell>
          <cell r="EB35">
            <v>28</v>
          </cell>
          <cell r="EF35">
            <v>4</v>
          </cell>
          <cell r="EI35">
            <v>11</v>
          </cell>
          <cell r="EK35">
            <v>1</v>
          </cell>
          <cell r="EM35">
            <v>9</v>
          </cell>
          <cell r="EO35">
            <v>1</v>
          </cell>
          <cell r="EP35">
            <v>1</v>
          </cell>
          <cell r="EQ35">
            <v>686</v>
          </cell>
        </row>
        <row r="36">
          <cell r="A36" t="str">
            <v>32</v>
          </cell>
          <cell r="C36">
            <v>44</v>
          </cell>
          <cell r="D36">
            <v>5</v>
          </cell>
          <cell r="F36">
            <v>13</v>
          </cell>
          <cell r="G36">
            <v>10</v>
          </cell>
          <cell r="H36">
            <v>7</v>
          </cell>
          <cell r="I36">
            <v>11</v>
          </cell>
          <cell r="J36">
            <v>9</v>
          </cell>
          <cell r="L36">
            <v>11</v>
          </cell>
          <cell r="O36">
            <v>21</v>
          </cell>
          <cell r="R36">
            <v>3</v>
          </cell>
          <cell r="T36">
            <v>11</v>
          </cell>
          <cell r="V36">
            <v>3</v>
          </cell>
          <cell r="W36">
            <v>2</v>
          </cell>
          <cell r="X36">
            <v>11</v>
          </cell>
          <cell r="Z36">
            <v>9</v>
          </cell>
          <cell r="AA36">
            <v>4</v>
          </cell>
          <cell r="AB36">
            <v>2</v>
          </cell>
          <cell r="AC36">
            <v>11</v>
          </cell>
          <cell r="AD36">
            <v>6</v>
          </cell>
          <cell r="AG36">
            <v>2</v>
          </cell>
          <cell r="AH36">
            <v>18</v>
          </cell>
          <cell r="AJ36">
            <v>1</v>
          </cell>
          <cell r="AK36">
            <v>6</v>
          </cell>
          <cell r="AM36">
            <v>28</v>
          </cell>
          <cell r="AR36">
            <v>5</v>
          </cell>
          <cell r="AS36">
            <v>2</v>
          </cell>
          <cell r="AT36">
            <v>5</v>
          </cell>
          <cell r="AU36">
            <v>9</v>
          </cell>
          <cell r="AV36">
            <v>26</v>
          </cell>
          <cell r="AZ36">
            <v>6</v>
          </cell>
          <cell r="BB36">
            <v>14</v>
          </cell>
          <cell r="BD36">
            <v>7</v>
          </cell>
          <cell r="BE36">
            <v>23</v>
          </cell>
          <cell r="BF36">
            <v>24</v>
          </cell>
          <cell r="BJ36">
            <v>5</v>
          </cell>
          <cell r="BN36">
            <v>11</v>
          </cell>
          <cell r="BS36">
            <v>35</v>
          </cell>
          <cell r="BU36">
            <v>6</v>
          </cell>
          <cell r="BV36">
            <v>15</v>
          </cell>
          <cell r="BW36">
            <v>25</v>
          </cell>
          <cell r="BY36">
            <v>15</v>
          </cell>
          <cell r="CA36">
            <v>1</v>
          </cell>
          <cell r="CC36">
            <v>2</v>
          </cell>
          <cell r="CD36">
            <v>9</v>
          </cell>
          <cell r="CH36">
            <v>1</v>
          </cell>
          <cell r="CI36">
            <v>8</v>
          </cell>
          <cell r="CJ36">
            <v>63</v>
          </cell>
          <cell r="CK36">
            <v>17</v>
          </cell>
          <cell r="CN36">
            <v>36</v>
          </cell>
          <cell r="CO36">
            <v>10</v>
          </cell>
          <cell r="CP36">
            <v>7</v>
          </cell>
          <cell r="CQ36">
            <v>5</v>
          </cell>
          <cell r="CX36">
            <v>1</v>
          </cell>
          <cell r="CZ36">
            <v>11</v>
          </cell>
          <cell r="DJ36">
            <v>3</v>
          </cell>
          <cell r="DK36">
            <v>5</v>
          </cell>
          <cell r="DL36">
            <v>29</v>
          </cell>
          <cell r="DN36">
            <v>2</v>
          </cell>
          <cell r="DO36">
            <v>19</v>
          </cell>
          <cell r="DP36">
            <v>31</v>
          </cell>
          <cell r="DT36">
            <v>8</v>
          </cell>
          <cell r="DV36">
            <v>4</v>
          </cell>
          <cell r="DX36">
            <v>16</v>
          </cell>
          <cell r="DY36">
            <v>6</v>
          </cell>
          <cell r="DZ36">
            <v>2</v>
          </cell>
          <cell r="EB36">
            <v>29</v>
          </cell>
          <cell r="EF36">
            <v>5</v>
          </cell>
          <cell r="EI36">
            <v>42</v>
          </cell>
          <cell r="EK36">
            <v>10</v>
          </cell>
          <cell r="EM36">
            <v>7</v>
          </cell>
          <cell r="EO36">
            <v>3</v>
          </cell>
          <cell r="EP36">
            <v>21</v>
          </cell>
          <cell r="EQ36">
            <v>894</v>
          </cell>
        </row>
        <row r="37">
          <cell r="A37" t="str">
            <v>33</v>
          </cell>
          <cell r="C37">
            <v>16</v>
          </cell>
          <cell r="F37">
            <v>14</v>
          </cell>
          <cell r="G37">
            <v>1</v>
          </cell>
          <cell r="H37">
            <v>2</v>
          </cell>
          <cell r="I37">
            <v>6</v>
          </cell>
          <cell r="K37">
            <v>1</v>
          </cell>
          <cell r="L37">
            <v>11</v>
          </cell>
          <cell r="O37">
            <v>18</v>
          </cell>
          <cell r="R37">
            <v>7</v>
          </cell>
          <cell r="V37">
            <v>6</v>
          </cell>
          <cell r="X37">
            <v>12</v>
          </cell>
          <cell r="Z37">
            <v>7</v>
          </cell>
          <cell r="AA37">
            <v>6</v>
          </cell>
          <cell r="AB37">
            <v>3</v>
          </cell>
          <cell r="AC37">
            <v>8</v>
          </cell>
          <cell r="AD37">
            <v>2</v>
          </cell>
          <cell r="AF37">
            <v>3</v>
          </cell>
          <cell r="AH37">
            <v>7</v>
          </cell>
          <cell r="AJ37">
            <v>4</v>
          </cell>
          <cell r="AK37">
            <v>6</v>
          </cell>
          <cell r="AM37">
            <v>12</v>
          </cell>
          <cell r="AQ37">
            <v>6</v>
          </cell>
          <cell r="AS37">
            <v>1</v>
          </cell>
          <cell r="AU37">
            <v>18</v>
          </cell>
          <cell r="AV37">
            <v>12</v>
          </cell>
          <cell r="AY37">
            <v>1</v>
          </cell>
          <cell r="AZ37">
            <v>11</v>
          </cell>
          <cell r="BB37">
            <v>12</v>
          </cell>
          <cell r="BC37">
            <v>5</v>
          </cell>
          <cell r="BD37">
            <v>2</v>
          </cell>
          <cell r="BE37">
            <v>35</v>
          </cell>
          <cell r="BF37">
            <v>24</v>
          </cell>
          <cell r="BI37">
            <v>6</v>
          </cell>
          <cell r="BN37">
            <v>12</v>
          </cell>
          <cell r="BO37">
            <v>1</v>
          </cell>
          <cell r="BQ37">
            <v>1</v>
          </cell>
          <cell r="BR37">
            <v>1</v>
          </cell>
          <cell r="BS37">
            <v>18</v>
          </cell>
          <cell r="BU37">
            <v>6</v>
          </cell>
          <cell r="BV37">
            <v>11</v>
          </cell>
          <cell r="BW37">
            <v>15</v>
          </cell>
          <cell r="BX37">
            <v>1</v>
          </cell>
          <cell r="CD37">
            <v>8</v>
          </cell>
          <cell r="CJ37">
            <v>26</v>
          </cell>
          <cell r="CK37">
            <v>4</v>
          </cell>
          <cell r="CN37">
            <v>22</v>
          </cell>
          <cell r="CO37">
            <v>12</v>
          </cell>
          <cell r="CP37">
            <v>15</v>
          </cell>
          <cell r="CQ37">
            <v>7</v>
          </cell>
          <cell r="CT37">
            <v>1</v>
          </cell>
          <cell r="CX37">
            <v>1</v>
          </cell>
          <cell r="CY37">
            <v>12</v>
          </cell>
          <cell r="CZ37">
            <v>11</v>
          </cell>
          <cell r="DI37">
            <v>1</v>
          </cell>
          <cell r="DJ37">
            <v>4</v>
          </cell>
          <cell r="DK37">
            <v>2</v>
          </cell>
          <cell r="DO37">
            <v>2</v>
          </cell>
          <cell r="DP37">
            <v>14</v>
          </cell>
          <cell r="DT37">
            <v>2</v>
          </cell>
          <cell r="DV37">
            <v>6</v>
          </cell>
          <cell r="DW37">
            <v>6</v>
          </cell>
          <cell r="DX37">
            <v>9</v>
          </cell>
          <cell r="DY37">
            <v>5</v>
          </cell>
          <cell r="DZ37">
            <v>11</v>
          </cell>
          <cell r="EB37">
            <v>8</v>
          </cell>
          <cell r="EC37">
            <v>1</v>
          </cell>
          <cell r="EE37">
            <v>6</v>
          </cell>
          <cell r="EF37">
            <v>7</v>
          </cell>
          <cell r="EI37">
            <v>13</v>
          </cell>
          <cell r="EK37">
            <v>10</v>
          </cell>
          <cell r="EM37">
            <v>4</v>
          </cell>
          <cell r="EN37">
            <v>1</v>
          </cell>
          <cell r="EO37">
            <v>5</v>
          </cell>
          <cell r="EP37">
            <v>7</v>
          </cell>
          <cell r="EQ37">
            <v>594</v>
          </cell>
        </row>
        <row r="38">
          <cell r="A38" t="str">
            <v>34</v>
          </cell>
          <cell r="C38">
            <v>6</v>
          </cell>
          <cell r="F38">
            <v>1</v>
          </cell>
          <cell r="L38">
            <v>2</v>
          </cell>
          <cell r="O38">
            <v>3</v>
          </cell>
          <cell r="Z38">
            <v>1</v>
          </cell>
          <cell r="AM38">
            <v>8</v>
          </cell>
          <cell r="AV38">
            <v>2</v>
          </cell>
          <cell r="BF38">
            <v>4</v>
          </cell>
          <cell r="BJ38">
            <v>1</v>
          </cell>
          <cell r="BS38">
            <v>4</v>
          </cell>
          <cell r="BY38">
            <v>8</v>
          </cell>
          <cell r="BZ38">
            <v>1</v>
          </cell>
          <cell r="CD38">
            <v>1</v>
          </cell>
          <cell r="CJ38">
            <v>15</v>
          </cell>
          <cell r="CK38">
            <v>18</v>
          </cell>
          <cell r="CN38">
            <v>11</v>
          </cell>
          <cell r="CO38">
            <v>2</v>
          </cell>
          <cell r="CX38">
            <v>2</v>
          </cell>
          <cell r="DH38">
            <v>6</v>
          </cell>
          <cell r="DN38">
            <v>1</v>
          </cell>
          <cell r="EB38">
            <v>5</v>
          </cell>
          <cell r="EI38">
            <v>18</v>
          </cell>
          <cell r="EP38">
            <v>5</v>
          </cell>
          <cell r="EQ38">
            <v>125</v>
          </cell>
        </row>
        <row r="39">
          <cell r="A39" t="str">
            <v>35</v>
          </cell>
          <cell r="C39">
            <v>20</v>
          </cell>
          <cell r="F39">
            <v>2</v>
          </cell>
          <cell r="H39">
            <v>2</v>
          </cell>
          <cell r="J39">
            <v>3</v>
          </cell>
          <cell r="L39">
            <v>4</v>
          </cell>
          <cell r="O39">
            <v>3</v>
          </cell>
          <cell r="R39">
            <v>3</v>
          </cell>
          <cell r="T39">
            <v>12</v>
          </cell>
          <cell r="V39">
            <v>1</v>
          </cell>
          <cell r="X39">
            <v>1</v>
          </cell>
          <cell r="Z39">
            <v>6</v>
          </cell>
          <cell r="AA39">
            <v>4</v>
          </cell>
          <cell r="AC39">
            <v>14</v>
          </cell>
          <cell r="AG39">
            <v>1</v>
          </cell>
          <cell r="AH39">
            <v>1</v>
          </cell>
          <cell r="AM39">
            <v>13</v>
          </cell>
          <cell r="AR39">
            <v>4</v>
          </cell>
          <cell r="AS39">
            <v>4</v>
          </cell>
          <cell r="AU39">
            <v>1</v>
          </cell>
          <cell r="AV39">
            <v>4</v>
          </cell>
          <cell r="BB39">
            <v>4</v>
          </cell>
          <cell r="BD39">
            <v>1</v>
          </cell>
          <cell r="BE39">
            <v>22</v>
          </cell>
          <cell r="BF39">
            <v>13</v>
          </cell>
          <cell r="BJ39">
            <v>3</v>
          </cell>
          <cell r="BO39">
            <v>8</v>
          </cell>
          <cell r="BS39">
            <v>13</v>
          </cell>
          <cell r="BW39">
            <v>13</v>
          </cell>
          <cell r="BY39">
            <v>9</v>
          </cell>
          <cell r="CA39">
            <v>2</v>
          </cell>
          <cell r="CC39">
            <v>1</v>
          </cell>
          <cell r="CD39">
            <v>14</v>
          </cell>
          <cell r="CJ39">
            <v>30</v>
          </cell>
          <cell r="CK39">
            <v>17</v>
          </cell>
          <cell r="CN39">
            <v>15</v>
          </cell>
          <cell r="CO39">
            <v>4</v>
          </cell>
          <cell r="CQ39">
            <v>2</v>
          </cell>
          <cell r="CX39">
            <v>2</v>
          </cell>
          <cell r="DE39">
            <v>3</v>
          </cell>
          <cell r="DG39">
            <v>1</v>
          </cell>
          <cell r="DJ39">
            <v>3</v>
          </cell>
          <cell r="DK39">
            <v>1</v>
          </cell>
          <cell r="DL39">
            <v>8</v>
          </cell>
          <cell r="DO39">
            <v>2</v>
          </cell>
          <cell r="DP39">
            <v>13</v>
          </cell>
          <cell r="DX39">
            <v>2</v>
          </cell>
          <cell r="DZ39">
            <v>5</v>
          </cell>
          <cell r="EB39">
            <v>16</v>
          </cell>
          <cell r="EF39">
            <v>2</v>
          </cell>
          <cell r="EI39">
            <v>18</v>
          </cell>
          <cell r="EP39">
            <v>1</v>
          </cell>
          <cell r="EQ39">
            <v>351</v>
          </cell>
        </row>
        <row r="40">
          <cell r="A40" t="str">
            <v>36</v>
          </cell>
          <cell r="C40">
            <v>9</v>
          </cell>
          <cell r="F40">
            <v>4</v>
          </cell>
          <cell r="G40">
            <v>6</v>
          </cell>
          <cell r="H40">
            <v>2</v>
          </cell>
          <cell r="I40">
            <v>1</v>
          </cell>
          <cell r="J40">
            <v>4</v>
          </cell>
          <cell r="L40">
            <v>10</v>
          </cell>
          <cell r="O40">
            <v>19</v>
          </cell>
          <cell r="R40">
            <v>4</v>
          </cell>
          <cell r="T40">
            <v>3</v>
          </cell>
          <cell r="V40">
            <v>2</v>
          </cell>
          <cell r="X40">
            <v>6</v>
          </cell>
          <cell r="Z40">
            <v>1</v>
          </cell>
          <cell r="AA40">
            <v>7</v>
          </cell>
          <cell r="AC40">
            <v>1</v>
          </cell>
          <cell r="AG40">
            <v>1</v>
          </cell>
          <cell r="AH40">
            <v>14</v>
          </cell>
          <cell r="AM40">
            <v>7</v>
          </cell>
          <cell r="AS40">
            <v>1</v>
          </cell>
          <cell r="AT40">
            <v>2</v>
          </cell>
          <cell r="AU40">
            <v>3</v>
          </cell>
          <cell r="AV40">
            <v>12</v>
          </cell>
          <cell r="BD40">
            <v>4</v>
          </cell>
          <cell r="BE40">
            <v>12</v>
          </cell>
          <cell r="BF40">
            <v>13</v>
          </cell>
          <cell r="BS40">
            <v>19</v>
          </cell>
          <cell r="BW40">
            <v>2</v>
          </cell>
          <cell r="BY40">
            <v>4</v>
          </cell>
          <cell r="CD40">
            <v>2</v>
          </cell>
          <cell r="CJ40">
            <v>25</v>
          </cell>
          <cell r="CN40">
            <v>7</v>
          </cell>
          <cell r="CO40">
            <v>1</v>
          </cell>
          <cell r="CQ40">
            <v>3</v>
          </cell>
          <cell r="DJ40">
            <v>6</v>
          </cell>
          <cell r="DK40">
            <v>5</v>
          </cell>
          <cell r="DL40">
            <v>7</v>
          </cell>
          <cell r="DO40">
            <v>7</v>
          </cell>
          <cell r="DP40">
            <v>7</v>
          </cell>
          <cell r="DX40">
            <v>5</v>
          </cell>
          <cell r="EB40">
            <v>4</v>
          </cell>
          <cell r="EI40">
            <v>10</v>
          </cell>
          <cell r="EM40">
            <v>8</v>
          </cell>
          <cell r="EP40">
            <v>1</v>
          </cell>
          <cell r="EQ40">
            <v>271</v>
          </cell>
        </row>
        <row r="41">
          <cell r="A41" t="str">
            <v>37</v>
          </cell>
          <cell r="C41">
            <v>6</v>
          </cell>
          <cell r="H41">
            <v>7</v>
          </cell>
          <cell r="O41">
            <v>2</v>
          </cell>
          <cell r="T41">
            <v>5</v>
          </cell>
          <cell r="AB41">
            <v>1</v>
          </cell>
          <cell r="AC41">
            <v>8</v>
          </cell>
          <cell r="AM41">
            <v>12</v>
          </cell>
          <cell r="AQ41">
            <v>1</v>
          </cell>
          <cell r="AR41">
            <v>7</v>
          </cell>
          <cell r="AV41">
            <v>12</v>
          </cell>
          <cell r="BD41">
            <v>7</v>
          </cell>
          <cell r="CD41">
            <v>2</v>
          </cell>
          <cell r="CJ41">
            <v>20</v>
          </cell>
          <cell r="CO41">
            <v>5</v>
          </cell>
          <cell r="CX41">
            <v>1</v>
          </cell>
          <cell r="DK41">
            <v>4</v>
          </cell>
          <cell r="DN41">
            <v>1</v>
          </cell>
          <cell r="DO41">
            <v>1</v>
          </cell>
          <cell r="DX41">
            <v>1</v>
          </cell>
          <cell r="EF41">
            <v>8</v>
          </cell>
          <cell r="EI41">
            <v>11</v>
          </cell>
          <cell r="EP41">
            <v>6</v>
          </cell>
          <cell r="EQ41">
            <v>128</v>
          </cell>
        </row>
        <row r="42">
          <cell r="A42" t="str">
            <v>60</v>
          </cell>
          <cell r="C42">
            <v>40</v>
          </cell>
          <cell r="D42">
            <v>5</v>
          </cell>
          <cell r="F42">
            <v>17</v>
          </cell>
          <cell r="G42">
            <v>10</v>
          </cell>
          <cell r="H42">
            <v>3</v>
          </cell>
          <cell r="I42">
            <v>22</v>
          </cell>
          <cell r="J42">
            <v>9</v>
          </cell>
          <cell r="K42">
            <v>21</v>
          </cell>
          <cell r="L42">
            <v>21</v>
          </cell>
          <cell r="M42">
            <v>6</v>
          </cell>
          <cell r="O42">
            <v>43</v>
          </cell>
          <cell r="R42">
            <v>7</v>
          </cell>
          <cell r="S42">
            <v>9</v>
          </cell>
          <cell r="T42">
            <v>15</v>
          </cell>
          <cell r="U42">
            <v>3</v>
          </cell>
          <cell r="V42">
            <v>10</v>
          </cell>
          <cell r="W42">
            <v>17</v>
          </cell>
          <cell r="X42">
            <v>13</v>
          </cell>
          <cell r="Z42">
            <v>19</v>
          </cell>
          <cell r="AA42">
            <v>19</v>
          </cell>
          <cell r="AC42">
            <v>17</v>
          </cell>
          <cell r="AE42">
            <v>14</v>
          </cell>
          <cell r="AF42">
            <v>23</v>
          </cell>
          <cell r="AG42">
            <v>3</v>
          </cell>
          <cell r="AH42">
            <v>26</v>
          </cell>
          <cell r="AK42">
            <v>14</v>
          </cell>
          <cell r="AM42">
            <v>43</v>
          </cell>
          <cell r="AQ42">
            <v>23</v>
          </cell>
          <cell r="AR42">
            <v>10</v>
          </cell>
          <cell r="AS42">
            <v>16</v>
          </cell>
          <cell r="AT42">
            <v>15</v>
          </cell>
          <cell r="AU42">
            <v>18</v>
          </cell>
          <cell r="AV42">
            <v>37</v>
          </cell>
          <cell r="AY42">
            <v>13</v>
          </cell>
          <cell r="BB42">
            <v>19</v>
          </cell>
          <cell r="BD42">
            <v>1</v>
          </cell>
          <cell r="BE42">
            <v>85</v>
          </cell>
          <cell r="BF42">
            <v>42</v>
          </cell>
          <cell r="BI42">
            <v>24</v>
          </cell>
          <cell r="BN42">
            <v>59</v>
          </cell>
          <cell r="BO42">
            <v>18</v>
          </cell>
          <cell r="BQ42">
            <v>14</v>
          </cell>
          <cell r="BS42">
            <v>26</v>
          </cell>
          <cell r="BV42">
            <v>17</v>
          </cell>
          <cell r="BW42">
            <v>31</v>
          </cell>
          <cell r="BX42">
            <v>36</v>
          </cell>
          <cell r="BY42">
            <v>3</v>
          </cell>
          <cell r="CA42">
            <v>1</v>
          </cell>
          <cell r="CD42">
            <v>34</v>
          </cell>
          <cell r="CJ42">
            <v>44</v>
          </cell>
          <cell r="CK42">
            <v>4</v>
          </cell>
          <cell r="CL42">
            <v>1</v>
          </cell>
          <cell r="CM42">
            <v>7</v>
          </cell>
          <cell r="CN42">
            <v>15</v>
          </cell>
          <cell r="CO42">
            <v>7</v>
          </cell>
          <cell r="CP42">
            <v>9</v>
          </cell>
          <cell r="CQ42">
            <v>17</v>
          </cell>
          <cell r="CT42">
            <v>4</v>
          </cell>
          <cell r="CY42">
            <v>108</v>
          </cell>
          <cell r="DF42">
            <v>17</v>
          </cell>
          <cell r="DJ42">
            <v>9</v>
          </cell>
          <cell r="DK42">
            <v>3</v>
          </cell>
          <cell r="DL42">
            <v>34</v>
          </cell>
          <cell r="DM42">
            <v>12</v>
          </cell>
          <cell r="DN42">
            <v>1</v>
          </cell>
          <cell r="DO42">
            <v>34</v>
          </cell>
          <cell r="DP42">
            <v>22</v>
          </cell>
          <cell r="DS42">
            <v>2</v>
          </cell>
          <cell r="DV42">
            <v>21</v>
          </cell>
          <cell r="DW42">
            <v>4</v>
          </cell>
          <cell r="DX42">
            <v>3</v>
          </cell>
          <cell r="DY42">
            <v>13</v>
          </cell>
          <cell r="DZ42">
            <v>2</v>
          </cell>
          <cell r="EA42">
            <v>7</v>
          </cell>
          <cell r="EB42">
            <v>24</v>
          </cell>
          <cell r="EC42">
            <v>21</v>
          </cell>
          <cell r="EE42">
            <v>10</v>
          </cell>
          <cell r="EF42">
            <v>4</v>
          </cell>
          <cell r="EH42">
            <v>6</v>
          </cell>
          <cell r="EI42">
            <v>61</v>
          </cell>
          <cell r="EK42">
            <v>12</v>
          </cell>
          <cell r="EL42">
            <v>22</v>
          </cell>
          <cell r="EM42">
            <v>8</v>
          </cell>
          <cell r="EN42">
            <v>10</v>
          </cell>
          <cell r="EO42">
            <v>31</v>
          </cell>
          <cell r="EP42">
            <v>9</v>
          </cell>
          <cell r="EQ42">
            <v>1609</v>
          </cell>
        </row>
        <row r="43">
          <cell r="A43" t="str">
            <v>61</v>
          </cell>
          <cell r="C43">
            <v>28</v>
          </cell>
          <cell r="D43">
            <v>8</v>
          </cell>
          <cell r="E43">
            <v>2</v>
          </cell>
          <cell r="F43">
            <v>25</v>
          </cell>
          <cell r="G43">
            <v>14</v>
          </cell>
          <cell r="H43">
            <v>2</v>
          </cell>
          <cell r="I43">
            <v>12</v>
          </cell>
          <cell r="J43">
            <v>3</v>
          </cell>
          <cell r="K43">
            <v>12</v>
          </cell>
          <cell r="L43">
            <v>12</v>
          </cell>
          <cell r="M43">
            <v>8</v>
          </cell>
          <cell r="O43">
            <v>24</v>
          </cell>
          <cell r="R43">
            <v>6</v>
          </cell>
          <cell r="S43">
            <v>9</v>
          </cell>
          <cell r="T43">
            <v>12</v>
          </cell>
          <cell r="U43">
            <v>3</v>
          </cell>
          <cell r="V43">
            <v>14</v>
          </cell>
          <cell r="W43">
            <v>7</v>
          </cell>
          <cell r="X43">
            <v>19</v>
          </cell>
          <cell r="Y43">
            <v>13</v>
          </cell>
          <cell r="Z43">
            <v>17</v>
          </cell>
          <cell r="AA43">
            <v>16</v>
          </cell>
          <cell r="AB43">
            <v>7</v>
          </cell>
          <cell r="AC43">
            <v>12</v>
          </cell>
          <cell r="AE43">
            <v>5</v>
          </cell>
          <cell r="AF43">
            <v>14</v>
          </cell>
          <cell r="AG43">
            <v>3</v>
          </cell>
          <cell r="AH43">
            <v>16</v>
          </cell>
          <cell r="AJ43">
            <v>4</v>
          </cell>
          <cell r="AK43">
            <v>20</v>
          </cell>
          <cell r="AL43">
            <v>1</v>
          </cell>
          <cell r="AM43">
            <v>23</v>
          </cell>
          <cell r="AN43">
            <v>1</v>
          </cell>
          <cell r="AQ43">
            <v>29</v>
          </cell>
          <cell r="AR43">
            <v>4</v>
          </cell>
          <cell r="AS43">
            <v>5</v>
          </cell>
          <cell r="AT43">
            <v>11</v>
          </cell>
          <cell r="AU43">
            <v>5</v>
          </cell>
          <cell r="AV43">
            <v>20</v>
          </cell>
          <cell r="AY43">
            <v>14</v>
          </cell>
          <cell r="BB43">
            <v>8</v>
          </cell>
          <cell r="BD43">
            <v>17</v>
          </cell>
          <cell r="BE43">
            <v>88</v>
          </cell>
          <cell r="BF43">
            <v>19</v>
          </cell>
          <cell r="BG43">
            <v>2</v>
          </cell>
          <cell r="BI43">
            <v>5</v>
          </cell>
          <cell r="BJ43">
            <v>1</v>
          </cell>
          <cell r="BN43">
            <v>36</v>
          </cell>
          <cell r="BO43">
            <v>5</v>
          </cell>
          <cell r="BQ43">
            <v>9</v>
          </cell>
          <cell r="BS43">
            <v>18</v>
          </cell>
          <cell r="BV43">
            <v>29</v>
          </cell>
          <cell r="BW43">
            <v>23</v>
          </cell>
          <cell r="BX43">
            <v>11</v>
          </cell>
          <cell r="BY43">
            <v>25</v>
          </cell>
          <cell r="CA43">
            <v>1</v>
          </cell>
          <cell r="CB43">
            <v>1</v>
          </cell>
          <cell r="CD43">
            <v>36</v>
          </cell>
          <cell r="CJ43">
            <v>13</v>
          </cell>
          <cell r="CK43">
            <v>1</v>
          </cell>
          <cell r="CL43">
            <v>7</v>
          </cell>
          <cell r="CM43">
            <v>2</v>
          </cell>
          <cell r="CN43">
            <v>19</v>
          </cell>
          <cell r="CO43">
            <v>26</v>
          </cell>
          <cell r="CP43">
            <v>19</v>
          </cell>
          <cell r="CQ43">
            <v>9</v>
          </cell>
          <cell r="CT43">
            <v>2</v>
          </cell>
          <cell r="CX43">
            <v>1</v>
          </cell>
          <cell r="CY43">
            <v>15</v>
          </cell>
          <cell r="DF43">
            <v>6</v>
          </cell>
          <cell r="DJ43">
            <v>4</v>
          </cell>
          <cell r="DK43">
            <v>7</v>
          </cell>
          <cell r="DL43">
            <v>21</v>
          </cell>
          <cell r="DM43">
            <v>1</v>
          </cell>
          <cell r="DO43">
            <v>27</v>
          </cell>
          <cell r="DP43">
            <v>29</v>
          </cell>
          <cell r="DV43">
            <v>9</v>
          </cell>
          <cell r="DW43">
            <v>4</v>
          </cell>
          <cell r="DX43">
            <v>10</v>
          </cell>
          <cell r="DY43">
            <v>4</v>
          </cell>
          <cell r="DZ43">
            <v>19</v>
          </cell>
          <cell r="EA43">
            <v>2</v>
          </cell>
          <cell r="EB43">
            <v>18</v>
          </cell>
          <cell r="EC43">
            <v>3</v>
          </cell>
          <cell r="EE43">
            <v>12</v>
          </cell>
          <cell r="EF43">
            <v>24</v>
          </cell>
          <cell r="EG43">
            <v>4</v>
          </cell>
          <cell r="EH43">
            <v>6</v>
          </cell>
          <cell r="EI43">
            <v>32</v>
          </cell>
          <cell r="EK43">
            <v>8</v>
          </cell>
          <cell r="EL43">
            <v>9</v>
          </cell>
          <cell r="EM43">
            <v>8</v>
          </cell>
          <cell r="EN43">
            <v>13</v>
          </cell>
          <cell r="EO43">
            <v>29</v>
          </cell>
          <cell r="EP43">
            <v>9</v>
          </cell>
          <cell r="EQ43">
            <v>1226</v>
          </cell>
        </row>
        <row r="44">
          <cell r="A44" t="str">
            <v>62</v>
          </cell>
          <cell r="C44">
            <v>41</v>
          </cell>
          <cell r="D44">
            <v>5</v>
          </cell>
          <cell r="F44">
            <v>11</v>
          </cell>
          <cell r="G44">
            <v>4</v>
          </cell>
          <cell r="H44">
            <v>7</v>
          </cell>
          <cell r="I44">
            <v>3</v>
          </cell>
          <cell r="K44">
            <v>4</v>
          </cell>
          <cell r="L44">
            <v>11</v>
          </cell>
          <cell r="O44">
            <v>9</v>
          </cell>
          <cell r="R44">
            <v>7</v>
          </cell>
          <cell r="S44">
            <v>3</v>
          </cell>
          <cell r="T44">
            <v>1</v>
          </cell>
          <cell r="V44">
            <v>18</v>
          </cell>
          <cell r="W44">
            <v>2</v>
          </cell>
          <cell r="X44">
            <v>9</v>
          </cell>
          <cell r="Z44">
            <v>1</v>
          </cell>
          <cell r="AA44">
            <v>5</v>
          </cell>
          <cell r="AC44">
            <v>7</v>
          </cell>
          <cell r="AD44">
            <v>4</v>
          </cell>
          <cell r="AF44">
            <v>11</v>
          </cell>
          <cell r="AG44">
            <v>8</v>
          </cell>
          <cell r="AH44">
            <v>9</v>
          </cell>
          <cell r="AI44">
            <v>3</v>
          </cell>
          <cell r="AK44">
            <v>6</v>
          </cell>
          <cell r="AM44">
            <v>15</v>
          </cell>
          <cell r="AQ44">
            <v>15</v>
          </cell>
          <cell r="AR44">
            <v>5</v>
          </cell>
          <cell r="AS44">
            <v>4</v>
          </cell>
          <cell r="AT44">
            <v>1</v>
          </cell>
          <cell r="AV44">
            <v>10</v>
          </cell>
          <cell r="AY44">
            <v>3</v>
          </cell>
          <cell r="AZ44">
            <v>2</v>
          </cell>
          <cell r="BB44">
            <v>7</v>
          </cell>
          <cell r="BD44">
            <v>5</v>
          </cell>
          <cell r="BE44">
            <v>62</v>
          </cell>
          <cell r="BF44">
            <v>15</v>
          </cell>
          <cell r="BI44">
            <v>2</v>
          </cell>
          <cell r="BN44">
            <v>26</v>
          </cell>
          <cell r="BO44">
            <v>6</v>
          </cell>
          <cell r="BS44">
            <v>8</v>
          </cell>
          <cell r="BU44">
            <v>3</v>
          </cell>
          <cell r="BV44">
            <v>8</v>
          </cell>
          <cell r="BW44">
            <v>30</v>
          </cell>
          <cell r="CD44">
            <v>20</v>
          </cell>
          <cell r="CJ44">
            <v>6</v>
          </cell>
          <cell r="CK44">
            <v>2</v>
          </cell>
          <cell r="CL44">
            <v>1</v>
          </cell>
          <cell r="CM44">
            <v>7</v>
          </cell>
          <cell r="CN44">
            <v>5</v>
          </cell>
          <cell r="CO44">
            <v>13</v>
          </cell>
          <cell r="CP44">
            <v>15</v>
          </cell>
          <cell r="CQ44">
            <v>10</v>
          </cell>
          <cell r="CT44">
            <v>9</v>
          </cell>
          <cell r="CY44">
            <v>2</v>
          </cell>
          <cell r="CZ44">
            <v>3</v>
          </cell>
          <cell r="DJ44">
            <v>27</v>
          </cell>
          <cell r="DK44">
            <v>5</v>
          </cell>
          <cell r="DL44">
            <v>15</v>
          </cell>
          <cell r="DM44">
            <v>9</v>
          </cell>
          <cell r="DO44">
            <v>11</v>
          </cell>
          <cell r="DP44">
            <v>8</v>
          </cell>
          <cell r="DT44">
            <v>3</v>
          </cell>
          <cell r="DW44">
            <v>5</v>
          </cell>
          <cell r="DX44">
            <v>15</v>
          </cell>
          <cell r="DY44">
            <v>12</v>
          </cell>
          <cell r="DZ44">
            <v>1</v>
          </cell>
          <cell r="EA44">
            <v>2</v>
          </cell>
          <cell r="EB44">
            <v>7</v>
          </cell>
          <cell r="EC44">
            <v>2</v>
          </cell>
          <cell r="EF44">
            <v>1</v>
          </cell>
          <cell r="EI44">
            <v>25</v>
          </cell>
          <cell r="EK44">
            <v>31</v>
          </cell>
          <cell r="EL44">
            <v>11</v>
          </cell>
          <cell r="EM44">
            <v>1</v>
          </cell>
          <cell r="EO44">
            <v>9</v>
          </cell>
          <cell r="EP44">
            <v>1</v>
          </cell>
          <cell r="EQ44">
            <v>710</v>
          </cell>
        </row>
        <row r="45">
          <cell r="A45" t="str">
            <v>63</v>
          </cell>
          <cell r="C45">
            <v>45</v>
          </cell>
          <cell r="D45">
            <v>7</v>
          </cell>
          <cell r="E45">
            <v>3</v>
          </cell>
          <cell r="F45">
            <v>9</v>
          </cell>
          <cell r="G45">
            <v>7</v>
          </cell>
          <cell r="H45">
            <v>9</v>
          </cell>
          <cell r="I45">
            <v>19</v>
          </cell>
          <cell r="K45">
            <v>8</v>
          </cell>
          <cell r="L45">
            <v>19</v>
          </cell>
          <cell r="M45">
            <v>4</v>
          </cell>
          <cell r="O45">
            <v>28</v>
          </cell>
          <cell r="R45">
            <v>13</v>
          </cell>
          <cell r="S45">
            <v>1</v>
          </cell>
          <cell r="T45">
            <v>24</v>
          </cell>
          <cell r="U45">
            <v>9</v>
          </cell>
          <cell r="V45">
            <v>2</v>
          </cell>
          <cell r="W45">
            <v>7</v>
          </cell>
          <cell r="X45">
            <v>20</v>
          </cell>
          <cell r="Y45">
            <v>7</v>
          </cell>
          <cell r="Z45">
            <v>12</v>
          </cell>
          <cell r="AA45">
            <v>15</v>
          </cell>
          <cell r="AB45">
            <v>5</v>
          </cell>
          <cell r="AC45">
            <v>21</v>
          </cell>
          <cell r="AE45">
            <v>1</v>
          </cell>
          <cell r="AF45">
            <v>6</v>
          </cell>
          <cell r="AH45">
            <v>6</v>
          </cell>
          <cell r="AJ45">
            <v>5</v>
          </cell>
          <cell r="AK45">
            <v>2</v>
          </cell>
          <cell r="AM45">
            <v>30</v>
          </cell>
          <cell r="AN45">
            <v>2</v>
          </cell>
          <cell r="AQ45">
            <v>28</v>
          </cell>
          <cell r="AR45">
            <v>3</v>
          </cell>
          <cell r="AS45">
            <v>1</v>
          </cell>
          <cell r="AT45">
            <v>18</v>
          </cell>
          <cell r="AU45">
            <v>4</v>
          </cell>
          <cell r="AV45">
            <v>53</v>
          </cell>
          <cell r="AY45">
            <v>9</v>
          </cell>
          <cell r="BB45">
            <v>25</v>
          </cell>
          <cell r="BD45">
            <v>13</v>
          </cell>
          <cell r="BE45">
            <v>40</v>
          </cell>
          <cell r="BF45">
            <v>30</v>
          </cell>
          <cell r="BI45">
            <v>10</v>
          </cell>
          <cell r="BN45">
            <v>28</v>
          </cell>
          <cell r="BO45">
            <v>5</v>
          </cell>
          <cell r="BS45">
            <v>45</v>
          </cell>
          <cell r="BV45">
            <v>1</v>
          </cell>
          <cell r="BW45">
            <v>35</v>
          </cell>
          <cell r="BY45">
            <v>14</v>
          </cell>
          <cell r="CA45">
            <v>1</v>
          </cell>
          <cell r="CD45">
            <v>9</v>
          </cell>
          <cell r="CJ45">
            <v>32</v>
          </cell>
          <cell r="CK45">
            <v>2</v>
          </cell>
          <cell r="CM45">
            <v>8</v>
          </cell>
          <cell r="CN45">
            <v>57</v>
          </cell>
          <cell r="CO45">
            <v>11</v>
          </cell>
          <cell r="CP45">
            <v>11</v>
          </cell>
          <cell r="CQ45">
            <v>15</v>
          </cell>
          <cell r="CY45">
            <v>9</v>
          </cell>
          <cell r="DJ45">
            <v>10</v>
          </cell>
          <cell r="DK45">
            <v>6</v>
          </cell>
          <cell r="DL45">
            <v>20</v>
          </cell>
          <cell r="DO45">
            <v>8</v>
          </cell>
          <cell r="DP45">
            <v>25</v>
          </cell>
          <cell r="DS45">
            <v>2</v>
          </cell>
          <cell r="DV45">
            <v>8</v>
          </cell>
          <cell r="DX45">
            <v>16</v>
          </cell>
          <cell r="DZ45">
            <v>25</v>
          </cell>
          <cell r="EA45">
            <v>1</v>
          </cell>
          <cell r="EB45">
            <v>27</v>
          </cell>
          <cell r="EC45">
            <v>6</v>
          </cell>
          <cell r="EE45">
            <v>2</v>
          </cell>
          <cell r="EF45">
            <v>6</v>
          </cell>
          <cell r="EG45">
            <v>1</v>
          </cell>
          <cell r="EH45">
            <v>4</v>
          </cell>
          <cell r="EI45">
            <v>58</v>
          </cell>
          <cell r="EK45">
            <v>20</v>
          </cell>
          <cell r="EL45">
            <v>6</v>
          </cell>
          <cell r="EM45">
            <v>21</v>
          </cell>
          <cell r="EN45">
            <v>2</v>
          </cell>
          <cell r="EO45">
            <v>23</v>
          </cell>
          <cell r="EP45">
            <v>6</v>
          </cell>
          <cell r="EQ45">
            <v>1166</v>
          </cell>
        </row>
        <row r="46">
          <cell r="A46" t="str">
            <v>64</v>
          </cell>
          <cell r="C46">
            <v>34</v>
          </cell>
          <cell r="F46">
            <v>11</v>
          </cell>
          <cell r="G46">
            <v>10</v>
          </cell>
          <cell r="H46">
            <v>8</v>
          </cell>
          <cell r="I46">
            <v>3</v>
          </cell>
          <cell r="L46">
            <v>7</v>
          </cell>
          <cell r="O46">
            <v>28</v>
          </cell>
          <cell r="R46">
            <v>15</v>
          </cell>
          <cell r="T46">
            <v>29</v>
          </cell>
          <cell r="V46">
            <v>2</v>
          </cell>
          <cell r="W46">
            <v>2</v>
          </cell>
          <cell r="X46">
            <v>22</v>
          </cell>
          <cell r="Z46">
            <v>11</v>
          </cell>
          <cell r="AA46">
            <v>1</v>
          </cell>
          <cell r="AB46">
            <v>13</v>
          </cell>
          <cell r="AC46">
            <v>8</v>
          </cell>
          <cell r="AF46">
            <v>8</v>
          </cell>
          <cell r="AG46">
            <v>8</v>
          </cell>
          <cell r="AH46">
            <v>15</v>
          </cell>
          <cell r="AI46">
            <v>6</v>
          </cell>
          <cell r="AK46">
            <v>6</v>
          </cell>
          <cell r="AM46">
            <v>25</v>
          </cell>
          <cell r="AQ46">
            <v>1</v>
          </cell>
          <cell r="AR46">
            <v>7</v>
          </cell>
          <cell r="AS46">
            <v>13</v>
          </cell>
          <cell r="AT46">
            <v>1</v>
          </cell>
          <cell r="AU46">
            <v>7</v>
          </cell>
          <cell r="AV46">
            <v>30</v>
          </cell>
          <cell r="AW46">
            <v>5</v>
          </cell>
          <cell r="BB46">
            <v>9</v>
          </cell>
          <cell r="BD46">
            <v>7</v>
          </cell>
          <cell r="BE46">
            <v>31</v>
          </cell>
          <cell r="BF46">
            <v>37</v>
          </cell>
          <cell r="BJ46">
            <v>5</v>
          </cell>
          <cell r="BN46">
            <v>6</v>
          </cell>
          <cell r="BR46">
            <v>3</v>
          </cell>
          <cell r="BS46">
            <v>27</v>
          </cell>
          <cell r="BU46">
            <v>2</v>
          </cell>
          <cell r="BV46">
            <v>2</v>
          </cell>
          <cell r="BW46">
            <v>11</v>
          </cell>
          <cell r="BY46">
            <v>15</v>
          </cell>
          <cell r="CC46">
            <v>2</v>
          </cell>
          <cell r="CD46">
            <v>9</v>
          </cell>
          <cell r="CI46">
            <v>5</v>
          </cell>
          <cell r="CJ46">
            <v>41</v>
          </cell>
          <cell r="CK46">
            <v>24</v>
          </cell>
          <cell r="CN46">
            <v>27</v>
          </cell>
          <cell r="CO46">
            <v>13</v>
          </cell>
          <cell r="CP46">
            <v>5</v>
          </cell>
          <cell r="CQ46">
            <v>7</v>
          </cell>
          <cell r="CR46">
            <v>2</v>
          </cell>
          <cell r="CX46">
            <v>2</v>
          </cell>
          <cell r="CZ46">
            <v>1</v>
          </cell>
          <cell r="DJ46">
            <v>2</v>
          </cell>
          <cell r="DK46">
            <v>2</v>
          </cell>
          <cell r="DL46">
            <v>6</v>
          </cell>
          <cell r="DN46">
            <v>2</v>
          </cell>
          <cell r="DO46">
            <v>22</v>
          </cell>
          <cell r="DP46">
            <v>21</v>
          </cell>
          <cell r="DX46">
            <v>19</v>
          </cell>
          <cell r="DZ46">
            <v>3</v>
          </cell>
          <cell r="EB46">
            <v>23</v>
          </cell>
          <cell r="EF46">
            <v>4</v>
          </cell>
          <cell r="EI46">
            <v>38</v>
          </cell>
          <cell r="EK46">
            <v>1</v>
          </cell>
          <cell r="EL46">
            <v>11</v>
          </cell>
          <cell r="EM46">
            <v>9</v>
          </cell>
          <cell r="EO46">
            <v>1</v>
          </cell>
          <cell r="EP46">
            <v>4</v>
          </cell>
          <cell r="EQ46">
            <v>797</v>
          </cell>
        </row>
        <row r="47">
          <cell r="A47" t="str">
            <v>65</v>
          </cell>
          <cell r="C47">
            <v>42</v>
          </cell>
          <cell r="E47">
            <v>1</v>
          </cell>
          <cell r="F47">
            <v>4</v>
          </cell>
          <cell r="G47">
            <v>12</v>
          </cell>
          <cell r="H47">
            <v>2</v>
          </cell>
          <cell r="I47">
            <v>2</v>
          </cell>
          <cell r="J47">
            <v>4</v>
          </cell>
          <cell r="L47">
            <v>3</v>
          </cell>
          <cell r="O47">
            <v>28</v>
          </cell>
          <cell r="R47">
            <v>3</v>
          </cell>
          <cell r="T47">
            <v>7</v>
          </cell>
          <cell r="V47">
            <v>1</v>
          </cell>
          <cell r="W47">
            <v>2</v>
          </cell>
          <cell r="X47">
            <v>1</v>
          </cell>
          <cell r="Z47">
            <v>6</v>
          </cell>
          <cell r="AB47">
            <v>6</v>
          </cell>
          <cell r="AC47">
            <v>23</v>
          </cell>
          <cell r="AF47">
            <v>1</v>
          </cell>
          <cell r="AG47">
            <v>2</v>
          </cell>
          <cell r="AH47">
            <v>10</v>
          </cell>
          <cell r="AI47">
            <v>1</v>
          </cell>
          <cell r="AK47">
            <v>9</v>
          </cell>
          <cell r="AM47">
            <v>18</v>
          </cell>
          <cell r="AR47">
            <v>6</v>
          </cell>
          <cell r="AS47">
            <v>3</v>
          </cell>
          <cell r="AT47">
            <v>2</v>
          </cell>
          <cell r="AU47">
            <v>2</v>
          </cell>
          <cell r="AV47">
            <v>23</v>
          </cell>
          <cell r="AW47">
            <v>10</v>
          </cell>
          <cell r="BB47">
            <v>8</v>
          </cell>
          <cell r="BD47">
            <v>7</v>
          </cell>
          <cell r="BE47">
            <v>26</v>
          </cell>
          <cell r="BF47">
            <v>43</v>
          </cell>
          <cell r="BJ47">
            <v>5</v>
          </cell>
          <cell r="BN47">
            <v>3</v>
          </cell>
          <cell r="BR47">
            <v>2</v>
          </cell>
          <cell r="BS47">
            <v>19</v>
          </cell>
          <cell r="BV47">
            <v>3</v>
          </cell>
          <cell r="BW47">
            <v>8</v>
          </cell>
          <cell r="BY47">
            <v>2</v>
          </cell>
          <cell r="CA47">
            <v>1</v>
          </cell>
          <cell r="CD47">
            <v>7</v>
          </cell>
          <cell r="CI47">
            <v>19</v>
          </cell>
          <cell r="CJ47">
            <v>87</v>
          </cell>
          <cell r="CK47">
            <v>51</v>
          </cell>
          <cell r="CN47">
            <v>48</v>
          </cell>
          <cell r="CO47">
            <v>8</v>
          </cell>
          <cell r="CP47">
            <v>8</v>
          </cell>
          <cell r="CQ47">
            <v>2</v>
          </cell>
          <cell r="CX47">
            <v>6</v>
          </cell>
          <cell r="DJ47">
            <v>2</v>
          </cell>
          <cell r="DL47">
            <v>9</v>
          </cell>
          <cell r="DO47">
            <v>9</v>
          </cell>
          <cell r="DP47">
            <v>17</v>
          </cell>
          <cell r="DX47">
            <v>8</v>
          </cell>
          <cell r="DZ47">
            <v>2</v>
          </cell>
          <cell r="EB47">
            <v>25</v>
          </cell>
          <cell r="EF47">
            <v>1</v>
          </cell>
          <cell r="EI47">
            <v>34</v>
          </cell>
          <cell r="EM47">
            <v>14</v>
          </cell>
          <cell r="EP47">
            <v>22</v>
          </cell>
          <cell r="EQ47">
            <v>740</v>
          </cell>
        </row>
        <row r="48">
          <cell r="A48" t="str">
            <v>66</v>
          </cell>
          <cell r="C48">
            <v>11</v>
          </cell>
          <cell r="F48">
            <v>21</v>
          </cell>
          <cell r="G48">
            <v>6</v>
          </cell>
          <cell r="I48">
            <v>3</v>
          </cell>
          <cell r="J48">
            <v>6</v>
          </cell>
          <cell r="L48">
            <v>10</v>
          </cell>
          <cell r="N48">
            <v>1</v>
          </cell>
          <cell r="O48">
            <v>25</v>
          </cell>
          <cell r="T48">
            <v>19</v>
          </cell>
          <cell r="V48">
            <v>1</v>
          </cell>
          <cell r="X48">
            <v>11</v>
          </cell>
          <cell r="Z48">
            <v>1</v>
          </cell>
          <cell r="AA48">
            <v>1</v>
          </cell>
          <cell r="AB48">
            <v>7</v>
          </cell>
          <cell r="AC48">
            <v>18</v>
          </cell>
          <cell r="AF48">
            <v>2</v>
          </cell>
          <cell r="AH48">
            <v>13</v>
          </cell>
          <cell r="AI48">
            <v>1</v>
          </cell>
          <cell r="AK48">
            <v>1</v>
          </cell>
          <cell r="AM48">
            <v>9</v>
          </cell>
          <cell r="AR48">
            <v>3</v>
          </cell>
          <cell r="AS48">
            <v>3</v>
          </cell>
          <cell r="AU48">
            <v>2</v>
          </cell>
          <cell r="AV48">
            <v>26</v>
          </cell>
          <cell r="AW48">
            <v>1</v>
          </cell>
          <cell r="BB48">
            <v>6</v>
          </cell>
          <cell r="BD48">
            <v>4</v>
          </cell>
          <cell r="BE48">
            <v>15</v>
          </cell>
          <cell r="BF48">
            <v>20</v>
          </cell>
          <cell r="BJ48">
            <v>1</v>
          </cell>
          <cell r="BN48">
            <v>2</v>
          </cell>
          <cell r="BR48">
            <v>1</v>
          </cell>
          <cell r="BS48">
            <v>18</v>
          </cell>
          <cell r="BV48">
            <v>3</v>
          </cell>
          <cell r="BW48">
            <v>16</v>
          </cell>
          <cell r="BY48">
            <v>19</v>
          </cell>
          <cell r="CC48">
            <v>1</v>
          </cell>
          <cell r="CD48">
            <v>6</v>
          </cell>
          <cell r="CI48">
            <v>3</v>
          </cell>
          <cell r="CJ48">
            <v>51</v>
          </cell>
          <cell r="CK48">
            <v>27</v>
          </cell>
          <cell r="CN48">
            <v>18</v>
          </cell>
          <cell r="CO48">
            <v>8</v>
          </cell>
          <cell r="CP48">
            <v>5</v>
          </cell>
          <cell r="CX48">
            <v>1</v>
          </cell>
          <cell r="DJ48">
            <v>1</v>
          </cell>
          <cell r="DK48">
            <v>7</v>
          </cell>
          <cell r="DL48">
            <v>14</v>
          </cell>
          <cell r="DO48">
            <v>7</v>
          </cell>
          <cell r="DP48">
            <v>12</v>
          </cell>
          <cell r="DX48">
            <v>12</v>
          </cell>
          <cell r="DZ48">
            <v>2</v>
          </cell>
          <cell r="EB48">
            <v>11</v>
          </cell>
          <cell r="EF48">
            <v>1</v>
          </cell>
          <cell r="EI48">
            <v>23</v>
          </cell>
          <cell r="EK48">
            <v>2</v>
          </cell>
          <cell r="EM48">
            <v>19</v>
          </cell>
          <cell r="EP48">
            <v>2</v>
          </cell>
          <cell r="EQ48">
            <v>540</v>
          </cell>
        </row>
        <row r="49">
          <cell r="A49" t="str">
            <v>67</v>
          </cell>
          <cell r="C49">
            <v>59</v>
          </cell>
          <cell r="E49">
            <v>1</v>
          </cell>
          <cell r="F49">
            <v>6</v>
          </cell>
          <cell r="G49">
            <v>6</v>
          </cell>
          <cell r="H49">
            <v>7</v>
          </cell>
          <cell r="I49">
            <v>2</v>
          </cell>
          <cell r="J49">
            <v>2</v>
          </cell>
          <cell r="L49">
            <v>9</v>
          </cell>
          <cell r="N49">
            <v>2</v>
          </cell>
          <cell r="O49">
            <v>14</v>
          </cell>
          <cell r="R49">
            <v>1</v>
          </cell>
          <cell r="T49">
            <v>12</v>
          </cell>
          <cell r="V49">
            <v>2</v>
          </cell>
          <cell r="X49">
            <v>7</v>
          </cell>
          <cell r="AA49">
            <v>5</v>
          </cell>
          <cell r="AC49">
            <v>7</v>
          </cell>
          <cell r="AG49">
            <v>6</v>
          </cell>
          <cell r="AH49">
            <v>8</v>
          </cell>
          <cell r="AK49">
            <v>1</v>
          </cell>
          <cell r="AM49">
            <v>6</v>
          </cell>
          <cell r="AR49">
            <v>6</v>
          </cell>
          <cell r="AS49">
            <v>8</v>
          </cell>
          <cell r="AT49">
            <v>3</v>
          </cell>
          <cell r="AU49">
            <v>4</v>
          </cell>
          <cell r="AV49">
            <v>16</v>
          </cell>
          <cell r="AW49">
            <v>1</v>
          </cell>
          <cell r="BB49">
            <v>4</v>
          </cell>
          <cell r="BD49">
            <v>4</v>
          </cell>
          <cell r="BE49">
            <v>16</v>
          </cell>
          <cell r="BF49">
            <v>52</v>
          </cell>
          <cell r="BJ49">
            <v>1</v>
          </cell>
          <cell r="BP49">
            <v>1</v>
          </cell>
          <cell r="BS49">
            <v>30</v>
          </cell>
          <cell r="BT49">
            <v>6</v>
          </cell>
          <cell r="BW49">
            <v>8</v>
          </cell>
          <cell r="BY49">
            <v>8</v>
          </cell>
          <cell r="CC49">
            <v>2</v>
          </cell>
          <cell r="CD49">
            <v>6</v>
          </cell>
          <cell r="CH49">
            <v>1</v>
          </cell>
          <cell r="CJ49">
            <v>35</v>
          </cell>
          <cell r="CK49">
            <v>7</v>
          </cell>
          <cell r="CN49">
            <v>18</v>
          </cell>
          <cell r="CO49">
            <v>7</v>
          </cell>
          <cell r="CQ49">
            <v>1</v>
          </cell>
          <cell r="CX49">
            <v>2</v>
          </cell>
          <cell r="DA49">
            <v>1</v>
          </cell>
          <cell r="DG49">
            <v>2</v>
          </cell>
          <cell r="DJ49">
            <v>9</v>
          </cell>
          <cell r="DK49">
            <v>9</v>
          </cell>
          <cell r="DL49">
            <v>7</v>
          </cell>
          <cell r="DN49">
            <v>1</v>
          </cell>
          <cell r="DO49">
            <v>2</v>
          </cell>
          <cell r="DP49">
            <v>20</v>
          </cell>
          <cell r="DX49">
            <v>7</v>
          </cell>
          <cell r="DZ49">
            <v>2</v>
          </cell>
          <cell r="EB49">
            <v>7</v>
          </cell>
          <cell r="EF49">
            <v>5</v>
          </cell>
          <cell r="EH49">
            <v>1</v>
          </cell>
          <cell r="EI49">
            <v>26</v>
          </cell>
          <cell r="EM49">
            <v>9</v>
          </cell>
          <cell r="EP49">
            <v>1</v>
          </cell>
          <cell r="EQ49">
            <v>519</v>
          </cell>
        </row>
        <row r="50">
          <cell r="A50" t="str">
            <v>68</v>
          </cell>
          <cell r="C50">
            <v>10</v>
          </cell>
          <cell r="E50">
            <v>1</v>
          </cell>
          <cell r="F50">
            <v>5</v>
          </cell>
          <cell r="G50">
            <v>8</v>
          </cell>
          <cell r="H50">
            <v>3</v>
          </cell>
          <cell r="I50">
            <v>3</v>
          </cell>
          <cell r="J50">
            <v>5</v>
          </cell>
          <cell r="L50">
            <v>4</v>
          </cell>
          <cell r="O50">
            <v>18</v>
          </cell>
          <cell r="T50">
            <v>6</v>
          </cell>
          <cell r="V50">
            <v>1</v>
          </cell>
          <cell r="X50">
            <v>15</v>
          </cell>
          <cell r="AB50">
            <v>2</v>
          </cell>
          <cell r="AC50">
            <v>5</v>
          </cell>
          <cell r="AG50">
            <v>3</v>
          </cell>
          <cell r="AH50">
            <v>18</v>
          </cell>
          <cell r="AI50">
            <v>2</v>
          </cell>
          <cell r="AR50">
            <v>3</v>
          </cell>
          <cell r="AS50">
            <v>3</v>
          </cell>
          <cell r="AT50">
            <v>3</v>
          </cell>
          <cell r="AU50">
            <v>2</v>
          </cell>
          <cell r="AV50">
            <v>15</v>
          </cell>
          <cell r="BD50">
            <v>1</v>
          </cell>
          <cell r="BE50">
            <v>46</v>
          </cell>
          <cell r="BF50">
            <v>4</v>
          </cell>
          <cell r="BJ50">
            <v>1</v>
          </cell>
          <cell r="BN50">
            <v>2</v>
          </cell>
          <cell r="BP50">
            <v>1</v>
          </cell>
          <cell r="BS50">
            <v>10</v>
          </cell>
          <cell r="BV50">
            <v>4</v>
          </cell>
          <cell r="BW50">
            <v>3</v>
          </cell>
          <cell r="BY50">
            <v>3</v>
          </cell>
          <cell r="CC50">
            <v>1</v>
          </cell>
          <cell r="CD50">
            <v>6</v>
          </cell>
          <cell r="CH50">
            <v>1</v>
          </cell>
          <cell r="CJ50">
            <v>34</v>
          </cell>
          <cell r="CK50">
            <v>7</v>
          </cell>
          <cell r="CN50">
            <v>4</v>
          </cell>
          <cell r="CO50">
            <v>2</v>
          </cell>
          <cell r="CP50">
            <v>2</v>
          </cell>
          <cell r="CQ50">
            <v>2</v>
          </cell>
          <cell r="CX50">
            <v>1</v>
          </cell>
          <cell r="DG50">
            <v>4</v>
          </cell>
          <cell r="DJ50">
            <v>2</v>
          </cell>
          <cell r="DK50">
            <v>5</v>
          </cell>
          <cell r="DL50">
            <v>3</v>
          </cell>
          <cell r="DO50">
            <v>10</v>
          </cell>
          <cell r="DP50">
            <v>10</v>
          </cell>
          <cell r="DZ50">
            <v>6</v>
          </cell>
          <cell r="EB50">
            <v>2</v>
          </cell>
          <cell r="EI50">
            <v>11</v>
          </cell>
          <cell r="EK50">
            <v>26</v>
          </cell>
          <cell r="EM50">
            <v>6</v>
          </cell>
          <cell r="EQ50">
            <v>355</v>
          </cell>
        </row>
        <row r="51">
          <cell r="A51" t="str">
            <v>69</v>
          </cell>
          <cell r="C51">
            <v>35</v>
          </cell>
          <cell r="F51">
            <v>4</v>
          </cell>
          <cell r="G51">
            <v>3</v>
          </cell>
          <cell r="H51">
            <v>1</v>
          </cell>
          <cell r="I51">
            <v>4</v>
          </cell>
          <cell r="L51">
            <v>7</v>
          </cell>
          <cell r="O51">
            <v>19</v>
          </cell>
          <cell r="X51">
            <v>10</v>
          </cell>
          <cell r="AA51">
            <v>1</v>
          </cell>
          <cell r="AB51">
            <v>3</v>
          </cell>
          <cell r="AC51">
            <v>2</v>
          </cell>
          <cell r="AH51">
            <v>4</v>
          </cell>
          <cell r="AK51">
            <v>1</v>
          </cell>
          <cell r="AM51">
            <v>6</v>
          </cell>
          <cell r="AN51">
            <v>2</v>
          </cell>
          <cell r="AR51">
            <v>1</v>
          </cell>
          <cell r="AS51">
            <v>1</v>
          </cell>
          <cell r="AV51">
            <v>7</v>
          </cell>
          <cell r="AW51">
            <v>2</v>
          </cell>
          <cell r="BB51">
            <v>2</v>
          </cell>
          <cell r="BE51">
            <v>6</v>
          </cell>
          <cell r="BF51">
            <v>6</v>
          </cell>
          <cell r="BG51">
            <v>1</v>
          </cell>
          <cell r="BR51">
            <v>2</v>
          </cell>
          <cell r="BS51">
            <v>6</v>
          </cell>
          <cell r="BW51">
            <v>3</v>
          </cell>
          <cell r="BY51">
            <v>6</v>
          </cell>
          <cell r="CD51">
            <v>1</v>
          </cell>
          <cell r="CI51">
            <v>8</v>
          </cell>
          <cell r="CJ51">
            <v>26</v>
          </cell>
          <cell r="CK51">
            <v>5</v>
          </cell>
          <cell r="CL51">
            <v>2</v>
          </cell>
          <cell r="CM51">
            <v>7</v>
          </cell>
          <cell r="CN51">
            <v>11</v>
          </cell>
          <cell r="CO51">
            <v>1</v>
          </cell>
          <cell r="CP51">
            <v>11</v>
          </cell>
          <cell r="CR51">
            <v>1</v>
          </cell>
          <cell r="CX51">
            <v>1</v>
          </cell>
          <cell r="DL51">
            <v>3</v>
          </cell>
          <cell r="DO51">
            <v>2</v>
          </cell>
          <cell r="DP51">
            <v>9</v>
          </cell>
          <cell r="DX51">
            <v>11</v>
          </cell>
          <cell r="DZ51">
            <v>2</v>
          </cell>
          <cell r="EB51">
            <v>15</v>
          </cell>
          <cell r="EH51">
            <v>5</v>
          </cell>
          <cell r="EI51">
            <v>11</v>
          </cell>
          <cell r="EM51">
            <v>9</v>
          </cell>
          <cell r="EQ51">
            <v>286</v>
          </cell>
        </row>
        <row r="52">
          <cell r="A52" t="str">
            <v>70</v>
          </cell>
          <cell r="C52">
            <v>22</v>
          </cell>
          <cell r="F52">
            <v>12</v>
          </cell>
          <cell r="H52">
            <v>10</v>
          </cell>
          <cell r="I52">
            <v>13</v>
          </cell>
          <cell r="J52">
            <v>1</v>
          </cell>
          <cell r="L52">
            <v>4</v>
          </cell>
          <cell r="O52">
            <v>13</v>
          </cell>
          <cell r="P52">
            <v>3</v>
          </cell>
          <cell r="T52">
            <v>10</v>
          </cell>
          <cell r="V52">
            <v>1</v>
          </cell>
          <cell r="X52">
            <v>14</v>
          </cell>
          <cell r="Z52">
            <v>15</v>
          </cell>
          <cell r="AC52">
            <v>11</v>
          </cell>
          <cell r="AG52">
            <v>1</v>
          </cell>
          <cell r="AH52">
            <v>6</v>
          </cell>
          <cell r="AK52">
            <v>1</v>
          </cell>
          <cell r="AM52">
            <v>4</v>
          </cell>
          <cell r="AN52">
            <v>10</v>
          </cell>
          <cell r="AO52">
            <v>2</v>
          </cell>
          <cell r="AQ52">
            <v>1</v>
          </cell>
          <cell r="AR52">
            <v>8</v>
          </cell>
          <cell r="AT52">
            <v>2</v>
          </cell>
          <cell r="AV52">
            <v>11</v>
          </cell>
          <cell r="AX52">
            <v>21</v>
          </cell>
          <cell r="BB52">
            <v>4</v>
          </cell>
          <cell r="BD52">
            <v>4</v>
          </cell>
          <cell r="BE52">
            <v>15</v>
          </cell>
          <cell r="BF52">
            <v>9</v>
          </cell>
          <cell r="BG52">
            <v>12</v>
          </cell>
          <cell r="BJ52">
            <v>4</v>
          </cell>
          <cell r="BS52">
            <v>6</v>
          </cell>
          <cell r="BT52">
            <v>5</v>
          </cell>
          <cell r="BV52">
            <v>4</v>
          </cell>
          <cell r="BW52">
            <v>30</v>
          </cell>
          <cell r="BY52">
            <v>5</v>
          </cell>
          <cell r="CD52">
            <v>5</v>
          </cell>
          <cell r="CE52">
            <v>1</v>
          </cell>
          <cell r="CH52">
            <v>4</v>
          </cell>
          <cell r="CI52">
            <v>16</v>
          </cell>
          <cell r="CJ52">
            <v>2</v>
          </cell>
          <cell r="CK52">
            <v>1</v>
          </cell>
          <cell r="CL52">
            <v>22</v>
          </cell>
          <cell r="CM52">
            <v>14</v>
          </cell>
          <cell r="CN52">
            <v>2</v>
          </cell>
          <cell r="CO52">
            <v>23</v>
          </cell>
          <cell r="CP52">
            <v>8</v>
          </cell>
          <cell r="CQ52">
            <v>2</v>
          </cell>
          <cell r="CS52">
            <v>3</v>
          </cell>
          <cell r="DJ52">
            <v>3</v>
          </cell>
          <cell r="DL52">
            <v>4</v>
          </cell>
          <cell r="DO52">
            <v>3</v>
          </cell>
          <cell r="DQ52">
            <v>10</v>
          </cell>
          <cell r="DX52">
            <v>23</v>
          </cell>
          <cell r="DZ52">
            <v>4</v>
          </cell>
          <cell r="EB52">
            <v>8</v>
          </cell>
          <cell r="EC52">
            <v>1</v>
          </cell>
          <cell r="ED52">
            <v>3</v>
          </cell>
          <cell r="EH52">
            <v>26</v>
          </cell>
          <cell r="EM52">
            <v>4</v>
          </cell>
          <cell r="EO52">
            <v>2</v>
          </cell>
          <cell r="EP52">
            <v>1</v>
          </cell>
          <cell r="EQ52">
            <v>488</v>
          </cell>
        </row>
        <row r="53">
          <cell r="A53" t="str">
            <v>71</v>
          </cell>
          <cell r="C53">
            <v>24</v>
          </cell>
          <cell r="F53">
            <v>5</v>
          </cell>
          <cell r="G53">
            <v>2</v>
          </cell>
          <cell r="H53">
            <v>3</v>
          </cell>
          <cell r="I53">
            <v>5</v>
          </cell>
          <cell r="J53">
            <v>8</v>
          </cell>
          <cell r="L53">
            <v>9</v>
          </cell>
          <cell r="O53">
            <v>6</v>
          </cell>
          <cell r="P53">
            <v>34</v>
          </cell>
          <cell r="V53">
            <v>2</v>
          </cell>
          <cell r="X53">
            <v>1</v>
          </cell>
          <cell r="Z53">
            <v>5</v>
          </cell>
          <cell r="AA53">
            <v>3</v>
          </cell>
          <cell r="AB53">
            <v>1</v>
          </cell>
          <cell r="AC53">
            <v>10</v>
          </cell>
          <cell r="AF53">
            <v>5</v>
          </cell>
          <cell r="AG53">
            <v>3</v>
          </cell>
          <cell r="AH53">
            <v>13</v>
          </cell>
          <cell r="AK53">
            <v>4</v>
          </cell>
          <cell r="AM53">
            <v>1</v>
          </cell>
          <cell r="AN53">
            <v>14</v>
          </cell>
          <cell r="AO53">
            <v>12</v>
          </cell>
          <cell r="AR53">
            <v>3</v>
          </cell>
          <cell r="AT53">
            <v>6</v>
          </cell>
          <cell r="AU53">
            <v>3</v>
          </cell>
          <cell r="AV53">
            <v>2</v>
          </cell>
          <cell r="AW53">
            <v>1</v>
          </cell>
          <cell r="AX53">
            <v>29</v>
          </cell>
          <cell r="BB53">
            <v>2</v>
          </cell>
          <cell r="BE53">
            <v>39</v>
          </cell>
          <cell r="BF53">
            <v>5</v>
          </cell>
          <cell r="BG53">
            <v>13</v>
          </cell>
          <cell r="BH53">
            <v>15</v>
          </cell>
          <cell r="BL53">
            <v>5</v>
          </cell>
          <cell r="BM53">
            <v>3</v>
          </cell>
          <cell r="BN53">
            <v>1</v>
          </cell>
          <cell r="BO53">
            <v>5</v>
          </cell>
          <cell r="BR53">
            <v>1</v>
          </cell>
          <cell r="BS53">
            <v>2</v>
          </cell>
          <cell r="BT53">
            <v>9</v>
          </cell>
          <cell r="BV53">
            <v>5</v>
          </cell>
          <cell r="BW53">
            <v>8</v>
          </cell>
          <cell r="BY53">
            <v>21</v>
          </cell>
          <cell r="CA53">
            <v>1</v>
          </cell>
          <cell r="CB53">
            <v>1</v>
          </cell>
          <cell r="CD53">
            <v>2</v>
          </cell>
          <cell r="CE53">
            <v>4</v>
          </cell>
          <cell r="CF53">
            <v>5</v>
          </cell>
          <cell r="CG53">
            <v>13</v>
          </cell>
          <cell r="CH53">
            <v>16</v>
          </cell>
          <cell r="CI53">
            <v>6</v>
          </cell>
          <cell r="CJ53">
            <v>1</v>
          </cell>
          <cell r="CK53">
            <v>3</v>
          </cell>
          <cell r="CL53">
            <v>29</v>
          </cell>
          <cell r="CM53">
            <v>12</v>
          </cell>
          <cell r="CN53">
            <v>3</v>
          </cell>
          <cell r="CO53">
            <v>5</v>
          </cell>
          <cell r="CP53">
            <v>31</v>
          </cell>
          <cell r="CQ53">
            <v>4</v>
          </cell>
          <cell r="DD53">
            <v>1</v>
          </cell>
          <cell r="DG53">
            <v>2</v>
          </cell>
          <cell r="DK53">
            <v>3</v>
          </cell>
          <cell r="DL53">
            <v>9</v>
          </cell>
          <cell r="DO53">
            <v>16</v>
          </cell>
          <cell r="DP53">
            <v>11</v>
          </cell>
          <cell r="DQ53">
            <v>12</v>
          </cell>
          <cell r="DX53">
            <v>1</v>
          </cell>
          <cell r="DZ53">
            <v>5</v>
          </cell>
          <cell r="EB53">
            <v>17</v>
          </cell>
          <cell r="EF53">
            <v>10</v>
          </cell>
          <cell r="EG53">
            <v>5</v>
          </cell>
          <cell r="EH53">
            <v>7</v>
          </cell>
          <cell r="EI53">
            <v>22</v>
          </cell>
          <cell r="EL53">
            <v>1</v>
          </cell>
          <cell r="EM53">
            <v>8</v>
          </cell>
          <cell r="EN53">
            <v>2</v>
          </cell>
          <cell r="EO53">
            <v>10</v>
          </cell>
          <cell r="EP53">
            <v>5</v>
          </cell>
          <cell r="EQ53">
            <v>631</v>
          </cell>
        </row>
        <row r="54">
          <cell r="A54" t="str">
            <v>72</v>
          </cell>
          <cell r="C54">
            <v>2</v>
          </cell>
          <cell r="F54">
            <v>2</v>
          </cell>
          <cell r="I54">
            <v>2</v>
          </cell>
          <cell r="K54">
            <v>1</v>
          </cell>
          <cell r="O54">
            <v>1</v>
          </cell>
          <cell r="T54">
            <v>2</v>
          </cell>
          <cell r="W54">
            <v>1</v>
          </cell>
          <cell r="X54">
            <v>1</v>
          </cell>
          <cell r="Z54">
            <v>1</v>
          </cell>
          <cell r="AV54">
            <v>3</v>
          </cell>
          <cell r="BB54">
            <v>2</v>
          </cell>
          <cell r="BE54">
            <v>2</v>
          </cell>
          <cell r="BF54">
            <v>4</v>
          </cell>
          <cell r="BJ54">
            <v>1</v>
          </cell>
          <cell r="BN54">
            <v>1</v>
          </cell>
          <cell r="BS54">
            <v>1</v>
          </cell>
          <cell r="BW54">
            <v>2</v>
          </cell>
          <cell r="BY54">
            <v>3</v>
          </cell>
          <cell r="CD54">
            <v>1</v>
          </cell>
          <cell r="CE54">
            <v>2</v>
          </cell>
          <cell r="CH54">
            <v>1</v>
          </cell>
          <cell r="CI54">
            <v>1</v>
          </cell>
          <cell r="CJ54">
            <v>1</v>
          </cell>
          <cell r="CK54">
            <v>3</v>
          </cell>
          <cell r="CL54">
            <v>2</v>
          </cell>
          <cell r="CM54">
            <v>1</v>
          </cell>
          <cell r="CN54">
            <v>5</v>
          </cell>
          <cell r="CO54">
            <v>4</v>
          </cell>
          <cell r="CQ54">
            <v>1</v>
          </cell>
          <cell r="DI54">
            <v>1</v>
          </cell>
          <cell r="DP54">
            <v>1</v>
          </cell>
          <cell r="EB54">
            <v>4</v>
          </cell>
          <cell r="EF54">
            <v>1</v>
          </cell>
          <cell r="EM54">
            <v>1</v>
          </cell>
          <cell r="EN54">
            <v>1</v>
          </cell>
          <cell r="EP54">
            <v>1</v>
          </cell>
          <cell r="EQ54">
            <v>64</v>
          </cell>
        </row>
        <row r="55">
          <cell r="A55" t="str">
            <v>73</v>
          </cell>
          <cell r="C55">
            <v>1</v>
          </cell>
          <cell r="H55">
            <v>2</v>
          </cell>
          <cell r="P55">
            <v>2</v>
          </cell>
          <cell r="T55">
            <v>4</v>
          </cell>
          <cell r="AG55">
            <v>3</v>
          </cell>
          <cell r="AR55">
            <v>2</v>
          </cell>
          <cell r="BT55">
            <v>2</v>
          </cell>
          <cell r="BY55">
            <v>1</v>
          </cell>
          <cell r="DJ55">
            <v>2</v>
          </cell>
          <cell r="DK55">
            <v>3</v>
          </cell>
          <cell r="DQ55">
            <v>3</v>
          </cell>
          <cell r="EH55">
            <v>4</v>
          </cell>
          <cell r="EQ55">
            <v>29</v>
          </cell>
        </row>
        <row r="56">
          <cell r="A56" t="str">
            <v>74</v>
          </cell>
          <cell r="C56">
            <v>28</v>
          </cell>
          <cell r="E56">
            <v>3</v>
          </cell>
          <cell r="F56">
            <v>13</v>
          </cell>
          <cell r="H56">
            <v>8</v>
          </cell>
          <cell r="I56">
            <v>10</v>
          </cell>
          <cell r="J56">
            <v>5</v>
          </cell>
          <cell r="L56">
            <v>16</v>
          </cell>
          <cell r="O56">
            <v>13</v>
          </cell>
          <cell r="T56">
            <v>9</v>
          </cell>
          <cell r="X56">
            <v>22</v>
          </cell>
          <cell r="Z56">
            <v>1</v>
          </cell>
          <cell r="AA56">
            <v>7</v>
          </cell>
          <cell r="AC56">
            <v>18</v>
          </cell>
          <cell r="AG56">
            <v>3</v>
          </cell>
          <cell r="AH56">
            <v>26</v>
          </cell>
          <cell r="AK56">
            <v>4</v>
          </cell>
          <cell r="AM56">
            <v>22</v>
          </cell>
          <cell r="AR56">
            <v>11</v>
          </cell>
          <cell r="AU56">
            <v>8</v>
          </cell>
          <cell r="AW56">
            <v>26</v>
          </cell>
          <cell r="BB56">
            <v>12</v>
          </cell>
          <cell r="BD56">
            <v>4</v>
          </cell>
          <cell r="BE56">
            <v>19</v>
          </cell>
          <cell r="BF56">
            <v>31</v>
          </cell>
          <cell r="BO56">
            <v>5</v>
          </cell>
          <cell r="BR56">
            <v>19</v>
          </cell>
          <cell r="BW56">
            <v>16</v>
          </cell>
          <cell r="BY56">
            <v>23</v>
          </cell>
          <cell r="CD56">
            <v>16</v>
          </cell>
          <cell r="CH56">
            <v>1</v>
          </cell>
          <cell r="CI56">
            <v>11</v>
          </cell>
          <cell r="CM56">
            <v>26</v>
          </cell>
          <cell r="CN56">
            <v>21</v>
          </cell>
          <cell r="CO56">
            <v>12</v>
          </cell>
          <cell r="CP56">
            <v>2</v>
          </cell>
          <cell r="CQ56">
            <v>1</v>
          </cell>
          <cell r="DJ56">
            <v>8</v>
          </cell>
          <cell r="DK56">
            <v>3</v>
          </cell>
          <cell r="DL56">
            <v>22</v>
          </cell>
          <cell r="DN56">
            <v>1</v>
          </cell>
          <cell r="DO56">
            <v>15</v>
          </cell>
          <cell r="DP56">
            <v>1</v>
          </cell>
          <cell r="DQ56">
            <v>25</v>
          </cell>
          <cell r="DR56">
            <v>1</v>
          </cell>
          <cell r="DS56">
            <v>2</v>
          </cell>
          <cell r="DX56">
            <v>18</v>
          </cell>
          <cell r="DZ56">
            <v>6</v>
          </cell>
          <cell r="EB56">
            <v>14</v>
          </cell>
          <cell r="EF56">
            <v>13</v>
          </cell>
          <cell r="EH56">
            <v>2</v>
          </cell>
          <cell r="EI56">
            <v>26</v>
          </cell>
          <cell r="EO56">
            <v>5</v>
          </cell>
          <cell r="EP56">
            <v>3</v>
          </cell>
          <cell r="EQ56">
            <v>637</v>
          </cell>
        </row>
        <row r="57">
          <cell r="A57" t="str">
            <v>76</v>
          </cell>
          <cell r="BE57">
            <v>3</v>
          </cell>
          <cell r="EB57">
            <v>10</v>
          </cell>
          <cell r="EQ57">
            <v>13</v>
          </cell>
        </row>
        <row r="58">
          <cell r="A58" t="str">
            <v>77</v>
          </cell>
          <cell r="EB58">
            <v>7</v>
          </cell>
          <cell r="EQ58">
            <v>7</v>
          </cell>
        </row>
        <row r="59">
          <cell r="A59" t="str">
            <v>85</v>
          </cell>
          <cell r="C59">
            <v>19</v>
          </cell>
          <cell r="F59">
            <v>7</v>
          </cell>
          <cell r="G59">
            <v>6</v>
          </cell>
          <cell r="L59">
            <v>7</v>
          </cell>
          <cell r="O59">
            <v>18</v>
          </cell>
          <cell r="T59">
            <v>1</v>
          </cell>
          <cell r="X59">
            <v>8</v>
          </cell>
          <cell r="AB59">
            <v>16</v>
          </cell>
          <cell r="AH59">
            <v>8</v>
          </cell>
          <cell r="AM59">
            <v>11</v>
          </cell>
          <cell r="AW59">
            <v>24</v>
          </cell>
          <cell r="BB59">
            <v>8</v>
          </cell>
          <cell r="BE59">
            <v>15</v>
          </cell>
          <cell r="BF59">
            <v>20</v>
          </cell>
          <cell r="BR59">
            <v>33</v>
          </cell>
          <cell r="BW59">
            <v>15</v>
          </cell>
          <cell r="CI59">
            <v>39</v>
          </cell>
          <cell r="CN59">
            <v>42</v>
          </cell>
          <cell r="CQ59">
            <v>1</v>
          </cell>
          <cell r="DL59">
            <v>4</v>
          </cell>
          <cell r="DO59">
            <v>6</v>
          </cell>
          <cell r="DP59">
            <v>9</v>
          </cell>
          <cell r="DX59">
            <v>10</v>
          </cell>
          <cell r="EB59">
            <v>16</v>
          </cell>
          <cell r="EI59">
            <v>11</v>
          </cell>
          <cell r="EM59">
            <v>15</v>
          </cell>
          <cell r="EQ59">
            <v>369</v>
          </cell>
        </row>
        <row r="60">
          <cell r="A60" t="str">
            <v>86</v>
          </cell>
          <cell r="C60">
            <v>27</v>
          </cell>
          <cell r="F60">
            <v>7</v>
          </cell>
          <cell r="G60">
            <v>9</v>
          </cell>
          <cell r="L60">
            <v>9</v>
          </cell>
          <cell r="O60">
            <v>29</v>
          </cell>
          <cell r="X60">
            <v>11</v>
          </cell>
          <cell r="AB60">
            <v>20</v>
          </cell>
          <cell r="AH60">
            <v>8</v>
          </cell>
          <cell r="AK60">
            <v>1</v>
          </cell>
          <cell r="AM60">
            <v>10</v>
          </cell>
          <cell r="AV60">
            <v>1</v>
          </cell>
          <cell r="AW60">
            <v>25</v>
          </cell>
          <cell r="BB60">
            <v>9</v>
          </cell>
          <cell r="BD60">
            <v>2</v>
          </cell>
          <cell r="BE60">
            <v>16</v>
          </cell>
          <cell r="BF60">
            <v>25</v>
          </cell>
          <cell r="BR60">
            <v>38</v>
          </cell>
          <cell r="BW60">
            <v>11</v>
          </cell>
          <cell r="CI60">
            <v>44</v>
          </cell>
          <cell r="CN60">
            <v>39</v>
          </cell>
          <cell r="CP60">
            <v>2</v>
          </cell>
          <cell r="DL60">
            <v>12</v>
          </cell>
          <cell r="DO60">
            <v>15</v>
          </cell>
          <cell r="DP60">
            <v>14</v>
          </cell>
          <cell r="DX60">
            <v>10</v>
          </cell>
          <cell r="EB60">
            <v>17</v>
          </cell>
          <cell r="EI60">
            <v>19</v>
          </cell>
          <cell r="EM60">
            <v>11</v>
          </cell>
          <cell r="EQ60">
            <v>441</v>
          </cell>
        </row>
        <row r="61">
          <cell r="A61" t="str">
            <v>87</v>
          </cell>
          <cell r="C61">
            <v>25</v>
          </cell>
          <cell r="F61">
            <v>12</v>
          </cell>
          <cell r="G61">
            <v>9</v>
          </cell>
          <cell r="L61">
            <v>5</v>
          </cell>
          <cell r="O61">
            <v>23</v>
          </cell>
          <cell r="X61">
            <v>8</v>
          </cell>
          <cell r="AB61">
            <v>12</v>
          </cell>
          <cell r="AH61">
            <v>8</v>
          </cell>
          <cell r="AM61">
            <v>13</v>
          </cell>
          <cell r="AV61">
            <v>1</v>
          </cell>
          <cell r="AW61">
            <v>33</v>
          </cell>
          <cell r="BB61">
            <v>8</v>
          </cell>
          <cell r="BE61">
            <v>13</v>
          </cell>
          <cell r="BF61">
            <v>18</v>
          </cell>
          <cell r="BR61">
            <v>26</v>
          </cell>
          <cell r="BW61">
            <v>10</v>
          </cell>
          <cell r="CI61">
            <v>46</v>
          </cell>
          <cell r="CN61">
            <v>39</v>
          </cell>
          <cell r="CO61">
            <v>1</v>
          </cell>
          <cell r="CQ61">
            <v>1</v>
          </cell>
          <cell r="DL61">
            <v>7</v>
          </cell>
          <cell r="DO61">
            <v>8</v>
          </cell>
          <cell r="DP61">
            <v>10</v>
          </cell>
          <cell r="DX61">
            <v>7</v>
          </cell>
          <cell r="EB61">
            <v>10</v>
          </cell>
          <cell r="EI61">
            <v>15</v>
          </cell>
          <cell r="EM61">
            <v>16</v>
          </cell>
          <cell r="EQ61">
            <v>384</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nbmcftot"/>
      <sheetName val="pourvus P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16">
          <cell r="C16" t="str">
            <v>Maîtres de conférences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1-4"/>
      <sheetName val="Maquette 2-4"/>
      <sheetName val="Maquette 3-4"/>
      <sheetName val="Maquette 4-4"/>
      <sheetName val="EFF_ETAB"/>
      <sheetName val="EFF_TYPO"/>
      <sheetName val="EVOLUTION_ETAB"/>
      <sheetName val="EVOLUTION_TYPO"/>
      <sheetName val="SEXE_ETAB_2008"/>
      <sheetName val="NON_PERMANENT"/>
      <sheetName val="SEXE_TYPO_2008"/>
      <sheetName val="SEXE_2012"/>
      <sheetName val="ETAB_POSTE"/>
      <sheetName val="POST_PUB"/>
      <sheetName val="TYPO_POSTE"/>
      <sheetName val="ETRANGER"/>
      <sheetName val="BILAN_POSTE"/>
      <sheetName val="RECRUT_ETR"/>
      <sheetName val="MUTATIONS"/>
      <sheetName val="EFF_PR"/>
      <sheetName val="EFF_MCF"/>
      <sheetName val="DEPART_PR_ETAB"/>
      <sheetName val="DEPART_MCF_ETAB"/>
      <sheetName val="DEPART_PR_TYPO"/>
      <sheetName val="RETRAITE"/>
      <sheetName val="Pyramide des âges E-C"/>
      <sheetName val="Contrôles"/>
      <sheetName val="AVANCEMENT_GRADE"/>
      <sheetName val="REDEPLOIEMENT"/>
      <sheetName val="RECRUT_ETR_2012"/>
      <sheetName val="NP_PR"/>
      <sheetName val="NP_MCF"/>
      <sheetName val="PRESSION_PR_TOT"/>
      <sheetName val="PRESSION_MCF_TOT"/>
      <sheetName val="OFFERTS_GROUP_PR"/>
      <sheetName val="OFFERTS_GROUPE_MCF"/>
      <sheetName val="CANDIDATS_PR"/>
      <sheetName val="CANDIDATS_MCF"/>
      <sheetName val="CANDIDAT_PR_TOTAL"/>
      <sheetName val="CANDIDATS_MCF_TOTAL"/>
      <sheetName val="PYRAMIDE"/>
      <sheetName val="AGES_ETAB"/>
      <sheetName val="AGES_FEMMES"/>
      <sheetName val="AGES_HOMMES"/>
      <sheetName val="AGES_TYPO"/>
      <sheetName val="RH_SUPINFO"/>
      <sheetName val="GRADE"/>
      <sheetName val="REDEPLOIEMENT_TYPO"/>
      <sheetName val="EFF_ETUDIANTS"/>
    </sheetNames>
    <sheetDataSet>
      <sheetData sheetId="0">
        <row r="155">
          <cell r="J155">
            <v>522.54166666666663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A5" t="str">
            <v>AIX IEP</v>
          </cell>
          <cell r="B5">
            <v>17</v>
          </cell>
          <cell r="C5">
            <v>7</v>
          </cell>
          <cell r="D5">
            <v>7</v>
          </cell>
          <cell r="E5">
            <v>4</v>
          </cell>
          <cell r="F5">
            <v>1</v>
          </cell>
          <cell r="G5">
            <v>0</v>
          </cell>
          <cell r="H5">
            <v>0</v>
          </cell>
          <cell r="I5">
            <v>0</v>
          </cell>
          <cell r="J5">
            <v>0</v>
          </cell>
          <cell r="K5">
            <v>0</v>
          </cell>
          <cell r="L5">
            <v>0</v>
          </cell>
          <cell r="M5">
            <v>1</v>
          </cell>
          <cell r="N5">
            <v>0</v>
          </cell>
          <cell r="O5">
            <v>0</v>
          </cell>
        </row>
        <row r="6">
          <cell r="A6" t="str">
            <v>AIX-MARS. EC</v>
          </cell>
          <cell r="B6">
            <v>0</v>
          </cell>
          <cell r="C6">
            <v>4</v>
          </cell>
          <cell r="D6">
            <v>7</v>
          </cell>
          <cell r="E6">
            <v>0</v>
          </cell>
          <cell r="F6">
            <v>8</v>
          </cell>
          <cell r="G6">
            <v>6</v>
          </cell>
          <cell r="H6">
            <v>9</v>
          </cell>
          <cell r="I6">
            <v>0</v>
          </cell>
          <cell r="J6">
            <v>44</v>
          </cell>
          <cell r="K6">
            <v>0</v>
          </cell>
          <cell r="L6">
            <v>0</v>
          </cell>
          <cell r="M6">
            <v>1</v>
          </cell>
          <cell r="N6">
            <v>0</v>
          </cell>
          <cell r="O6">
            <v>0</v>
          </cell>
        </row>
        <row r="7">
          <cell r="A7" t="str">
            <v>AIX-MARSEILLE</v>
          </cell>
          <cell r="B7">
            <v>146</v>
          </cell>
          <cell r="C7">
            <v>229</v>
          </cell>
          <cell r="D7">
            <v>351</v>
          </cell>
          <cell r="E7">
            <v>292</v>
          </cell>
          <cell r="F7">
            <v>280</v>
          </cell>
          <cell r="G7">
            <v>185</v>
          </cell>
          <cell r="H7">
            <v>161</v>
          </cell>
          <cell r="I7">
            <v>62</v>
          </cell>
          <cell r="J7">
            <v>271</v>
          </cell>
          <cell r="K7">
            <v>258</v>
          </cell>
          <cell r="L7">
            <v>93</v>
          </cell>
          <cell r="M7">
            <v>183</v>
          </cell>
          <cell r="N7">
            <v>0</v>
          </cell>
          <cell r="O7">
            <v>16</v>
          </cell>
        </row>
        <row r="8">
          <cell r="A8" t="str">
            <v>ALBI CUFR</v>
          </cell>
          <cell r="B8">
            <v>6</v>
          </cell>
          <cell r="C8">
            <v>1</v>
          </cell>
          <cell r="D8">
            <v>8</v>
          </cell>
          <cell r="E8">
            <v>18</v>
          </cell>
          <cell r="F8">
            <v>9</v>
          </cell>
          <cell r="G8">
            <v>4</v>
          </cell>
          <cell r="H8">
            <v>0</v>
          </cell>
          <cell r="I8">
            <v>0</v>
          </cell>
          <cell r="J8">
            <v>8</v>
          </cell>
          <cell r="K8">
            <v>5</v>
          </cell>
          <cell r="L8">
            <v>0</v>
          </cell>
          <cell r="M8">
            <v>9</v>
          </cell>
          <cell r="N8">
            <v>0</v>
          </cell>
          <cell r="O8">
            <v>0</v>
          </cell>
        </row>
        <row r="9">
          <cell r="A9" t="str">
            <v>AMIENS</v>
          </cell>
          <cell r="B9">
            <v>53</v>
          </cell>
          <cell r="C9">
            <v>79</v>
          </cell>
          <cell r="D9">
            <v>159</v>
          </cell>
          <cell r="E9">
            <v>154</v>
          </cell>
          <cell r="F9">
            <v>103</v>
          </cell>
          <cell r="G9">
            <v>39</v>
          </cell>
          <cell r="H9">
            <v>38</v>
          </cell>
          <cell r="I9">
            <v>7</v>
          </cell>
          <cell r="J9">
            <v>102</v>
          </cell>
          <cell r="K9">
            <v>75</v>
          </cell>
          <cell r="L9">
            <v>41</v>
          </cell>
          <cell r="M9">
            <v>77</v>
          </cell>
          <cell r="N9">
            <v>0</v>
          </cell>
          <cell r="O9">
            <v>0</v>
          </cell>
        </row>
        <row r="10">
          <cell r="A10" t="str">
            <v>ANGERS</v>
          </cell>
          <cell r="B10">
            <v>37</v>
          </cell>
          <cell r="C10">
            <v>72</v>
          </cell>
          <cell r="D10">
            <v>104</v>
          </cell>
          <cell r="E10">
            <v>76</v>
          </cell>
          <cell r="F10">
            <v>70</v>
          </cell>
          <cell r="G10">
            <v>23</v>
          </cell>
          <cell r="H10">
            <v>20</v>
          </cell>
          <cell r="I10">
            <v>9</v>
          </cell>
          <cell r="J10">
            <v>61</v>
          </cell>
          <cell r="K10">
            <v>65</v>
          </cell>
          <cell r="L10">
            <v>45</v>
          </cell>
          <cell r="M10">
            <v>9</v>
          </cell>
          <cell r="N10">
            <v>0</v>
          </cell>
          <cell r="O10">
            <v>0</v>
          </cell>
        </row>
        <row r="11">
          <cell r="A11" t="str">
            <v>ANTILLES-GUYANE</v>
          </cell>
          <cell r="B11">
            <v>43</v>
          </cell>
          <cell r="C11">
            <v>38</v>
          </cell>
          <cell r="D11">
            <v>83</v>
          </cell>
          <cell r="E11">
            <v>49</v>
          </cell>
          <cell r="F11">
            <v>59</v>
          </cell>
          <cell r="G11">
            <v>15</v>
          </cell>
          <cell r="H11">
            <v>17</v>
          </cell>
          <cell r="I11">
            <v>16</v>
          </cell>
          <cell r="J11">
            <v>27</v>
          </cell>
          <cell r="K11">
            <v>27</v>
          </cell>
          <cell r="L11">
            <v>0</v>
          </cell>
          <cell r="M11">
            <v>49</v>
          </cell>
          <cell r="N11">
            <v>0</v>
          </cell>
          <cell r="O11">
            <v>0</v>
          </cell>
        </row>
        <row r="12">
          <cell r="A12" t="str">
            <v>ARTOIS</v>
          </cell>
          <cell r="B12">
            <v>27</v>
          </cell>
          <cell r="C12">
            <v>45</v>
          </cell>
          <cell r="D12">
            <v>126</v>
          </cell>
          <cell r="E12">
            <v>100</v>
          </cell>
          <cell r="F12">
            <v>75</v>
          </cell>
          <cell r="G12">
            <v>20</v>
          </cell>
          <cell r="H12">
            <v>32</v>
          </cell>
          <cell r="I12">
            <v>1</v>
          </cell>
          <cell r="J12">
            <v>120</v>
          </cell>
          <cell r="K12">
            <v>33</v>
          </cell>
          <cell r="L12">
            <v>1</v>
          </cell>
          <cell r="M12">
            <v>55</v>
          </cell>
          <cell r="N12">
            <v>0</v>
          </cell>
          <cell r="O12">
            <v>0</v>
          </cell>
        </row>
        <row r="13">
          <cell r="A13" t="str">
            <v>AVIGNON</v>
          </cell>
          <cell r="B13">
            <v>21</v>
          </cell>
          <cell r="C13">
            <v>21</v>
          </cell>
          <cell r="D13">
            <v>64</v>
          </cell>
          <cell r="E13">
            <v>25</v>
          </cell>
          <cell r="F13">
            <v>51</v>
          </cell>
          <cell r="G13">
            <v>2</v>
          </cell>
          <cell r="H13">
            <v>17</v>
          </cell>
          <cell r="I13">
            <v>10</v>
          </cell>
          <cell r="J13">
            <v>15</v>
          </cell>
          <cell r="K13">
            <v>27</v>
          </cell>
          <cell r="L13">
            <v>0</v>
          </cell>
          <cell r="M13">
            <v>24</v>
          </cell>
          <cell r="N13">
            <v>0</v>
          </cell>
          <cell r="O13">
            <v>0</v>
          </cell>
        </row>
        <row r="14">
          <cell r="A14" t="str">
            <v>BELFORT UTBM</v>
          </cell>
          <cell r="B14">
            <v>1</v>
          </cell>
          <cell r="C14">
            <v>7</v>
          </cell>
          <cell r="D14">
            <v>9</v>
          </cell>
          <cell r="E14">
            <v>6</v>
          </cell>
          <cell r="F14">
            <v>25</v>
          </cell>
          <cell r="G14">
            <v>9</v>
          </cell>
          <cell r="H14">
            <v>7</v>
          </cell>
          <cell r="I14">
            <v>0</v>
          </cell>
          <cell r="J14">
            <v>66</v>
          </cell>
          <cell r="K14">
            <v>0</v>
          </cell>
          <cell r="L14">
            <v>0</v>
          </cell>
          <cell r="M14">
            <v>4</v>
          </cell>
          <cell r="N14">
            <v>0</v>
          </cell>
          <cell r="O14">
            <v>0</v>
          </cell>
        </row>
        <row r="15">
          <cell r="A15" t="str">
            <v>BESANCON</v>
          </cell>
          <cell r="B15">
            <v>44</v>
          </cell>
          <cell r="C15">
            <v>88</v>
          </cell>
          <cell r="D15">
            <v>207</v>
          </cell>
          <cell r="E15">
            <v>128</v>
          </cell>
          <cell r="F15">
            <v>129</v>
          </cell>
          <cell r="G15">
            <v>50</v>
          </cell>
          <cell r="H15">
            <v>40</v>
          </cell>
          <cell r="I15">
            <v>26</v>
          </cell>
          <cell r="J15">
            <v>136</v>
          </cell>
          <cell r="K15">
            <v>54</v>
          </cell>
          <cell r="L15">
            <v>34</v>
          </cell>
          <cell r="M15">
            <v>70</v>
          </cell>
          <cell r="N15">
            <v>0</v>
          </cell>
          <cell r="O15">
            <v>3</v>
          </cell>
        </row>
        <row r="16">
          <cell r="A16" t="str">
            <v>BESANCON ENSM</v>
          </cell>
          <cell r="B16">
            <v>0</v>
          </cell>
          <cell r="C16">
            <v>1</v>
          </cell>
          <cell r="D16">
            <v>4</v>
          </cell>
          <cell r="E16">
            <v>0</v>
          </cell>
          <cell r="F16">
            <v>7</v>
          </cell>
          <cell r="G16">
            <v>8</v>
          </cell>
          <cell r="H16">
            <v>0</v>
          </cell>
          <cell r="I16">
            <v>0</v>
          </cell>
          <cell r="J16">
            <v>38</v>
          </cell>
          <cell r="K16">
            <v>0</v>
          </cell>
          <cell r="L16">
            <v>0</v>
          </cell>
          <cell r="M16">
            <v>1</v>
          </cell>
          <cell r="N16">
            <v>0</v>
          </cell>
          <cell r="O16">
            <v>0</v>
          </cell>
        </row>
        <row r="17">
          <cell r="A17" t="str">
            <v>BLOIS ENIVL</v>
          </cell>
          <cell r="B17">
            <v>0</v>
          </cell>
          <cell r="C17">
            <v>1</v>
          </cell>
          <cell r="D17">
            <v>3</v>
          </cell>
          <cell r="E17">
            <v>0</v>
          </cell>
          <cell r="F17">
            <v>4</v>
          </cell>
          <cell r="G17">
            <v>2</v>
          </cell>
          <cell r="H17">
            <v>0</v>
          </cell>
          <cell r="I17">
            <v>0</v>
          </cell>
          <cell r="J17">
            <v>20</v>
          </cell>
          <cell r="K17">
            <v>0</v>
          </cell>
          <cell r="L17">
            <v>0</v>
          </cell>
          <cell r="M17">
            <v>0</v>
          </cell>
          <cell r="N17">
            <v>0</v>
          </cell>
          <cell r="O17">
            <v>0</v>
          </cell>
        </row>
        <row r="18">
          <cell r="A18" t="str">
            <v>BLOIS ENSP</v>
          </cell>
          <cell r="B18">
            <v>0</v>
          </cell>
          <cell r="C18">
            <v>0</v>
          </cell>
          <cell r="D18">
            <v>1</v>
          </cell>
          <cell r="E18">
            <v>2</v>
          </cell>
          <cell r="F18">
            <v>1</v>
          </cell>
          <cell r="G18">
            <v>0</v>
          </cell>
          <cell r="H18">
            <v>0</v>
          </cell>
          <cell r="I18">
            <v>0</v>
          </cell>
          <cell r="J18">
            <v>0</v>
          </cell>
          <cell r="K18">
            <v>2</v>
          </cell>
          <cell r="L18">
            <v>0</v>
          </cell>
          <cell r="M18">
            <v>0</v>
          </cell>
          <cell r="N18">
            <v>0</v>
          </cell>
          <cell r="O18">
            <v>0</v>
          </cell>
        </row>
        <row r="19">
          <cell r="A19" t="str">
            <v>BORDEAUX 1</v>
          </cell>
          <cell r="B19">
            <v>2</v>
          </cell>
          <cell r="C19">
            <v>9</v>
          </cell>
          <cell r="D19">
            <v>31</v>
          </cell>
          <cell r="E19">
            <v>8</v>
          </cell>
          <cell r="F19">
            <v>167</v>
          </cell>
          <cell r="G19">
            <v>70</v>
          </cell>
          <cell r="H19">
            <v>91</v>
          </cell>
          <cell r="I19">
            <v>42</v>
          </cell>
          <cell r="J19">
            <v>183</v>
          </cell>
          <cell r="K19">
            <v>89</v>
          </cell>
          <cell r="L19">
            <v>0</v>
          </cell>
          <cell r="M19">
            <v>14</v>
          </cell>
          <cell r="N19">
            <v>0</v>
          </cell>
          <cell r="O19">
            <v>11</v>
          </cell>
        </row>
        <row r="20">
          <cell r="A20" t="str">
            <v>BORDEAUX 2</v>
          </cell>
          <cell r="B20">
            <v>0</v>
          </cell>
          <cell r="C20">
            <v>10</v>
          </cell>
          <cell r="D20">
            <v>14</v>
          </cell>
          <cell r="E20">
            <v>65</v>
          </cell>
          <cell r="F20">
            <v>29</v>
          </cell>
          <cell r="G20">
            <v>2</v>
          </cell>
          <cell r="H20">
            <v>6</v>
          </cell>
          <cell r="I20">
            <v>0</v>
          </cell>
          <cell r="J20">
            <v>1</v>
          </cell>
          <cell r="K20">
            <v>97</v>
          </cell>
          <cell r="L20">
            <v>97</v>
          </cell>
          <cell r="M20">
            <v>47</v>
          </cell>
          <cell r="N20">
            <v>0</v>
          </cell>
          <cell r="O20">
            <v>0</v>
          </cell>
        </row>
        <row r="21">
          <cell r="A21" t="str">
            <v>BORDEAUX 3</v>
          </cell>
          <cell r="B21">
            <v>4</v>
          </cell>
          <cell r="C21">
            <v>8</v>
          </cell>
          <cell r="D21">
            <v>225</v>
          </cell>
          <cell r="E21">
            <v>151</v>
          </cell>
          <cell r="F21">
            <v>3</v>
          </cell>
          <cell r="G21">
            <v>4</v>
          </cell>
          <cell r="H21">
            <v>0</v>
          </cell>
          <cell r="I21">
            <v>0</v>
          </cell>
          <cell r="J21">
            <v>1</v>
          </cell>
          <cell r="K21">
            <v>3</v>
          </cell>
          <cell r="L21">
            <v>0</v>
          </cell>
          <cell r="M21">
            <v>58</v>
          </cell>
          <cell r="N21">
            <v>0</v>
          </cell>
          <cell r="O21">
            <v>0</v>
          </cell>
        </row>
        <row r="22">
          <cell r="A22" t="str">
            <v>BORDEAUX 4</v>
          </cell>
          <cell r="B22">
            <v>118</v>
          </cell>
          <cell r="C22">
            <v>150</v>
          </cell>
          <cell r="D22">
            <v>71</v>
          </cell>
          <cell r="E22">
            <v>37</v>
          </cell>
          <cell r="F22">
            <v>25</v>
          </cell>
          <cell r="G22">
            <v>4</v>
          </cell>
          <cell r="H22">
            <v>6</v>
          </cell>
          <cell r="I22">
            <v>0</v>
          </cell>
          <cell r="J22">
            <v>11</v>
          </cell>
          <cell r="K22">
            <v>21</v>
          </cell>
          <cell r="L22">
            <v>0</v>
          </cell>
          <cell r="M22">
            <v>54</v>
          </cell>
          <cell r="N22">
            <v>0</v>
          </cell>
          <cell r="O22">
            <v>0</v>
          </cell>
        </row>
        <row r="23">
          <cell r="A23" t="str">
            <v>BORDEAUX IEP</v>
          </cell>
          <cell r="B23">
            <v>18</v>
          </cell>
          <cell r="C23">
            <v>8</v>
          </cell>
          <cell r="D23">
            <v>5</v>
          </cell>
          <cell r="E23">
            <v>8</v>
          </cell>
          <cell r="F23">
            <v>0</v>
          </cell>
          <cell r="G23">
            <v>0</v>
          </cell>
          <cell r="H23">
            <v>0</v>
          </cell>
          <cell r="I23">
            <v>0</v>
          </cell>
          <cell r="J23">
            <v>0</v>
          </cell>
          <cell r="K23">
            <v>0</v>
          </cell>
          <cell r="L23">
            <v>0</v>
          </cell>
          <cell r="M23">
            <v>1</v>
          </cell>
          <cell r="N23">
            <v>0</v>
          </cell>
          <cell r="O23">
            <v>0</v>
          </cell>
        </row>
        <row r="24">
          <cell r="A24" t="str">
            <v>BORDEAUX IP</v>
          </cell>
          <cell r="B24">
            <v>0</v>
          </cell>
          <cell r="C24">
            <v>2</v>
          </cell>
          <cell r="D24">
            <v>6</v>
          </cell>
          <cell r="E24">
            <v>6</v>
          </cell>
          <cell r="F24">
            <v>46</v>
          </cell>
          <cell r="G24">
            <v>4</v>
          </cell>
          <cell r="H24">
            <v>25</v>
          </cell>
          <cell r="I24">
            <v>12</v>
          </cell>
          <cell r="J24">
            <v>55</v>
          </cell>
          <cell r="K24">
            <v>33</v>
          </cell>
          <cell r="L24">
            <v>0</v>
          </cell>
          <cell r="M24">
            <v>2</v>
          </cell>
          <cell r="N24">
            <v>0</v>
          </cell>
          <cell r="O24">
            <v>0</v>
          </cell>
        </row>
        <row r="25">
          <cell r="A25" t="str">
            <v>BOURGES ENSI</v>
          </cell>
          <cell r="B25">
            <v>0</v>
          </cell>
          <cell r="C25">
            <v>1</v>
          </cell>
          <cell r="D25">
            <v>2</v>
          </cell>
          <cell r="E25">
            <v>0</v>
          </cell>
          <cell r="F25">
            <v>6</v>
          </cell>
          <cell r="G25">
            <v>1</v>
          </cell>
          <cell r="H25">
            <v>0</v>
          </cell>
          <cell r="I25">
            <v>0</v>
          </cell>
          <cell r="J25">
            <v>18</v>
          </cell>
          <cell r="K25">
            <v>0</v>
          </cell>
          <cell r="L25">
            <v>0</v>
          </cell>
          <cell r="M25">
            <v>0</v>
          </cell>
          <cell r="N25">
            <v>0</v>
          </cell>
          <cell r="O25">
            <v>0</v>
          </cell>
        </row>
        <row r="26">
          <cell r="A26" t="str">
            <v>BREST</v>
          </cell>
          <cell r="B26">
            <v>37</v>
          </cell>
          <cell r="C26">
            <v>82</v>
          </cell>
          <cell r="D26">
            <v>142</v>
          </cell>
          <cell r="E26">
            <v>110</v>
          </cell>
          <cell r="F26">
            <v>96</v>
          </cell>
          <cell r="G26">
            <v>34</v>
          </cell>
          <cell r="H26">
            <v>32</v>
          </cell>
          <cell r="I26">
            <v>33</v>
          </cell>
          <cell r="J26">
            <v>91</v>
          </cell>
          <cell r="K26">
            <v>106</v>
          </cell>
          <cell r="L26">
            <v>1</v>
          </cell>
          <cell r="M26">
            <v>68</v>
          </cell>
          <cell r="N26">
            <v>0</v>
          </cell>
          <cell r="O26">
            <v>0</v>
          </cell>
        </row>
        <row r="27">
          <cell r="A27" t="str">
            <v>BREST ENI</v>
          </cell>
          <cell r="B27">
            <v>0</v>
          </cell>
          <cell r="C27">
            <v>0</v>
          </cell>
          <cell r="D27">
            <v>8</v>
          </cell>
          <cell r="E27">
            <v>0</v>
          </cell>
          <cell r="F27">
            <v>16</v>
          </cell>
          <cell r="G27">
            <v>2</v>
          </cell>
          <cell r="H27">
            <v>0</v>
          </cell>
          <cell r="I27">
            <v>0</v>
          </cell>
          <cell r="J27">
            <v>28</v>
          </cell>
          <cell r="K27">
            <v>0</v>
          </cell>
          <cell r="L27">
            <v>0</v>
          </cell>
          <cell r="M27">
            <v>0</v>
          </cell>
          <cell r="N27">
            <v>0</v>
          </cell>
          <cell r="O27">
            <v>0</v>
          </cell>
        </row>
        <row r="28">
          <cell r="A28" t="str">
            <v>BRETAGNE SUD</v>
          </cell>
          <cell r="B28">
            <v>20</v>
          </cell>
          <cell r="C28">
            <v>62</v>
          </cell>
          <cell r="D28">
            <v>60</v>
          </cell>
          <cell r="E28">
            <v>27</v>
          </cell>
          <cell r="F28">
            <v>75</v>
          </cell>
          <cell r="G28">
            <v>15</v>
          </cell>
          <cell r="H28">
            <v>13</v>
          </cell>
          <cell r="I28">
            <v>3</v>
          </cell>
          <cell r="J28">
            <v>86</v>
          </cell>
          <cell r="K28">
            <v>16</v>
          </cell>
          <cell r="L28">
            <v>0</v>
          </cell>
          <cell r="M28">
            <v>11</v>
          </cell>
          <cell r="N28">
            <v>0</v>
          </cell>
          <cell r="O28">
            <v>0</v>
          </cell>
        </row>
        <row r="29">
          <cell r="A29" t="str">
            <v>CACHAN ENS</v>
          </cell>
          <cell r="B29">
            <v>2</v>
          </cell>
          <cell r="C29">
            <v>14</v>
          </cell>
          <cell r="D29">
            <v>6</v>
          </cell>
          <cell r="E29">
            <v>8</v>
          </cell>
          <cell r="F29">
            <v>35</v>
          </cell>
          <cell r="G29">
            <v>17</v>
          </cell>
          <cell r="H29">
            <v>8</v>
          </cell>
          <cell r="I29">
            <v>0</v>
          </cell>
          <cell r="J29">
            <v>78</v>
          </cell>
          <cell r="K29">
            <v>10</v>
          </cell>
          <cell r="L29">
            <v>0</v>
          </cell>
          <cell r="M29">
            <v>8</v>
          </cell>
          <cell r="N29">
            <v>0</v>
          </cell>
          <cell r="O29">
            <v>0</v>
          </cell>
        </row>
        <row r="30">
          <cell r="A30" t="str">
            <v>CAEN</v>
          </cell>
          <cell r="B30">
            <v>63</v>
          </cell>
          <cell r="C30">
            <v>109</v>
          </cell>
          <cell r="D30">
            <v>199</v>
          </cell>
          <cell r="E30">
            <v>144</v>
          </cell>
          <cell r="F30">
            <v>111</v>
          </cell>
          <cell r="G30">
            <v>66</v>
          </cell>
          <cell r="H30">
            <v>53</v>
          </cell>
          <cell r="I30">
            <v>14</v>
          </cell>
          <cell r="J30">
            <v>102</v>
          </cell>
          <cell r="K30">
            <v>96</v>
          </cell>
          <cell r="L30">
            <v>42</v>
          </cell>
          <cell r="M30">
            <v>90</v>
          </cell>
          <cell r="N30">
            <v>0</v>
          </cell>
          <cell r="O30">
            <v>0</v>
          </cell>
        </row>
        <row r="31">
          <cell r="A31" t="str">
            <v>CAEN ISMRA</v>
          </cell>
          <cell r="B31">
            <v>0</v>
          </cell>
          <cell r="C31">
            <v>1</v>
          </cell>
          <cell r="D31">
            <v>3</v>
          </cell>
          <cell r="E31">
            <v>0</v>
          </cell>
          <cell r="F31">
            <v>10</v>
          </cell>
          <cell r="G31">
            <v>15</v>
          </cell>
          <cell r="H31">
            <v>11</v>
          </cell>
          <cell r="I31">
            <v>0</v>
          </cell>
          <cell r="J31">
            <v>19</v>
          </cell>
          <cell r="K31">
            <v>0</v>
          </cell>
          <cell r="L31">
            <v>0</v>
          </cell>
          <cell r="M31">
            <v>0</v>
          </cell>
          <cell r="N31">
            <v>0</v>
          </cell>
          <cell r="O31">
            <v>0</v>
          </cell>
        </row>
        <row r="32">
          <cell r="A32" t="str">
            <v>CERGY ENSEA</v>
          </cell>
          <cell r="B32">
            <v>0</v>
          </cell>
          <cell r="C32">
            <v>1</v>
          </cell>
          <cell r="D32">
            <v>1</v>
          </cell>
          <cell r="E32">
            <v>0</v>
          </cell>
          <cell r="F32">
            <v>4</v>
          </cell>
          <cell r="G32">
            <v>14</v>
          </cell>
          <cell r="H32">
            <v>0</v>
          </cell>
          <cell r="I32">
            <v>0</v>
          </cell>
          <cell r="J32">
            <v>34</v>
          </cell>
          <cell r="K32">
            <v>0</v>
          </cell>
          <cell r="L32">
            <v>0</v>
          </cell>
          <cell r="M32">
            <v>0</v>
          </cell>
          <cell r="N32">
            <v>0</v>
          </cell>
          <cell r="O32">
            <v>0</v>
          </cell>
        </row>
        <row r="33">
          <cell r="A33" t="str">
            <v>CERGY-PONTOISE</v>
          </cell>
          <cell r="B33">
            <v>49</v>
          </cell>
          <cell r="C33">
            <v>78</v>
          </cell>
          <cell r="D33">
            <v>145</v>
          </cell>
          <cell r="E33">
            <v>71</v>
          </cell>
          <cell r="F33">
            <v>80</v>
          </cell>
          <cell r="G33">
            <v>48</v>
          </cell>
          <cell r="H33">
            <v>31</v>
          </cell>
          <cell r="I33">
            <v>14</v>
          </cell>
          <cell r="J33">
            <v>92</v>
          </cell>
          <cell r="K33">
            <v>42</v>
          </cell>
          <cell r="L33">
            <v>0</v>
          </cell>
          <cell r="M33">
            <v>45</v>
          </cell>
          <cell r="N33">
            <v>0</v>
          </cell>
          <cell r="O33">
            <v>0</v>
          </cell>
        </row>
        <row r="34">
          <cell r="A34" t="str">
            <v>CHAMBERY</v>
          </cell>
          <cell r="B34">
            <v>25</v>
          </cell>
          <cell r="C34">
            <v>66</v>
          </cell>
          <cell r="D34">
            <v>75</v>
          </cell>
          <cell r="E34">
            <v>52</v>
          </cell>
          <cell r="F34">
            <v>65</v>
          </cell>
          <cell r="G34">
            <v>51</v>
          </cell>
          <cell r="H34">
            <v>26</v>
          </cell>
          <cell r="I34">
            <v>16</v>
          </cell>
          <cell r="J34">
            <v>113</v>
          </cell>
          <cell r="K34">
            <v>14</v>
          </cell>
          <cell r="L34">
            <v>0</v>
          </cell>
          <cell r="M34">
            <v>26</v>
          </cell>
          <cell r="N34">
            <v>0</v>
          </cell>
          <cell r="O34">
            <v>0</v>
          </cell>
        </row>
        <row r="35">
          <cell r="A35" t="str">
            <v>CLERMONT 1</v>
          </cell>
          <cell r="B35">
            <v>54</v>
          </cell>
          <cell r="C35">
            <v>70</v>
          </cell>
          <cell r="D35">
            <v>29</v>
          </cell>
          <cell r="E35">
            <v>3</v>
          </cell>
          <cell r="F35">
            <v>43</v>
          </cell>
          <cell r="G35">
            <v>13</v>
          </cell>
          <cell r="H35">
            <v>11</v>
          </cell>
          <cell r="I35">
            <v>1</v>
          </cell>
          <cell r="J35">
            <v>25</v>
          </cell>
          <cell r="K35">
            <v>40</v>
          </cell>
          <cell r="L35">
            <v>67</v>
          </cell>
          <cell r="M35">
            <v>7</v>
          </cell>
          <cell r="N35">
            <v>0</v>
          </cell>
          <cell r="O35">
            <v>0</v>
          </cell>
        </row>
        <row r="36">
          <cell r="A36" t="str">
            <v>CLERMONT 2</v>
          </cell>
          <cell r="B36">
            <v>0</v>
          </cell>
          <cell r="C36">
            <v>39</v>
          </cell>
          <cell r="D36">
            <v>171</v>
          </cell>
          <cell r="E36">
            <v>114</v>
          </cell>
          <cell r="F36">
            <v>130</v>
          </cell>
          <cell r="G36">
            <v>51</v>
          </cell>
          <cell r="H36">
            <v>49</v>
          </cell>
          <cell r="I36">
            <v>38</v>
          </cell>
          <cell r="J36">
            <v>115</v>
          </cell>
          <cell r="K36">
            <v>88</v>
          </cell>
          <cell r="L36">
            <v>0</v>
          </cell>
          <cell r="M36">
            <v>70</v>
          </cell>
          <cell r="N36">
            <v>0</v>
          </cell>
          <cell r="O36">
            <v>7</v>
          </cell>
        </row>
        <row r="37">
          <cell r="A37" t="str">
            <v>CLERMONT ENSC</v>
          </cell>
          <cell r="B37">
            <v>0</v>
          </cell>
          <cell r="C37">
            <v>0</v>
          </cell>
          <cell r="D37">
            <v>2</v>
          </cell>
          <cell r="E37">
            <v>0</v>
          </cell>
          <cell r="F37">
            <v>0</v>
          </cell>
          <cell r="G37">
            <v>1</v>
          </cell>
          <cell r="H37">
            <v>22</v>
          </cell>
          <cell r="I37">
            <v>0</v>
          </cell>
          <cell r="J37">
            <v>5</v>
          </cell>
          <cell r="K37">
            <v>0</v>
          </cell>
          <cell r="L37">
            <v>0</v>
          </cell>
          <cell r="M37">
            <v>0</v>
          </cell>
          <cell r="N37">
            <v>0</v>
          </cell>
          <cell r="O37">
            <v>0</v>
          </cell>
        </row>
        <row r="38">
          <cell r="A38" t="str">
            <v>CLERMONT IFMA</v>
          </cell>
          <cell r="B38">
            <v>0</v>
          </cell>
          <cell r="C38">
            <v>1</v>
          </cell>
          <cell r="D38">
            <v>4</v>
          </cell>
          <cell r="E38">
            <v>0</v>
          </cell>
          <cell r="F38">
            <v>0</v>
          </cell>
          <cell r="G38">
            <v>0</v>
          </cell>
          <cell r="H38">
            <v>0</v>
          </cell>
          <cell r="I38">
            <v>0</v>
          </cell>
          <cell r="J38">
            <v>36</v>
          </cell>
          <cell r="K38">
            <v>0</v>
          </cell>
          <cell r="L38">
            <v>0</v>
          </cell>
          <cell r="M38">
            <v>0</v>
          </cell>
          <cell r="N38">
            <v>0</v>
          </cell>
          <cell r="O38">
            <v>0</v>
          </cell>
        </row>
        <row r="39">
          <cell r="A39" t="str">
            <v>COMPIEGNE UTC</v>
          </cell>
          <cell r="B39">
            <v>0</v>
          </cell>
          <cell r="C39">
            <v>5</v>
          </cell>
          <cell r="D39">
            <v>11</v>
          </cell>
          <cell r="E39">
            <v>9</v>
          </cell>
          <cell r="F39">
            <v>32</v>
          </cell>
          <cell r="G39">
            <v>3</v>
          </cell>
          <cell r="H39">
            <v>9</v>
          </cell>
          <cell r="I39">
            <v>0</v>
          </cell>
          <cell r="J39">
            <v>95</v>
          </cell>
          <cell r="K39">
            <v>17</v>
          </cell>
          <cell r="L39">
            <v>0</v>
          </cell>
          <cell r="M39">
            <v>9</v>
          </cell>
          <cell r="N39">
            <v>0</v>
          </cell>
          <cell r="O39">
            <v>0</v>
          </cell>
        </row>
        <row r="40">
          <cell r="A40" t="str">
            <v>CORTE</v>
          </cell>
          <cell r="B40">
            <v>15</v>
          </cell>
          <cell r="C40">
            <v>24</v>
          </cell>
          <cell r="D40">
            <v>39</v>
          </cell>
          <cell r="E40">
            <v>24</v>
          </cell>
          <cell r="F40">
            <v>26</v>
          </cell>
          <cell r="G40">
            <v>2</v>
          </cell>
          <cell r="H40">
            <v>12</v>
          </cell>
          <cell r="I40">
            <v>3</v>
          </cell>
          <cell r="J40">
            <v>22</v>
          </cell>
          <cell r="K40">
            <v>26</v>
          </cell>
          <cell r="L40">
            <v>0</v>
          </cell>
          <cell r="M40">
            <v>42</v>
          </cell>
          <cell r="N40">
            <v>0</v>
          </cell>
          <cell r="O40">
            <v>0</v>
          </cell>
        </row>
        <row r="41">
          <cell r="A41" t="str">
            <v>DIJON</v>
          </cell>
          <cell r="B41">
            <v>80</v>
          </cell>
          <cell r="C41">
            <v>96</v>
          </cell>
          <cell r="D41">
            <v>176</v>
          </cell>
          <cell r="E41">
            <v>119</v>
          </cell>
          <cell r="F41">
            <v>117</v>
          </cell>
          <cell r="G41">
            <v>49</v>
          </cell>
          <cell r="H41">
            <v>55</v>
          </cell>
          <cell r="I41">
            <v>21</v>
          </cell>
          <cell r="J41">
            <v>124</v>
          </cell>
          <cell r="K41">
            <v>104</v>
          </cell>
          <cell r="L41">
            <v>37</v>
          </cell>
          <cell r="M41">
            <v>119</v>
          </cell>
          <cell r="N41">
            <v>0</v>
          </cell>
          <cell r="O41">
            <v>0</v>
          </cell>
        </row>
        <row r="42">
          <cell r="A42" t="str">
            <v>DIJON AGROSUP</v>
          </cell>
          <cell r="B42">
            <v>0</v>
          </cell>
          <cell r="C42">
            <v>1</v>
          </cell>
          <cell r="D42">
            <v>0</v>
          </cell>
          <cell r="E42">
            <v>1</v>
          </cell>
          <cell r="F42">
            <v>0</v>
          </cell>
          <cell r="G42">
            <v>0</v>
          </cell>
          <cell r="H42">
            <v>0</v>
          </cell>
          <cell r="I42">
            <v>0</v>
          </cell>
          <cell r="J42">
            <v>9</v>
          </cell>
          <cell r="K42">
            <v>16</v>
          </cell>
          <cell r="L42">
            <v>0</v>
          </cell>
          <cell r="M42">
            <v>0</v>
          </cell>
          <cell r="N42">
            <v>0</v>
          </cell>
          <cell r="O42">
            <v>0</v>
          </cell>
        </row>
        <row r="43">
          <cell r="A43" t="str">
            <v>EVRY</v>
          </cell>
          <cell r="B43">
            <v>26</v>
          </cell>
          <cell r="C43">
            <v>57</v>
          </cell>
          <cell r="D43">
            <v>41</v>
          </cell>
          <cell r="E43">
            <v>34</v>
          </cell>
          <cell r="F43">
            <v>66</v>
          </cell>
          <cell r="G43">
            <v>21</v>
          </cell>
          <cell r="H43">
            <v>26</v>
          </cell>
          <cell r="I43">
            <v>0</v>
          </cell>
          <cell r="J43">
            <v>84</v>
          </cell>
          <cell r="K43">
            <v>26</v>
          </cell>
          <cell r="L43">
            <v>1</v>
          </cell>
          <cell r="M43">
            <v>20</v>
          </cell>
          <cell r="N43">
            <v>0</v>
          </cell>
          <cell r="O43">
            <v>0</v>
          </cell>
        </row>
        <row r="44">
          <cell r="A44" t="str">
            <v>EVRY ENSIIE</v>
          </cell>
          <cell r="B44">
            <v>0</v>
          </cell>
          <cell r="C44">
            <v>1</v>
          </cell>
          <cell r="D44">
            <v>0</v>
          </cell>
          <cell r="E44">
            <v>0</v>
          </cell>
          <cell r="F44">
            <v>21</v>
          </cell>
          <cell r="G44">
            <v>0</v>
          </cell>
          <cell r="H44">
            <v>0</v>
          </cell>
          <cell r="I44">
            <v>0</v>
          </cell>
          <cell r="J44">
            <v>1</v>
          </cell>
          <cell r="K44">
            <v>0</v>
          </cell>
          <cell r="L44">
            <v>0</v>
          </cell>
          <cell r="M44">
            <v>0</v>
          </cell>
          <cell r="N44">
            <v>0</v>
          </cell>
          <cell r="O44">
            <v>1</v>
          </cell>
        </row>
        <row r="45">
          <cell r="A45" t="str">
            <v>GRENOBLE 1</v>
          </cell>
          <cell r="B45">
            <v>0</v>
          </cell>
          <cell r="C45">
            <v>6</v>
          </cell>
          <cell r="D45">
            <v>54</v>
          </cell>
          <cell r="E45">
            <v>65</v>
          </cell>
          <cell r="F45">
            <v>202</v>
          </cell>
          <cell r="G45">
            <v>140</v>
          </cell>
          <cell r="H45">
            <v>88</v>
          </cell>
          <cell r="I45">
            <v>58</v>
          </cell>
          <cell r="J45">
            <v>232</v>
          </cell>
          <cell r="K45">
            <v>103</v>
          </cell>
          <cell r="L45">
            <v>51</v>
          </cell>
          <cell r="M45">
            <v>94</v>
          </cell>
          <cell r="N45">
            <v>0</v>
          </cell>
          <cell r="O45">
            <v>32</v>
          </cell>
        </row>
        <row r="46">
          <cell r="A46" t="str">
            <v>GRENOBLE 2</v>
          </cell>
          <cell r="B46">
            <v>76</v>
          </cell>
          <cell r="C46">
            <v>166</v>
          </cell>
          <cell r="D46">
            <v>54</v>
          </cell>
          <cell r="E46">
            <v>124</v>
          </cell>
          <cell r="F46">
            <v>89</v>
          </cell>
          <cell r="G46">
            <v>0</v>
          </cell>
          <cell r="H46">
            <v>0</v>
          </cell>
          <cell r="I46">
            <v>0</v>
          </cell>
          <cell r="J46">
            <v>6</v>
          </cell>
          <cell r="K46">
            <v>2</v>
          </cell>
          <cell r="L46">
            <v>0</v>
          </cell>
          <cell r="M46">
            <v>41</v>
          </cell>
          <cell r="N46">
            <v>0</v>
          </cell>
          <cell r="O46">
            <v>0</v>
          </cell>
        </row>
        <row r="47">
          <cell r="A47" t="str">
            <v>GRENOBLE 3</v>
          </cell>
          <cell r="B47">
            <v>1</v>
          </cell>
          <cell r="C47">
            <v>6</v>
          </cell>
          <cell r="D47">
            <v>235</v>
          </cell>
          <cell r="E47">
            <v>5</v>
          </cell>
          <cell r="F47">
            <v>9</v>
          </cell>
          <cell r="G47">
            <v>0</v>
          </cell>
          <cell r="H47">
            <v>0</v>
          </cell>
          <cell r="I47">
            <v>0</v>
          </cell>
          <cell r="J47">
            <v>1</v>
          </cell>
          <cell r="K47">
            <v>0</v>
          </cell>
          <cell r="L47">
            <v>0</v>
          </cell>
          <cell r="M47">
            <v>24</v>
          </cell>
          <cell r="N47">
            <v>0</v>
          </cell>
          <cell r="O47">
            <v>0</v>
          </cell>
        </row>
        <row r="48">
          <cell r="A48" t="str">
            <v>GRENOBLE IEP</v>
          </cell>
          <cell r="B48">
            <v>21</v>
          </cell>
          <cell r="C48">
            <v>9</v>
          </cell>
          <cell r="D48">
            <v>11</v>
          </cell>
          <cell r="E48">
            <v>6</v>
          </cell>
          <cell r="F48">
            <v>0</v>
          </cell>
          <cell r="G48">
            <v>0</v>
          </cell>
          <cell r="H48">
            <v>0</v>
          </cell>
          <cell r="I48">
            <v>0</v>
          </cell>
          <cell r="J48">
            <v>0</v>
          </cell>
          <cell r="K48">
            <v>0</v>
          </cell>
          <cell r="L48">
            <v>0</v>
          </cell>
          <cell r="M48">
            <v>0</v>
          </cell>
          <cell r="N48">
            <v>0</v>
          </cell>
          <cell r="O48">
            <v>0</v>
          </cell>
        </row>
        <row r="49">
          <cell r="A49" t="str">
            <v>GRENOBLE IP</v>
          </cell>
          <cell r="B49">
            <v>0</v>
          </cell>
          <cell r="C49">
            <v>9</v>
          </cell>
          <cell r="D49">
            <v>15</v>
          </cell>
          <cell r="E49">
            <v>4</v>
          </cell>
          <cell r="F49">
            <v>95</v>
          </cell>
          <cell r="G49">
            <v>35</v>
          </cell>
          <cell r="H49">
            <v>24</v>
          </cell>
          <cell r="I49">
            <v>1</v>
          </cell>
          <cell r="J49">
            <v>187</v>
          </cell>
          <cell r="K49">
            <v>2</v>
          </cell>
          <cell r="L49">
            <v>0</v>
          </cell>
          <cell r="M49">
            <v>13</v>
          </cell>
          <cell r="N49">
            <v>0</v>
          </cell>
          <cell r="O49">
            <v>0</v>
          </cell>
        </row>
        <row r="50">
          <cell r="A50" t="str">
            <v>SURESNES INSFREJHEA</v>
          </cell>
          <cell r="B50">
            <v>1</v>
          </cell>
          <cell r="C50">
            <v>1</v>
          </cell>
          <cell r="D50">
            <v>4</v>
          </cell>
          <cell r="E50">
            <v>7</v>
          </cell>
          <cell r="F50">
            <v>3</v>
          </cell>
          <cell r="G50">
            <v>0</v>
          </cell>
          <cell r="H50">
            <v>0</v>
          </cell>
          <cell r="I50">
            <v>0</v>
          </cell>
          <cell r="J50">
            <v>2</v>
          </cell>
          <cell r="K50">
            <v>1</v>
          </cell>
          <cell r="L50">
            <v>0</v>
          </cell>
          <cell r="M50">
            <v>11</v>
          </cell>
          <cell r="N50">
            <v>0</v>
          </cell>
          <cell r="O50">
            <v>0</v>
          </cell>
        </row>
        <row r="51">
          <cell r="A51" t="str">
            <v>LA REUNION</v>
          </cell>
          <cell r="B51">
            <v>35</v>
          </cell>
          <cell r="C51">
            <v>47</v>
          </cell>
          <cell r="D51">
            <v>76</v>
          </cell>
          <cell r="E51">
            <v>36</v>
          </cell>
          <cell r="F51">
            <v>49</v>
          </cell>
          <cell r="G51">
            <v>7</v>
          </cell>
          <cell r="H51">
            <v>14</v>
          </cell>
          <cell r="I51">
            <v>16</v>
          </cell>
          <cell r="J51">
            <v>44</v>
          </cell>
          <cell r="K51">
            <v>42</v>
          </cell>
          <cell r="L51">
            <v>0</v>
          </cell>
          <cell r="M51">
            <v>52</v>
          </cell>
          <cell r="N51">
            <v>0</v>
          </cell>
          <cell r="O51">
            <v>1</v>
          </cell>
        </row>
        <row r="52">
          <cell r="A52" t="str">
            <v>LA ROCHELLE</v>
          </cell>
          <cell r="B52">
            <v>27</v>
          </cell>
          <cell r="C52">
            <v>30</v>
          </cell>
          <cell r="D52">
            <v>49</v>
          </cell>
          <cell r="E52">
            <v>22</v>
          </cell>
          <cell r="F52">
            <v>59</v>
          </cell>
          <cell r="G52">
            <v>16</v>
          </cell>
          <cell r="H52">
            <v>9</v>
          </cell>
          <cell r="I52">
            <v>9</v>
          </cell>
          <cell r="J52">
            <v>58</v>
          </cell>
          <cell r="K52">
            <v>49</v>
          </cell>
          <cell r="L52">
            <v>0</v>
          </cell>
          <cell r="M52">
            <v>8</v>
          </cell>
          <cell r="N52">
            <v>0</v>
          </cell>
          <cell r="O52">
            <v>0</v>
          </cell>
        </row>
        <row r="53">
          <cell r="A53" t="str">
            <v>LE HAVRE</v>
          </cell>
          <cell r="B53">
            <v>26</v>
          </cell>
          <cell r="C53">
            <v>49</v>
          </cell>
          <cell r="D53">
            <v>82</v>
          </cell>
          <cell r="E53">
            <v>31</v>
          </cell>
          <cell r="F53">
            <v>57</v>
          </cell>
          <cell r="G53">
            <v>10</v>
          </cell>
          <cell r="H53">
            <v>15</v>
          </cell>
          <cell r="I53">
            <v>2</v>
          </cell>
          <cell r="J53">
            <v>84</v>
          </cell>
          <cell r="K53">
            <v>15</v>
          </cell>
          <cell r="L53">
            <v>0</v>
          </cell>
          <cell r="M53">
            <v>15</v>
          </cell>
          <cell r="N53">
            <v>0</v>
          </cell>
          <cell r="O53">
            <v>0</v>
          </cell>
        </row>
        <row r="54">
          <cell r="A54" t="str">
            <v>LE MANS</v>
          </cell>
          <cell r="B54">
            <v>32</v>
          </cell>
          <cell r="C54">
            <v>48</v>
          </cell>
          <cell r="D54">
            <v>78</v>
          </cell>
          <cell r="E54">
            <v>38</v>
          </cell>
          <cell r="F54">
            <v>52</v>
          </cell>
          <cell r="G54">
            <v>36</v>
          </cell>
          <cell r="H54">
            <v>42</v>
          </cell>
          <cell r="I54">
            <v>5</v>
          </cell>
          <cell r="J54">
            <v>65</v>
          </cell>
          <cell r="K54">
            <v>26</v>
          </cell>
          <cell r="L54">
            <v>0</v>
          </cell>
          <cell r="M54">
            <v>26</v>
          </cell>
          <cell r="N54">
            <v>0</v>
          </cell>
          <cell r="O54">
            <v>0</v>
          </cell>
        </row>
        <row r="55">
          <cell r="A55" t="str">
            <v>LILLE 1</v>
          </cell>
          <cell r="B55">
            <v>3</v>
          </cell>
          <cell r="C55">
            <v>146</v>
          </cell>
          <cell r="D55">
            <v>74</v>
          </cell>
          <cell r="E55">
            <v>73</v>
          </cell>
          <cell r="F55">
            <v>231</v>
          </cell>
          <cell r="G55">
            <v>112</v>
          </cell>
          <cell r="H55">
            <v>108</v>
          </cell>
          <cell r="I55">
            <v>43</v>
          </cell>
          <cell r="J55">
            <v>202</v>
          </cell>
          <cell r="K55">
            <v>168</v>
          </cell>
          <cell r="L55">
            <v>2</v>
          </cell>
          <cell r="M55">
            <v>31</v>
          </cell>
          <cell r="N55">
            <v>0</v>
          </cell>
          <cell r="O55">
            <v>0</v>
          </cell>
        </row>
        <row r="56">
          <cell r="A56" t="str">
            <v>LILLE 2</v>
          </cell>
          <cell r="B56">
            <v>108</v>
          </cell>
          <cell r="C56">
            <v>58</v>
          </cell>
          <cell r="D56">
            <v>36</v>
          </cell>
          <cell r="E56">
            <v>4</v>
          </cell>
          <cell r="F56">
            <v>13</v>
          </cell>
          <cell r="G56">
            <v>0</v>
          </cell>
          <cell r="H56">
            <v>1</v>
          </cell>
          <cell r="I56">
            <v>0</v>
          </cell>
          <cell r="J56">
            <v>1</v>
          </cell>
          <cell r="K56">
            <v>16</v>
          </cell>
          <cell r="L56">
            <v>127</v>
          </cell>
          <cell r="M56">
            <v>71</v>
          </cell>
          <cell r="N56">
            <v>0</v>
          </cell>
          <cell r="O56">
            <v>0</v>
          </cell>
        </row>
        <row r="57">
          <cell r="A57" t="str">
            <v>LILLE 3</v>
          </cell>
          <cell r="B57">
            <v>7</v>
          </cell>
          <cell r="C57">
            <v>33</v>
          </cell>
          <cell r="D57">
            <v>260</v>
          </cell>
          <cell r="E57">
            <v>204</v>
          </cell>
          <cell r="F57">
            <v>33</v>
          </cell>
          <cell r="G57">
            <v>1</v>
          </cell>
          <cell r="H57">
            <v>0</v>
          </cell>
          <cell r="I57">
            <v>0</v>
          </cell>
          <cell r="J57">
            <v>0</v>
          </cell>
          <cell r="K57">
            <v>0</v>
          </cell>
          <cell r="L57">
            <v>0</v>
          </cell>
          <cell r="M57">
            <v>75</v>
          </cell>
          <cell r="N57">
            <v>0</v>
          </cell>
          <cell r="O57">
            <v>0</v>
          </cell>
        </row>
        <row r="58">
          <cell r="A58" t="str">
            <v>LILLE EC</v>
          </cell>
          <cell r="B58">
            <v>0</v>
          </cell>
          <cell r="C58">
            <v>2</v>
          </cell>
          <cell r="D58">
            <v>11</v>
          </cell>
          <cell r="E58">
            <v>0</v>
          </cell>
          <cell r="F58">
            <v>4</v>
          </cell>
          <cell r="G58">
            <v>2</v>
          </cell>
          <cell r="H58">
            <v>1</v>
          </cell>
          <cell r="I58">
            <v>0</v>
          </cell>
          <cell r="J58">
            <v>69</v>
          </cell>
          <cell r="K58">
            <v>0</v>
          </cell>
          <cell r="L58">
            <v>0</v>
          </cell>
          <cell r="M58">
            <v>1</v>
          </cell>
          <cell r="N58">
            <v>0</v>
          </cell>
          <cell r="O58">
            <v>0</v>
          </cell>
        </row>
        <row r="59">
          <cell r="A59" t="str">
            <v>LILLE ENSC</v>
          </cell>
          <cell r="B59">
            <v>0</v>
          </cell>
          <cell r="C59">
            <v>1</v>
          </cell>
          <cell r="D59">
            <v>5</v>
          </cell>
          <cell r="E59">
            <v>0</v>
          </cell>
          <cell r="F59">
            <v>2</v>
          </cell>
          <cell r="G59">
            <v>1</v>
          </cell>
          <cell r="H59">
            <v>29</v>
          </cell>
          <cell r="I59">
            <v>0</v>
          </cell>
          <cell r="J59">
            <v>6</v>
          </cell>
          <cell r="K59">
            <v>0</v>
          </cell>
          <cell r="L59">
            <v>0</v>
          </cell>
          <cell r="M59">
            <v>0</v>
          </cell>
          <cell r="N59">
            <v>0</v>
          </cell>
          <cell r="O59">
            <v>0</v>
          </cell>
        </row>
        <row r="60">
          <cell r="A60" t="str">
            <v>LILLE IEP</v>
          </cell>
          <cell r="B60">
            <v>11</v>
          </cell>
          <cell r="C60">
            <v>6</v>
          </cell>
          <cell r="D60">
            <v>5</v>
          </cell>
          <cell r="E60">
            <v>3</v>
          </cell>
          <cell r="F60">
            <v>0</v>
          </cell>
          <cell r="G60">
            <v>0</v>
          </cell>
          <cell r="H60">
            <v>0</v>
          </cell>
          <cell r="I60">
            <v>0</v>
          </cell>
          <cell r="J60">
            <v>0</v>
          </cell>
          <cell r="K60">
            <v>0</v>
          </cell>
          <cell r="L60">
            <v>0</v>
          </cell>
          <cell r="M60">
            <v>1</v>
          </cell>
          <cell r="N60">
            <v>0</v>
          </cell>
          <cell r="O60">
            <v>0</v>
          </cell>
        </row>
        <row r="61">
          <cell r="A61" t="str">
            <v>LIMOGES</v>
          </cell>
          <cell r="B61">
            <v>47</v>
          </cell>
          <cell r="C61">
            <v>51</v>
          </cell>
          <cell r="D61">
            <v>112</v>
          </cell>
          <cell r="E61">
            <v>41</v>
          </cell>
          <cell r="F61">
            <v>70</v>
          </cell>
          <cell r="G61">
            <v>26</v>
          </cell>
          <cell r="H61">
            <v>44</v>
          </cell>
          <cell r="I61">
            <v>5</v>
          </cell>
          <cell r="J61">
            <v>119</v>
          </cell>
          <cell r="K61">
            <v>48</v>
          </cell>
          <cell r="L61">
            <v>44</v>
          </cell>
          <cell r="M61">
            <v>46</v>
          </cell>
          <cell r="N61">
            <v>0</v>
          </cell>
          <cell r="O61">
            <v>0</v>
          </cell>
        </row>
        <row r="62">
          <cell r="A62" t="str">
            <v>LIMOGES ENSCI</v>
          </cell>
          <cell r="B62">
            <v>0</v>
          </cell>
          <cell r="C62">
            <v>0</v>
          </cell>
          <cell r="D62">
            <v>1</v>
          </cell>
          <cell r="E62">
            <v>0</v>
          </cell>
          <cell r="F62">
            <v>0</v>
          </cell>
          <cell r="G62">
            <v>8</v>
          </cell>
          <cell r="H62">
            <v>9</v>
          </cell>
          <cell r="I62">
            <v>0</v>
          </cell>
          <cell r="J62">
            <v>5</v>
          </cell>
          <cell r="K62">
            <v>0</v>
          </cell>
          <cell r="L62">
            <v>0</v>
          </cell>
          <cell r="M62">
            <v>0</v>
          </cell>
          <cell r="N62">
            <v>0</v>
          </cell>
          <cell r="O62">
            <v>0</v>
          </cell>
        </row>
        <row r="63">
          <cell r="A63" t="str">
            <v>LITTORAL</v>
          </cell>
          <cell r="B63">
            <v>19</v>
          </cell>
          <cell r="C63">
            <v>60</v>
          </cell>
          <cell r="D63">
            <v>78</v>
          </cell>
          <cell r="E63">
            <v>30</v>
          </cell>
          <cell r="F63">
            <v>62</v>
          </cell>
          <cell r="G63">
            <v>26</v>
          </cell>
          <cell r="H63">
            <v>19</v>
          </cell>
          <cell r="I63">
            <v>14</v>
          </cell>
          <cell r="J63">
            <v>56</v>
          </cell>
          <cell r="K63">
            <v>31</v>
          </cell>
          <cell r="L63">
            <v>2</v>
          </cell>
          <cell r="M63">
            <v>26</v>
          </cell>
          <cell r="N63">
            <v>0</v>
          </cell>
          <cell r="O63">
            <v>0</v>
          </cell>
        </row>
        <row r="64">
          <cell r="A64" t="str">
            <v>LORRAINE</v>
          </cell>
          <cell r="B64">
            <v>107</v>
          </cell>
          <cell r="C64">
            <v>191</v>
          </cell>
          <cell r="D64">
            <v>371</v>
          </cell>
          <cell r="E64">
            <v>221</v>
          </cell>
          <cell r="F64">
            <v>323</v>
          </cell>
          <cell r="G64">
            <v>138</v>
          </cell>
          <cell r="H64">
            <v>160</v>
          </cell>
          <cell r="I64">
            <v>55</v>
          </cell>
          <cell r="J64">
            <v>509</v>
          </cell>
          <cell r="K64">
            <v>215</v>
          </cell>
          <cell r="L64">
            <v>67</v>
          </cell>
          <cell r="M64">
            <v>168</v>
          </cell>
          <cell r="N64">
            <v>8</v>
          </cell>
          <cell r="O64">
            <v>0</v>
          </cell>
        </row>
        <row r="65">
          <cell r="A65" t="str">
            <v>LYON 1</v>
          </cell>
          <cell r="B65">
            <v>3</v>
          </cell>
          <cell r="C65">
            <v>46</v>
          </cell>
          <cell r="D65">
            <v>74</v>
          </cell>
          <cell r="E65">
            <v>38</v>
          </cell>
          <cell r="F65">
            <v>225</v>
          </cell>
          <cell r="G65">
            <v>123</v>
          </cell>
          <cell r="H65">
            <v>116</v>
          </cell>
          <cell r="I65">
            <v>40</v>
          </cell>
          <cell r="J65">
            <v>210</v>
          </cell>
          <cell r="K65">
            <v>242</v>
          </cell>
          <cell r="L65">
            <v>96</v>
          </cell>
          <cell r="M65">
            <v>124</v>
          </cell>
          <cell r="N65">
            <v>0</v>
          </cell>
          <cell r="O65">
            <v>8</v>
          </cell>
        </row>
        <row r="66">
          <cell r="A66" t="str">
            <v>LYON 2</v>
          </cell>
          <cell r="B66">
            <v>40</v>
          </cell>
          <cell r="C66">
            <v>84</v>
          </cell>
          <cell r="D66">
            <v>196</v>
          </cell>
          <cell r="E66">
            <v>224</v>
          </cell>
          <cell r="F66">
            <v>29</v>
          </cell>
          <cell r="G66">
            <v>1</v>
          </cell>
          <cell r="H66">
            <v>0</v>
          </cell>
          <cell r="I66">
            <v>0</v>
          </cell>
          <cell r="J66">
            <v>6</v>
          </cell>
          <cell r="K66">
            <v>1</v>
          </cell>
          <cell r="L66">
            <v>0</v>
          </cell>
          <cell r="M66">
            <v>49</v>
          </cell>
          <cell r="N66">
            <v>0</v>
          </cell>
          <cell r="O66">
            <v>0</v>
          </cell>
        </row>
        <row r="67">
          <cell r="A67" t="str">
            <v>LYON 3</v>
          </cell>
          <cell r="B67">
            <v>101</v>
          </cell>
          <cell r="C67">
            <v>91</v>
          </cell>
          <cell r="D67">
            <v>148</v>
          </cell>
          <cell r="E67">
            <v>57</v>
          </cell>
          <cell r="F67">
            <v>16</v>
          </cell>
          <cell r="G67">
            <v>0</v>
          </cell>
          <cell r="H67">
            <v>0</v>
          </cell>
          <cell r="I67">
            <v>0</v>
          </cell>
          <cell r="J67">
            <v>1</v>
          </cell>
          <cell r="K67">
            <v>0</v>
          </cell>
          <cell r="L67">
            <v>0</v>
          </cell>
          <cell r="M67">
            <v>31</v>
          </cell>
          <cell r="N67">
            <v>0</v>
          </cell>
          <cell r="O67">
            <v>0</v>
          </cell>
        </row>
        <row r="68">
          <cell r="A68" t="str">
            <v>LYON EC</v>
          </cell>
          <cell r="B68">
            <v>0</v>
          </cell>
          <cell r="C68">
            <v>3</v>
          </cell>
          <cell r="D68">
            <v>8</v>
          </cell>
          <cell r="E68">
            <v>2</v>
          </cell>
          <cell r="F68">
            <v>14</v>
          </cell>
          <cell r="G68">
            <v>10</v>
          </cell>
          <cell r="H68">
            <v>13</v>
          </cell>
          <cell r="I68">
            <v>0</v>
          </cell>
          <cell r="J68">
            <v>67</v>
          </cell>
          <cell r="K68">
            <v>0</v>
          </cell>
          <cell r="L68">
            <v>0</v>
          </cell>
          <cell r="M68">
            <v>3</v>
          </cell>
          <cell r="N68">
            <v>0</v>
          </cell>
          <cell r="O68">
            <v>0</v>
          </cell>
        </row>
        <row r="69">
          <cell r="A69" t="str">
            <v>LYON ENS</v>
          </cell>
          <cell r="B69">
            <v>1</v>
          </cell>
          <cell r="C69">
            <v>3</v>
          </cell>
          <cell r="D69">
            <v>53</v>
          </cell>
          <cell r="E69">
            <v>38</v>
          </cell>
          <cell r="F69">
            <v>31</v>
          </cell>
          <cell r="G69">
            <v>27</v>
          </cell>
          <cell r="H69">
            <v>11</v>
          </cell>
          <cell r="I69">
            <v>7</v>
          </cell>
          <cell r="J69">
            <v>1</v>
          </cell>
          <cell r="K69">
            <v>31</v>
          </cell>
          <cell r="L69">
            <v>0</v>
          </cell>
          <cell r="M69">
            <v>12</v>
          </cell>
          <cell r="N69">
            <v>0</v>
          </cell>
          <cell r="O69">
            <v>0</v>
          </cell>
        </row>
        <row r="70">
          <cell r="A70" t="str">
            <v>LYON ENSATT</v>
          </cell>
          <cell r="B70">
            <v>0</v>
          </cell>
          <cell r="C70">
            <v>1</v>
          </cell>
          <cell r="D70">
            <v>1</v>
          </cell>
          <cell r="E70">
            <v>3</v>
          </cell>
          <cell r="F70">
            <v>0</v>
          </cell>
          <cell r="G70">
            <v>0</v>
          </cell>
          <cell r="H70">
            <v>0</v>
          </cell>
          <cell r="I70">
            <v>0</v>
          </cell>
          <cell r="J70">
            <v>1</v>
          </cell>
          <cell r="K70">
            <v>0</v>
          </cell>
          <cell r="L70">
            <v>0</v>
          </cell>
          <cell r="M70">
            <v>0</v>
          </cell>
          <cell r="N70">
            <v>0</v>
          </cell>
          <cell r="O70">
            <v>0</v>
          </cell>
        </row>
        <row r="71">
          <cell r="A71" t="str">
            <v>LYON ENSSIB</v>
          </cell>
          <cell r="B71">
            <v>0</v>
          </cell>
          <cell r="C71">
            <v>0</v>
          </cell>
          <cell r="D71">
            <v>0</v>
          </cell>
          <cell r="E71">
            <v>3</v>
          </cell>
          <cell r="F71">
            <v>0</v>
          </cell>
          <cell r="G71">
            <v>0</v>
          </cell>
          <cell r="H71">
            <v>0</v>
          </cell>
          <cell r="I71">
            <v>0</v>
          </cell>
          <cell r="J71">
            <v>0</v>
          </cell>
          <cell r="K71">
            <v>0</v>
          </cell>
          <cell r="L71">
            <v>0</v>
          </cell>
          <cell r="M71">
            <v>7</v>
          </cell>
          <cell r="N71">
            <v>0</v>
          </cell>
          <cell r="O71">
            <v>0</v>
          </cell>
        </row>
        <row r="72">
          <cell r="A72" t="str">
            <v>LYON IEP</v>
          </cell>
          <cell r="B72">
            <v>21</v>
          </cell>
          <cell r="C72">
            <v>5</v>
          </cell>
          <cell r="D72">
            <v>7</v>
          </cell>
          <cell r="E72">
            <v>8</v>
          </cell>
          <cell r="F72">
            <v>0</v>
          </cell>
          <cell r="G72">
            <v>0</v>
          </cell>
          <cell r="H72">
            <v>0</v>
          </cell>
          <cell r="I72">
            <v>0</v>
          </cell>
          <cell r="J72">
            <v>0</v>
          </cell>
          <cell r="K72">
            <v>0</v>
          </cell>
          <cell r="L72">
            <v>0</v>
          </cell>
          <cell r="M72">
            <v>4</v>
          </cell>
          <cell r="N72">
            <v>0</v>
          </cell>
          <cell r="O72">
            <v>0</v>
          </cell>
        </row>
        <row r="73">
          <cell r="A73" t="str">
            <v>LYON INSA</v>
          </cell>
          <cell r="B73">
            <v>0</v>
          </cell>
          <cell r="C73">
            <v>4</v>
          </cell>
          <cell r="D73">
            <v>29</v>
          </cell>
          <cell r="E73">
            <v>7</v>
          </cell>
          <cell r="F73">
            <v>84</v>
          </cell>
          <cell r="G73">
            <v>40</v>
          </cell>
          <cell r="H73">
            <v>37</v>
          </cell>
          <cell r="I73">
            <v>0</v>
          </cell>
          <cell r="J73">
            <v>241</v>
          </cell>
          <cell r="K73">
            <v>18</v>
          </cell>
          <cell r="L73">
            <v>0</v>
          </cell>
          <cell r="M73">
            <v>21</v>
          </cell>
          <cell r="N73">
            <v>0</v>
          </cell>
          <cell r="O73">
            <v>0</v>
          </cell>
        </row>
        <row r="74">
          <cell r="A74" t="str">
            <v>MARNE-LA-VALLEE</v>
          </cell>
          <cell r="B74">
            <v>3</v>
          </cell>
          <cell r="C74">
            <v>60</v>
          </cell>
          <cell r="D74">
            <v>55</v>
          </cell>
          <cell r="E74">
            <v>74</v>
          </cell>
          <cell r="F74">
            <v>81</v>
          </cell>
          <cell r="G74">
            <v>20</v>
          </cell>
          <cell r="H74">
            <v>10</v>
          </cell>
          <cell r="I74">
            <v>12</v>
          </cell>
          <cell r="J74">
            <v>59</v>
          </cell>
          <cell r="K74">
            <v>0</v>
          </cell>
          <cell r="L74">
            <v>0</v>
          </cell>
          <cell r="M74">
            <v>19</v>
          </cell>
          <cell r="N74">
            <v>0</v>
          </cell>
          <cell r="O74">
            <v>0</v>
          </cell>
        </row>
        <row r="75">
          <cell r="A75" t="str">
            <v>METZ ENI</v>
          </cell>
          <cell r="B75">
            <v>0</v>
          </cell>
          <cell r="C75">
            <v>1</v>
          </cell>
          <cell r="D75">
            <v>3</v>
          </cell>
          <cell r="E75">
            <v>0</v>
          </cell>
          <cell r="F75">
            <v>2</v>
          </cell>
          <cell r="G75">
            <v>2</v>
          </cell>
          <cell r="H75">
            <v>4</v>
          </cell>
          <cell r="I75">
            <v>0</v>
          </cell>
          <cell r="J75">
            <v>51</v>
          </cell>
          <cell r="K75">
            <v>0</v>
          </cell>
          <cell r="L75">
            <v>0</v>
          </cell>
          <cell r="M75">
            <v>0</v>
          </cell>
          <cell r="N75">
            <v>0</v>
          </cell>
          <cell r="O75">
            <v>0</v>
          </cell>
        </row>
        <row r="76">
          <cell r="A76" t="str">
            <v>MONTPELLIER ENSC</v>
          </cell>
          <cell r="B76">
            <v>0</v>
          </cell>
          <cell r="C76">
            <v>0</v>
          </cell>
          <cell r="D76">
            <v>4</v>
          </cell>
          <cell r="E76">
            <v>0</v>
          </cell>
          <cell r="F76">
            <v>0</v>
          </cell>
          <cell r="G76">
            <v>0</v>
          </cell>
          <cell r="H76">
            <v>31</v>
          </cell>
          <cell r="I76">
            <v>0</v>
          </cell>
          <cell r="J76">
            <v>4</v>
          </cell>
          <cell r="K76">
            <v>3</v>
          </cell>
          <cell r="L76">
            <v>0</v>
          </cell>
          <cell r="M76">
            <v>0</v>
          </cell>
          <cell r="N76">
            <v>0</v>
          </cell>
          <cell r="O76">
            <v>0</v>
          </cell>
        </row>
        <row r="77">
          <cell r="A77" t="str">
            <v>MONTPELLIER 1</v>
          </cell>
          <cell r="B77">
            <v>103</v>
          </cell>
          <cell r="C77">
            <v>73</v>
          </cell>
          <cell r="D77">
            <v>25</v>
          </cell>
          <cell r="E77">
            <v>2</v>
          </cell>
          <cell r="F77">
            <v>8</v>
          </cell>
          <cell r="G77">
            <v>0</v>
          </cell>
          <cell r="H77">
            <v>1</v>
          </cell>
          <cell r="I77">
            <v>0</v>
          </cell>
          <cell r="J77">
            <v>0</v>
          </cell>
          <cell r="K77">
            <v>12</v>
          </cell>
          <cell r="L77">
            <v>151</v>
          </cell>
          <cell r="M77">
            <v>69</v>
          </cell>
          <cell r="N77">
            <v>0</v>
          </cell>
          <cell r="O77">
            <v>0</v>
          </cell>
        </row>
        <row r="78">
          <cell r="A78" t="str">
            <v>MONTPELLIER 2</v>
          </cell>
          <cell r="B78">
            <v>5</v>
          </cell>
          <cell r="C78">
            <v>60</v>
          </cell>
          <cell r="D78">
            <v>74</v>
          </cell>
          <cell r="E78">
            <v>37</v>
          </cell>
          <cell r="F78">
            <v>169</v>
          </cell>
          <cell r="G78">
            <v>93</v>
          </cell>
          <cell r="H78">
            <v>107</v>
          </cell>
          <cell r="I78">
            <v>46</v>
          </cell>
          <cell r="J78">
            <v>193</v>
          </cell>
          <cell r="K78">
            <v>164</v>
          </cell>
          <cell r="L78">
            <v>0</v>
          </cell>
          <cell r="M78">
            <v>43</v>
          </cell>
          <cell r="N78">
            <v>0</v>
          </cell>
          <cell r="O78">
            <v>0</v>
          </cell>
        </row>
        <row r="79">
          <cell r="A79" t="str">
            <v>MONTPELLIER 3</v>
          </cell>
          <cell r="B79">
            <v>11</v>
          </cell>
          <cell r="C79">
            <v>22</v>
          </cell>
          <cell r="D79">
            <v>227</v>
          </cell>
          <cell r="E79">
            <v>180</v>
          </cell>
          <cell r="F79">
            <v>17</v>
          </cell>
          <cell r="G79">
            <v>0</v>
          </cell>
          <cell r="H79">
            <v>0</v>
          </cell>
          <cell r="I79">
            <v>0</v>
          </cell>
          <cell r="J79">
            <v>0</v>
          </cell>
          <cell r="K79">
            <v>8</v>
          </cell>
          <cell r="L79">
            <v>0</v>
          </cell>
          <cell r="M79">
            <v>31</v>
          </cell>
          <cell r="N79">
            <v>0</v>
          </cell>
          <cell r="O79">
            <v>0</v>
          </cell>
        </row>
        <row r="80">
          <cell r="A80" t="str">
            <v>MULHOUSE</v>
          </cell>
          <cell r="B80">
            <v>23</v>
          </cell>
          <cell r="C80">
            <v>53</v>
          </cell>
          <cell r="D80">
            <v>71</v>
          </cell>
          <cell r="E80">
            <v>21</v>
          </cell>
          <cell r="F80">
            <v>44</v>
          </cell>
          <cell r="G80">
            <v>39</v>
          </cell>
          <cell r="H80">
            <v>51</v>
          </cell>
          <cell r="I80">
            <v>0</v>
          </cell>
          <cell r="J80">
            <v>106</v>
          </cell>
          <cell r="K80">
            <v>17</v>
          </cell>
          <cell r="L80">
            <v>0</v>
          </cell>
          <cell r="M80">
            <v>19</v>
          </cell>
          <cell r="N80">
            <v>0</v>
          </cell>
          <cell r="O80">
            <v>0</v>
          </cell>
        </row>
        <row r="81">
          <cell r="A81" t="str">
            <v>NANTES</v>
          </cell>
          <cell r="B81">
            <v>80</v>
          </cell>
          <cell r="C81">
            <v>111</v>
          </cell>
          <cell r="D81">
            <v>206</v>
          </cell>
          <cell r="E81">
            <v>159</v>
          </cell>
          <cell r="F81">
            <v>160</v>
          </cell>
          <cell r="G81">
            <v>62</v>
          </cell>
          <cell r="H81">
            <v>74</v>
          </cell>
          <cell r="I81">
            <v>23</v>
          </cell>
          <cell r="J81">
            <v>227</v>
          </cell>
          <cell r="K81">
            <v>74</v>
          </cell>
          <cell r="L81">
            <v>56</v>
          </cell>
          <cell r="M81">
            <v>116</v>
          </cell>
          <cell r="N81">
            <v>0</v>
          </cell>
          <cell r="O81">
            <v>0</v>
          </cell>
        </row>
        <row r="82">
          <cell r="A82" t="str">
            <v>NANTES EC</v>
          </cell>
          <cell r="B82">
            <v>0</v>
          </cell>
          <cell r="C82">
            <v>0</v>
          </cell>
          <cell r="D82">
            <v>6</v>
          </cell>
          <cell r="E82">
            <v>0</v>
          </cell>
          <cell r="F82">
            <v>11</v>
          </cell>
          <cell r="G82">
            <v>0</v>
          </cell>
          <cell r="H82">
            <v>2</v>
          </cell>
          <cell r="I82">
            <v>0</v>
          </cell>
          <cell r="J82">
            <v>85</v>
          </cell>
          <cell r="K82">
            <v>0</v>
          </cell>
          <cell r="L82">
            <v>0</v>
          </cell>
          <cell r="M82">
            <v>2</v>
          </cell>
          <cell r="N82">
            <v>0</v>
          </cell>
          <cell r="O82">
            <v>0</v>
          </cell>
        </row>
        <row r="83">
          <cell r="A83" t="str">
            <v>NICE</v>
          </cell>
          <cell r="B83">
            <v>79</v>
          </cell>
          <cell r="C83">
            <v>95</v>
          </cell>
          <cell r="D83">
            <v>165</v>
          </cell>
          <cell r="E83">
            <v>126</v>
          </cell>
          <cell r="F83">
            <v>181</v>
          </cell>
          <cell r="G83">
            <v>45</v>
          </cell>
          <cell r="H83">
            <v>41</v>
          </cell>
          <cell r="I83">
            <v>38</v>
          </cell>
          <cell r="J83">
            <v>79</v>
          </cell>
          <cell r="K83">
            <v>72</v>
          </cell>
          <cell r="L83">
            <v>0</v>
          </cell>
          <cell r="M83">
            <v>104</v>
          </cell>
          <cell r="N83">
            <v>0</v>
          </cell>
          <cell r="O83">
            <v>0</v>
          </cell>
        </row>
        <row r="84">
          <cell r="A84" t="str">
            <v>NICE OBS.</v>
          </cell>
          <cell r="B84">
            <v>0</v>
          </cell>
          <cell r="C84">
            <v>0</v>
          </cell>
          <cell r="D84">
            <v>0</v>
          </cell>
          <cell r="E84">
            <v>0</v>
          </cell>
          <cell r="F84">
            <v>0</v>
          </cell>
          <cell r="G84">
            <v>0</v>
          </cell>
          <cell r="H84">
            <v>0</v>
          </cell>
          <cell r="I84">
            <v>1</v>
          </cell>
          <cell r="J84">
            <v>0</v>
          </cell>
          <cell r="K84">
            <v>0</v>
          </cell>
          <cell r="L84">
            <v>0</v>
          </cell>
          <cell r="M84">
            <v>0</v>
          </cell>
          <cell r="N84">
            <v>0</v>
          </cell>
          <cell r="O84">
            <v>26</v>
          </cell>
        </row>
        <row r="85">
          <cell r="A85" t="str">
            <v>NIMES</v>
          </cell>
          <cell r="B85">
            <v>6</v>
          </cell>
          <cell r="C85">
            <v>1</v>
          </cell>
          <cell r="D85">
            <v>9</v>
          </cell>
          <cell r="E85">
            <v>16</v>
          </cell>
          <cell r="F85">
            <v>5</v>
          </cell>
          <cell r="G85">
            <v>2</v>
          </cell>
          <cell r="H85">
            <v>2</v>
          </cell>
          <cell r="I85">
            <v>2</v>
          </cell>
          <cell r="J85">
            <v>3</v>
          </cell>
          <cell r="K85">
            <v>5</v>
          </cell>
          <cell r="L85">
            <v>0</v>
          </cell>
          <cell r="M85">
            <v>2</v>
          </cell>
          <cell r="N85">
            <v>0</v>
          </cell>
          <cell r="O85">
            <v>0</v>
          </cell>
        </row>
        <row r="86">
          <cell r="A86" t="str">
            <v>NOISYLEGD ENSLL</v>
          </cell>
          <cell r="B86">
            <v>0</v>
          </cell>
          <cell r="C86">
            <v>0</v>
          </cell>
          <cell r="D86">
            <v>0</v>
          </cell>
          <cell r="E86">
            <v>8</v>
          </cell>
          <cell r="F86">
            <v>0</v>
          </cell>
          <cell r="G86">
            <v>1</v>
          </cell>
          <cell r="H86">
            <v>0</v>
          </cell>
          <cell r="I86">
            <v>0</v>
          </cell>
          <cell r="J86">
            <v>1</v>
          </cell>
          <cell r="K86">
            <v>0</v>
          </cell>
          <cell r="L86">
            <v>0</v>
          </cell>
          <cell r="M86">
            <v>1</v>
          </cell>
          <cell r="N86">
            <v>0</v>
          </cell>
          <cell r="O86">
            <v>0</v>
          </cell>
        </row>
        <row r="87">
          <cell r="A87" t="str">
            <v>NOUVELLE CALEDONIE</v>
          </cell>
          <cell r="B87">
            <v>7</v>
          </cell>
          <cell r="C87">
            <v>4</v>
          </cell>
          <cell r="D87">
            <v>15</v>
          </cell>
          <cell r="E87">
            <v>7</v>
          </cell>
          <cell r="F87">
            <v>12</v>
          </cell>
          <cell r="G87">
            <v>5</v>
          </cell>
          <cell r="H87">
            <v>4</v>
          </cell>
          <cell r="I87">
            <v>3</v>
          </cell>
          <cell r="J87">
            <v>0</v>
          </cell>
          <cell r="K87">
            <v>9</v>
          </cell>
          <cell r="L87">
            <v>0</v>
          </cell>
          <cell r="M87">
            <v>3</v>
          </cell>
          <cell r="N87">
            <v>0</v>
          </cell>
          <cell r="O87">
            <v>0</v>
          </cell>
        </row>
        <row r="88">
          <cell r="A88" t="str">
            <v>ORLEANS</v>
          </cell>
          <cell r="B88">
            <v>45</v>
          </cell>
          <cell r="C88">
            <v>92</v>
          </cell>
          <cell r="D88">
            <v>145</v>
          </cell>
          <cell r="E88">
            <v>81</v>
          </cell>
          <cell r="F88">
            <v>118</v>
          </cell>
          <cell r="G88">
            <v>44</v>
          </cell>
          <cell r="H88">
            <v>55</v>
          </cell>
          <cell r="I88">
            <v>30</v>
          </cell>
          <cell r="J88">
            <v>169</v>
          </cell>
          <cell r="K88">
            <v>50</v>
          </cell>
          <cell r="L88">
            <v>0</v>
          </cell>
          <cell r="M88">
            <v>53</v>
          </cell>
          <cell r="N88">
            <v>0</v>
          </cell>
          <cell r="O88">
            <v>1</v>
          </cell>
        </row>
        <row r="89">
          <cell r="A89" t="str">
            <v>PARIS  1</v>
          </cell>
          <cell r="B89">
            <v>183</v>
          </cell>
          <cell r="C89">
            <v>164</v>
          </cell>
          <cell r="D89">
            <v>62</v>
          </cell>
          <cell r="E89">
            <v>350</v>
          </cell>
          <cell r="F89">
            <v>42</v>
          </cell>
          <cell r="G89">
            <v>1</v>
          </cell>
          <cell r="H89">
            <v>0</v>
          </cell>
          <cell r="I89">
            <v>0</v>
          </cell>
          <cell r="J89">
            <v>0</v>
          </cell>
          <cell r="K89">
            <v>1</v>
          </cell>
          <cell r="L89">
            <v>0</v>
          </cell>
          <cell r="M89">
            <v>39</v>
          </cell>
          <cell r="N89">
            <v>0</v>
          </cell>
          <cell r="O89">
            <v>0</v>
          </cell>
        </row>
        <row r="90">
          <cell r="A90" t="str">
            <v>PARIS  2</v>
          </cell>
          <cell r="B90">
            <v>165</v>
          </cell>
          <cell r="C90">
            <v>58</v>
          </cell>
          <cell r="D90">
            <v>32</v>
          </cell>
          <cell r="E90">
            <v>2</v>
          </cell>
          <cell r="F90">
            <v>19</v>
          </cell>
          <cell r="G90">
            <v>0</v>
          </cell>
          <cell r="H90">
            <v>0</v>
          </cell>
          <cell r="I90">
            <v>0</v>
          </cell>
          <cell r="J90">
            <v>0</v>
          </cell>
          <cell r="K90">
            <v>0</v>
          </cell>
          <cell r="L90">
            <v>0</v>
          </cell>
          <cell r="M90">
            <v>21</v>
          </cell>
          <cell r="N90">
            <v>0</v>
          </cell>
          <cell r="O90">
            <v>0</v>
          </cell>
        </row>
        <row r="91">
          <cell r="A91" t="str">
            <v>PARIS  3</v>
          </cell>
          <cell r="B91">
            <v>8</v>
          </cell>
          <cell r="C91">
            <v>9</v>
          </cell>
          <cell r="D91">
            <v>348</v>
          </cell>
          <cell r="E91">
            <v>64</v>
          </cell>
          <cell r="F91">
            <v>2</v>
          </cell>
          <cell r="G91">
            <v>1</v>
          </cell>
          <cell r="H91">
            <v>0</v>
          </cell>
          <cell r="I91">
            <v>0</v>
          </cell>
          <cell r="J91">
            <v>0</v>
          </cell>
          <cell r="K91">
            <v>0</v>
          </cell>
          <cell r="L91">
            <v>0</v>
          </cell>
          <cell r="M91">
            <v>27</v>
          </cell>
          <cell r="N91">
            <v>0</v>
          </cell>
          <cell r="O91">
            <v>0</v>
          </cell>
        </row>
        <row r="92">
          <cell r="A92" t="str">
            <v>PARIS  4</v>
          </cell>
          <cell r="B92">
            <v>2</v>
          </cell>
          <cell r="C92">
            <v>5</v>
          </cell>
          <cell r="D92">
            <v>391</v>
          </cell>
          <cell r="E92">
            <v>256</v>
          </cell>
          <cell r="F92">
            <v>24</v>
          </cell>
          <cell r="G92">
            <v>4</v>
          </cell>
          <cell r="H92">
            <v>2</v>
          </cell>
          <cell r="I92">
            <v>0</v>
          </cell>
          <cell r="J92">
            <v>4</v>
          </cell>
          <cell r="K92">
            <v>8</v>
          </cell>
          <cell r="L92">
            <v>0</v>
          </cell>
          <cell r="M92">
            <v>52</v>
          </cell>
          <cell r="N92">
            <v>0</v>
          </cell>
          <cell r="O92">
            <v>0</v>
          </cell>
        </row>
        <row r="93">
          <cell r="A93" t="str">
            <v>PARIS  5</v>
          </cell>
          <cell r="B93">
            <v>65</v>
          </cell>
          <cell r="C93">
            <v>59</v>
          </cell>
          <cell r="D93">
            <v>73</v>
          </cell>
          <cell r="E93">
            <v>146</v>
          </cell>
          <cell r="F93">
            <v>92</v>
          </cell>
          <cell r="G93">
            <v>14</v>
          </cell>
          <cell r="H93">
            <v>16</v>
          </cell>
          <cell r="I93">
            <v>0</v>
          </cell>
          <cell r="J93">
            <v>0</v>
          </cell>
          <cell r="K93">
            <v>44</v>
          </cell>
          <cell r="L93">
            <v>177</v>
          </cell>
          <cell r="M93">
            <v>84</v>
          </cell>
          <cell r="N93">
            <v>0</v>
          </cell>
          <cell r="O93">
            <v>0</v>
          </cell>
        </row>
        <row r="94">
          <cell r="A94" t="str">
            <v>PARIS  6</v>
          </cell>
          <cell r="B94">
            <v>0</v>
          </cell>
          <cell r="C94">
            <v>10</v>
          </cell>
          <cell r="D94">
            <v>49</v>
          </cell>
          <cell r="E94">
            <v>2</v>
          </cell>
          <cell r="F94">
            <v>314</v>
          </cell>
          <cell r="G94">
            <v>188</v>
          </cell>
          <cell r="H94">
            <v>206</v>
          </cell>
          <cell r="I94">
            <v>133</v>
          </cell>
          <cell r="J94">
            <v>151</v>
          </cell>
          <cell r="K94">
            <v>372</v>
          </cell>
          <cell r="L94">
            <v>0</v>
          </cell>
          <cell r="M94">
            <v>18</v>
          </cell>
          <cell r="N94">
            <v>0</v>
          </cell>
          <cell r="O94">
            <v>17</v>
          </cell>
        </row>
        <row r="95">
          <cell r="A95" t="str">
            <v>PARIS  7</v>
          </cell>
          <cell r="B95">
            <v>3</v>
          </cell>
          <cell r="C95">
            <v>14</v>
          </cell>
          <cell r="D95">
            <v>210</v>
          </cell>
          <cell r="E95">
            <v>146</v>
          </cell>
          <cell r="F95">
            <v>164</v>
          </cell>
          <cell r="G95">
            <v>106</v>
          </cell>
          <cell r="H95">
            <v>66</v>
          </cell>
          <cell r="I95">
            <v>62</v>
          </cell>
          <cell r="J95">
            <v>17</v>
          </cell>
          <cell r="K95">
            <v>176</v>
          </cell>
          <cell r="L95">
            <v>1</v>
          </cell>
          <cell r="M95">
            <v>17</v>
          </cell>
          <cell r="N95">
            <v>0</v>
          </cell>
          <cell r="O95">
            <v>0</v>
          </cell>
        </row>
        <row r="96">
          <cell r="A96" t="str">
            <v>PARIS  8</v>
          </cell>
          <cell r="B96">
            <v>47</v>
          </cell>
          <cell r="C96">
            <v>61</v>
          </cell>
          <cell r="D96">
            <v>181</v>
          </cell>
          <cell r="E96">
            <v>292</v>
          </cell>
          <cell r="F96">
            <v>52</v>
          </cell>
          <cell r="G96">
            <v>0</v>
          </cell>
          <cell r="H96">
            <v>0</v>
          </cell>
          <cell r="I96">
            <v>0</v>
          </cell>
          <cell r="J96">
            <v>17</v>
          </cell>
          <cell r="K96">
            <v>3</v>
          </cell>
          <cell r="L96">
            <v>0</v>
          </cell>
          <cell r="M96">
            <v>80</v>
          </cell>
          <cell r="N96">
            <v>0</v>
          </cell>
          <cell r="O96">
            <v>0</v>
          </cell>
        </row>
        <row r="97">
          <cell r="A97" t="str">
            <v>PARIS  DAUPHINE</v>
          </cell>
          <cell r="B97">
            <v>32</v>
          </cell>
          <cell r="C97">
            <v>140</v>
          </cell>
          <cell r="D97">
            <v>32</v>
          </cell>
          <cell r="E97">
            <v>21</v>
          </cell>
          <cell r="F97">
            <v>89</v>
          </cell>
          <cell r="G97">
            <v>0</v>
          </cell>
          <cell r="H97">
            <v>0</v>
          </cell>
          <cell r="I97">
            <v>0</v>
          </cell>
          <cell r="J97">
            <v>0</v>
          </cell>
          <cell r="K97">
            <v>0</v>
          </cell>
          <cell r="L97">
            <v>0</v>
          </cell>
          <cell r="M97">
            <v>9</v>
          </cell>
          <cell r="N97">
            <v>0</v>
          </cell>
          <cell r="O97">
            <v>0</v>
          </cell>
        </row>
        <row r="98">
          <cell r="A98" t="str">
            <v>PARIS 10</v>
          </cell>
          <cell r="B98">
            <v>124</v>
          </cell>
          <cell r="C98">
            <v>98</v>
          </cell>
          <cell r="D98">
            <v>257</v>
          </cell>
          <cell r="E98">
            <v>238</v>
          </cell>
          <cell r="F98">
            <v>51</v>
          </cell>
          <cell r="G98">
            <v>8</v>
          </cell>
          <cell r="H98">
            <v>0</v>
          </cell>
          <cell r="I98">
            <v>0</v>
          </cell>
          <cell r="J98">
            <v>55</v>
          </cell>
          <cell r="K98">
            <v>11</v>
          </cell>
          <cell r="L98">
            <v>0</v>
          </cell>
          <cell r="M98">
            <v>97</v>
          </cell>
          <cell r="N98">
            <v>0</v>
          </cell>
          <cell r="O98">
            <v>0</v>
          </cell>
        </row>
        <row r="99">
          <cell r="A99" t="str">
            <v>PARIS 11</v>
          </cell>
          <cell r="B99">
            <v>64</v>
          </cell>
          <cell r="C99">
            <v>79</v>
          </cell>
          <cell r="D99">
            <v>80</v>
          </cell>
          <cell r="E99">
            <v>5</v>
          </cell>
          <cell r="F99">
            <v>231</v>
          </cell>
          <cell r="G99">
            <v>176</v>
          </cell>
          <cell r="H99">
            <v>136</v>
          </cell>
          <cell r="I99">
            <v>52</v>
          </cell>
          <cell r="J99">
            <v>170</v>
          </cell>
          <cell r="K99">
            <v>182</v>
          </cell>
          <cell r="L99">
            <v>174</v>
          </cell>
          <cell r="M99">
            <v>74</v>
          </cell>
          <cell r="N99">
            <v>0</v>
          </cell>
          <cell r="O99">
            <v>7</v>
          </cell>
        </row>
        <row r="100">
          <cell r="A100" t="str">
            <v>PARIS 12</v>
          </cell>
          <cell r="B100">
            <v>78</v>
          </cell>
          <cell r="C100">
            <v>120</v>
          </cell>
          <cell r="D100">
            <v>194</v>
          </cell>
          <cell r="E100">
            <v>134</v>
          </cell>
          <cell r="F100">
            <v>98</v>
          </cell>
          <cell r="G100">
            <v>34</v>
          </cell>
          <cell r="H100">
            <v>36</v>
          </cell>
          <cell r="I100">
            <v>21</v>
          </cell>
          <cell r="J100">
            <v>127</v>
          </cell>
          <cell r="K100">
            <v>63</v>
          </cell>
          <cell r="L100">
            <v>1</v>
          </cell>
          <cell r="M100">
            <v>104</v>
          </cell>
          <cell r="N100">
            <v>0</v>
          </cell>
          <cell r="O100">
            <v>0</v>
          </cell>
        </row>
        <row r="101">
          <cell r="A101" t="str">
            <v>PARIS 13</v>
          </cell>
          <cell r="B101">
            <v>58</v>
          </cell>
          <cell r="C101">
            <v>101</v>
          </cell>
          <cell r="D101">
            <v>133</v>
          </cell>
          <cell r="E101">
            <v>69</v>
          </cell>
          <cell r="F101">
            <v>167</v>
          </cell>
          <cell r="G101">
            <v>52</v>
          </cell>
          <cell r="H101">
            <v>37</v>
          </cell>
          <cell r="I101">
            <v>0</v>
          </cell>
          <cell r="J101">
            <v>101</v>
          </cell>
          <cell r="K101">
            <v>38</v>
          </cell>
          <cell r="L101">
            <v>2</v>
          </cell>
          <cell r="M101">
            <v>83</v>
          </cell>
          <cell r="N101">
            <v>0</v>
          </cell>
          <cell r="O101">
            <v>0</v>
          </cell>
        </row>
        <row r="102">
          <cell r="A102" t="str">
            <v>PARIS CNAM</v>
          </cell>
          <cell r="B102">
            <v>9</v>
          </cell>
          <cell r="C102">
            <v>51</v>
          </cell>
          <cell r="D102">
            <v>14</v>
          </cell>
          <cell r="E102">
            <v>47</v>
          </cell>
          <cell r="F102">
            <v>66</v>
          </cell>
          <cell r="G102">
            <v>13</v>
          </cell>
          <cell r="H102">
            <v>17</v>
          </cell>
          <cell r="I102">
            <v>6</v>
          </cell>
          <cell r="J102">
            <v>69</v>
          </cell>
          <cell r="K102">
            <v>17</v>
          </cell>
          <cell r="L102">
            <v>3</v>
          </cell>
          <cell r="M102">
            <v>12</v>
          </cell>
          <cell r="N102">
            <v>0</v>
          </cell>
          <cell r="O102">
            <v>71</v>
          </cell>
        </row>
        <row r="103">
          <cell r="A103" t="str">
            <v>PARIS COL.DE FRANCE</v>
          </cell>
          <cell r="B103">
            <v>0</v>
          </cell>
          <cell r="C103">
            <v>0</v>
          </cell>
          <cell r="D103">
            <v>7</v>
          </cell>
          <cell r="E103">
            <v>12</v>
          </cell>
          <cell r="F103">
            <v>0</v>
          </cell>
          <cell r="G103">
            <v>0</v>
          </cell>
          <cell r="H103">
            <v>0</v>
          </cell>
          <cell r="I103">
            <v>0</v>
          </cell>
          <cell r="J103">
            <v>0</v>
          </cell>
          <cell r="K103">
            <v>3</v>
          </cell>
          <cell r="L103">
            <v>0</v>
          </cell>
          <cell r="M103">
            <v>0</v>
          </cell>
          <cell r="N103">
            <v>0</v>
          </cell>
          <cell r="O103">
            <v>43</v>
          </cell>
        </row>
        <row r="104">
          <cell r="A104" t="str">
            <v>PARIS EC</v>
          </cell>
          <cell r="B104">
            <v>0</v>
          </cell>
          <cell r="C104">
            <v>2</v>
          </cell>
          <cell r="D104">
            <v>2</v>
          </cell>
          <cell r="E104">
            <v>0</v>
          </cell>
          <cell r="F104">
            <v>11</v>
          </cell>
          <cell r="G104">
            <v>3</v>
          </cell>
          <cell r="H104">
            <v>3</v>
          </cell>
          <cell r="I104">
            <v>0</v>
          </cell>
          <cell r="J104">
            <v>20</v>
          </cell>
          <cell r="K104">
            <v>0</v>
          </cell>
          <cell r="L104">
            <v>0</v>
          </cell>
          <cell r="M104">
            <v>4</v>
          </cell>
          <cell r="N104">
            <v>0</v>
          </cell>
          <cell r="O104">
            <v>33</v>
          </cell>
        </row>
        <row r="105">
          <cell r="A105" t="str">
            <v>PARIS EFEO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39</v>
          </cell>
        </row>
        <row r="106">
          <cell r="A106" t="str">
            <v>PARIS EHESS</v>
          </cell>
          <cell r="B106">
            <v>0</v>
          </cell>
          <cell r="C106">
            <v>3</v>
          </cell>
          <cell r="D106">
            <v>5</v>
          </cell>
          <cell r="E106">
            <v>5</v>
          </cell>
          <cell r="F106">
            <v>0</v>
          </cell>
          <cell r="G106">
            <v>0</v>
          </cell>
          <cell r="H106">
            <v>0</v>
          </cell>
          <cell r="I106">
            <v>0</v>
          </cell>
          <cell r="J106">
            <v>0</v>
          </cell>
          <cell r="K106">
            <v>0</v>
          </cell>
          <cell r="L106">
            <v>0</v>
          </cell>
          <cell r="M106">
            <v>0</v>
          </cell>
          <cell r="N106">
            <v>0</v>
          </cell>
          <cell r="O106">
            <v>192</v>
          </cell>
        </row>
        <row r="107">
          <cell r="A107" t="str">
            <v>PARIS EC. NAT. CHARTES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16</v>
          </cell>
        </row>
        <row r="108">
          <cell r="A108" t="str">
            <v>PARIS ENS</v>
          </cell>
          <cell r="B108">
            <v>2</v>
          </cell>
          <cell r="C108">
            <v>7</v>
          </cell>
          <cell r="D108">
            <v>33</v>
          </cell>
          <cell r="E108">
            <v>29</v>
          </cell>
          <cell r="F108">
            <v>17</v>
          </cell>
          <cell r="G108">
            <v>24</v>
          </cell>
          <cell r="H108">
            <v>5</v>
          </cell>
          <cell r="I108">
            <v>9</v>
          </cell>
          <cell r="J108">
            <v>2</v>
          </cell>
          <cell r="K108">
            <v>18</v>
          </cell>
          <cell r="L108">
            <v>0</v>
          </cell>
          <cell r="M108">
            <v>4</v>
          </cell>
          <cell r="N108">
            <v>0</v>
          </cell>
          <cell r="O108">
            <v>2</v>
          </cell>
        </row>
        <row r="109">
          <cell r="A109" t="str">
            <v>PARIS ENSAM</v>
          </cell>
          <cell r="B109">
            <v>0</v>
          </cell>
          <cell r="C109">
            <v>13</v>
          </cell>
          <cell r="D109">
            <v>14</v>
          </cell>
          <cell r="E109">
            <v>1</v>
          </cell>
          <cell r="F109">
            <v>23</v>
          </cell>
          <cell r="G109">
            <v>4</v>
          </cell>
          <cell r="H109">
            <v>22</v>
          </cell>
          <cell r="I109">
            <v>0</v>
          </cell>
          <cell r="J109">
            <v>266</v>
          </cell>
          <cell r="K109">
            <v>0</v>
          </cell>
          <cell r="L109">
            <v>0</v>
          </cell>
          <cell r="M109">
            <v>3</v>
          </cell>
          <cell r="N109">
            <v>0</v>
          </cell>
          <cell r="O109">
            <v>0</v>
          </cell>
        </row>
        <row r="110">
          <cell r="A110" t="str">
            <v>PARIS ENSC</v>
          </cell>
          <cell r="B110">
            <v>0</v>
          </cell>
          <cell r="C110">
            <v>2</v>
          </cell>
          <cell r="D110">
            <v>1</v>
          </cell>
          <cell r="E110">
            <v>0</v>
          </cell>
          <cell r="F110">
            <v>0</v>
          </cell>
          <cell r="G110">
            <v>1</v>
          </cell>
          <cell r="H110">
            <v>35</v>
          </cell>
          <cell r="I110">
            <v>0</v>
          </cell>
          <cell r="J110">
            <v>11</v>
          </cell>
          <cell r="K110">
            <v>1</v>
          </cell>
          <cell r="L110">
            <v>0</v>
          </cell>
          <cell r="M110">
            <v>0</v>
          </cell>
          <cell r="N110">
            <v>0</v>
          </cell>
          <cell r="O110">
            <v>0</v>
          </cell>
        </row>
        <row r="111">
          <cell r="A111" t="str">
            <v>PARIS EPHE</v>
          </cell>
          <cell r="B111">
            <v>0</v>
          </cell>
          <cell r="C111">
            <v>1</v>
          </cell>
          <cell r="D111">
            <v>4</v>
          </cell>
          <cell r="E111">
            <v>6</v>
          </cell>
          <cell r="F111">
            <v>0</v>
          </cell>
          <cell r="G111">
            <v>0</v>
          </cell>
          <cell r="H111">
            <v>0</v>
          </cell>
          <cell r="I111">
            <v>0</v>
          </cell>
          <cell r="J111">
            <v>0</v>
          </cell>
          <cell r="K111">
            <v>1</v>
          </cell>
          <cell r="L111">
            <v>0</v>
          </cell>
          <cell r="M111">
            <v>0</v>
          </cell>
          <cell r="N111">
            <v>0</v>
          </cell>
          <cell r="O111">
            <v>181</v>
          </cell>
        </row>
        <row r="112">
          <cell r="A112" t="str">
            <v>PARIS IAE</v>
          </cell>
          <cell r="B112">
            <v>0</v>
          </cell>
          <cell r="C112">
            <v>27</v>
          </cell>
          <cell r="D112">
            <v>0</v>
          </cell>
          <cell r="E112">
            <v>0</v>
          </cell>
          <cell r="F112">
            <v>0</v>
          </cell>
          <cell r="G112">
            <v>0</v>
          </cell>
          <cell r="H112">
            <v>0</v>
          </cell>
          <cell r="I112">
            <v>0</v>
          </cell>
          <cell r="J112">
            <v>0</v>
          </cell>
          <cell r="K112">
            <v>0</v>
          </cell>
          <cell r="L112">
            <v>0</v>
          </cell>
          <cell r="M112">
            <v>0</v>
          </cell>
          <cell r="N112">
            <v>0</v>
          </cell>
          <cell r="O112">
            <v>0</v>
          </cell>
        </row>
        <row r="113">
          <cell r="A113" t="str">
            <v>PARIS IEP</v>
          </cell>
          <cell r="B113">
            <v>24</v>
          </cell>
          <cell r="C113">
            <v>13</v>
          </cell>
          <cell r="D113">
            <v>9</v>
          </cell>
          <cell r="E113">
            <v>28</v>
          </cell>
          <cell r="F113">
            <v>1</v>
          </cell>
          <cell r="G113">
            <v>0</v>
          </cell>
          <cell r="H113">
            <v>0</v>
          </cell>
          <cell r="I113">
            <v>0</v>
          </cell>
          <cell r="J113">
            <v>0</v>
          </cell>
          <cell r="K113">
            <v>0</v>
          </cell>
          <cell r="L113">
            <v>0</v>
          </cell>
          <cell r="M113">
            <v>0</v>
          </cell>
          <cell r="N113">
            <v>0</v>
          </cell>
          <cell r="O113">
            <v>0</v>
          </cell>
        </row>
        <row r="114">
          <cell r="A114" t="str">
            <v>PARIS INALCO</v>
          </cell>
          <cell r="B114">
            <v>2</v>
          </cell>
          <cell r="C114">
            <v>4</v>
          </cell>
          <cell r="D114">
            <v>191</v>
          </cell>
          <cell r="E114">
            <v>29</v>
          </cell>
          <cell r="F114">
            <v>2</v>
          </cell>
          <cell r="G114">
            <v>0</v>
          </cell>
          <cell r="H114">
            <v>0</v>
          </cell>
          <cell r="I114">
            <v>0</v>
          </cell>
          <cell r="J114">
            <v>0</v>
          </cell>
          <cell r="K114">
            <v>0</v>
          </cell>
          <cell r="L114">
            <v>0</v>
          </cell>
          <cell r="M114">
            <v>1</v>
          </cell>
          <cell r="N114">
            <v>0</v>
          </cell>
          <cell r="O114">
            <v>0</v>
          </cell>
        </row>
        <row r="115">
          <cell r="A115" t="str">
            <v>PARIS INST.DE FRANCE</v>
          </cell>
          <cell r="B115">
            <v>0</v>
          </cell>
          <cell r="C115">
            <v>0</v>
          </cell>
          <cell r="D115">
            <v>10</v>
          </cell>
          <cell r="E115">
            <v>2</v>
          </cell>
          <cell r="F115">
            <v>0</v>
          </cell>
          <cell r="G115">
            <v>0</v>
          </cell>
          <cell r="H115">
            <v>0</v>
          </cell>
          <cell r="I115">
            <v>0</v>
          </cell>
          <cell r="J115">
            <v>0</v>
          </cell>
          <cell r="K115">
            <v>1</v>
          </cell>
          <cell r="L115">
            <v>0</v>
          </cell>
          <cell r="M115">
            <v>0</v>
          </cell>
          <cell r="N115">
            <v>0</v>
          </cell>
          <cell r="O115">
            <v>0</v>
          </cell>
        </row>
        <row r="116">
          <cell r="A116" t="str">
            <v>PARIS IPG</v>
          </cell>
          <cell r="B116">
            <v>0</v>
          </cell>
          <cell r="C116">
            <v>0</v>
          </cell>
          <cell r="D116">
            <v>0</v>
          </cell>
          <cell r="E116">
            <v>0</v>
          </cell>
          <cell r="F116">
            <v>0</v>
          </cell>
          <cell r="G116">
            <v>0</v>
          </cell>
          <cell r="H116">
            <v>0</v>
          </cell>
          <cell r="I116">
            <v>8</v>
          </cell>
          <cell r="J116">
            <v>0</v>
          </cell>
          <cell r="K116">
            <v>0</v>
          </cell>
          <cell r="L116">
            <v>0</v>
          </cell>
          <cell r="M116">
            <v>0</v>
          </cell>
          <cell r="N116">
            <v>0</v>
          </cell>
          <cell r="O116">
            <v>34</v>
          </cell>
        </row>
        <row r="117">
          <cell r="A117" t="str">
            <v>PARIS ISM</v>
          </cell>
          <cell r="B117">
            <v>0</v>
          </cell>
          <cell r="C117">
            <v>1</v>
          </cell>
          <cell r="D117">
            <v>1</v>
          </cell>
          <cell r="E117">
            <v>0</v>
          </cell>
          <cell r="F117">
            <v>4</v>
          </cell>
          <cell r="G117">
            <v>2</v>
          </cell>
          <cell r="H117">
            <v>0</v>
          </cell>
          <cell r="I117">
            <v>0</v>
          </cell>
          <cell r="J117">
            <v>38</v>
          </cell>
          <cell r="K117">
            <v>0</v>
          </cell>
          <cell r="L117">
            <v>0</v>
          </cell>
          <cell r="M117">
            <v>0</v>
          </cell>
          <cell r="N117">
            <v>0</v>
          </cell>
          <cell r="O117">
            <v>0</v>
          </cell>
        </row>
        <row r="118">
          <cell r="A118" t="str">
            <v>PARIS MUSEUM</v>
          </cell>
          <cell r="B118">
            <v>0</v>
          </cell>
          <cell r="C118">
            <v>0</v>
          </cell>
          <cell r="D118">
            <v>1</v>
          </cell>
          <cell r="E118">
            <v>1</v>
          </cell>
          <cell r="F118">
            <v>0</v>
          </cell>
          <cell r="G118">
            <v>0</v>
          </cell>
          <cell r="H118">
            <v>0</v>
          </cell>
          <cell r="I118">
            <v>1</v>
          </cell>
          <cell r="J118">
            <v>0</v>
          </cell>
          <cell r="K118">
            <v>10</v>
          </cell>
          <cell r="L118">
            <v>0</v>
          </cell>
          <cell r="M118">
            <v>2</v>
          </cell>
          <cell r="N118">
            <v>0</v>
          </cell>
          <cell r="O118">
            <v>194</v>
          </cell>
        </row>
        <row r="119">
          <cell r="A119" t="str">
            <v>PARIS OBSERVATOIRE</v>
          </cell>
          <cell r="B119">
            <v>0</v>
          </cell>
          <cell r="C119">
            <v>0</v>
          </cell>
          <cell r="D119">
            <v>0</v>
          </cell>
          <cell r="E119">
            <v>0</v>
          </cell>
          <cell r="F119">
            <v>0</v>
          </cell>
          <cell r="G119">
            <v>2</v>
          </cell>
          <cell r="H119">
            <v>0</v>
          </cell>
          <cell r="I119">
            <v>8</v>
          </cell>
          <cell r="J119">
            <v>0</v>
          </cell>
          <cell r="K119">
            <v>1</v>
          </cell>
          <cell r="L119">
            <v>0</v>
          </cell>
          <cell r="M119">
            <v>0</v>
          </cell>
          <cell r="N119">
            <v>0</v>
          </cell>
          <cell r="O119">
            <v>83</v>
          </cell>
        </row>
        <row r="120">
          <cell r="A120" t="str">
            <v>PAU</v>
          </cell>
          <cell r="B120">
            <v>55</v>
          </cell>
          <cell r="C120">
            <v>57</v>
          </cell>
          <cell r="D120">
            <v>108</v>
          </cell>
          <cell r="E120">
            <v>49</v>
          </cell>
          <cell r="F120">
            <v>97</v>
          </cell>
          <cell r="G120">
            <v>22</v>
          </cell>
          <cell r="H120">
            <v>36</v>
          </cell>
          <cell r="I120">
            <v>14</v>
          </cell>
          <cell r="J120">
            <v>84</v>
          </cell>
          <cell r="K120">
            <v>31</v>
          </cell>
          <cell r="L120">
            <v>0</v>
          </cell>
          <cell r="M120">
            <v>31</v>
          </cell>
          <cell r="N120">
            <v>0</v>
          </cell>
          <cell r="O120">
            <v>0</v>
          </cell>
        </row>
        <row r="121">
          <cell r="A121" t="str">
            <v>PERPIGNAN</v>
          </cell>
          <cell r="B121">
            <v>41</v>
          </cell>
          <cell r="C121">
            <v>40</v>
          </cell>
          <cell r="D121">
            <v>55</v>
          </cell>
          <cell r="E121">
            <v>36</v>
          </cell>
          <cell r="F121">
            <v>32</v>
          </cell>
          <cell r="G121">
            <v>9</v>
          </cell>
          <cell r="H121">
            <v>19</v>
          </cell>
          <cell r="I121">
            <v>17</v>
          </cell>
          <cell r="J121">
            <v>40</v>
          </cell>
          <cell r="K121">
            <v>33</v>
          </cell>
          <cell r="L121">
            <v>0</v>
          </cell>
          <cell r="M121">
            <v>22</v>
          </cell>
          <cell r="N121">
            <v>0</v>
          </cell>
          <cell r="O121">
            <v>0</v>
          </cell>
        </row>
        <row r="122">
          <cell r="A122" t="str">
            <v>POITIERS</v>
          </cell>
          <cell r="B122">
            <v>79</v>
          </cell>
          <cell r="C122">
            <v>106</v>
          </cell>
          <cell r="D122">
            <v>198</v>
          </cell>
          <cell r="E122">
            <v>147</v>
          </cell>
          <cell r="F122">
            <v>99</v>
          </cell>
          <cell r="G122">
            <v>50</v>
          </cell>
          <cell r="H122">
            <v>60</v>
          </cell>
          <cell r="I122">
            <v>20</v>
          </cell>
          <cell r="J122">
            <v>191</v>
          </cell>
          <cell r="K122">
            <v>65</v>
          </cell>
          <cell r="L122">
            <v>35</v>
          </cell>
          <cell r="M122">
            <v>88</v>
          </cell>
          <cell r="N122">
            <v>0</v>
          </cell>
          <cell r="O122">
            <v>0</v>
          </cell>
        </row>
        <row r="123">
          <cell r="A123" t="str">
            <v>POITIERS ENSMA</v>
          </cell>
          <cell r="B123">
            <v>0</v>
          </cell>
          <cell r="C123">
            <v>0</v>
          </cell>
          <cell r="D123">
            <v>3</v>
          </cell>
          <cell r="E123">
            <v>0</v>
          </cell>
          <cell r="F123">
            <v>7</v>
          </cell>
          <cell r="G123">
            <v>4</v>
          </cell>
          <cell r="H123">
            <v>0</v>
          </cell>
          <cell r="I123">
            <v>0</v>
          </cell>
          <cell r="J123">
            <v>39</v>
          </cell>
          <cell r="K123">
            <v>0</v>
          </cell>
          <cell r="L123">
            <v>0</v>
          </cell>
          <cell r="M123">
            <v>4</v>
          </cell>
          <cell r="N123">
            <v>0</v>
          </cell>
          <cell r="O123">
            <v>0</v>
          </cell>
        </row>
        <row r="124">
          <cell r="A124" t="str">
            <v>POLYNESIE</v>
          </cell>
          <cell r="B124">
            <v>9</v>
          </cell>
          <cell r="C124">
            <v>9</v>
          </cell>
          <cell r="D124">
            <v>23</v>
          </cell>
          <cell r="E124">
            <v>9</v>
          </cell>
          <cell r="F124">
            <v>13</v>
          </cell>
          <cell r="G124">
            <v>2</v>
          </cell>
          <cell r="H124">
            <v>4</v>
          </cell>
          <cell r="I124">
            <v>5</v>
          </cell>
          <cell r="J124">
            <v>1</v>
          </cell>
          <cell r="K124">
            <v>4</v>
          </cell>
          <cell r="L124">
            <v>0</v>
          </cell>
          <cell r="M124">
            <v>6</v>
          </cell>
          <cell r="N124">
            <v>0</v>
          </cell>
          <cell r="O124">
            <v>0</v>
          </cell>
        </row>
        <row r="125">
          <cell r="A125" t="str">
            <v>REIMS</v>
          </cell>
          <cell r="B125">
            <v>63</v>
          </cell>
          <cell r="C125">
            <v>110</v>
          </cell>
          <cell r="D125">
            <v>152</v>
          </cell>
          <cell r="E125">
            <v>104</v>
          </cell>
          <cell r="F125">
            <v>99</v>
          </cell>
          <cell r="G125">
            <v>50</v>
          </cell>
          <cell r="H125">
            <v>45</v>
          </cell>
          <cell r="I125">
            <v>13</v>
          </cell>
          <cell r="J125">
            <v>149</v>
          </cell>
          <cell r="K125">
            <v>77</v>
          </cell>
          <cell r="L125">
            <v>52</v>
          </cell>
          <cell r="M125">
            <v>61</v>
          </cell>
          <cell r="N125">
            <v>0</v>
          </cell>
          <cell r="O125">
            <v>0</v>
          </cell>
        </row>
        <row r="126">
          <cell r="A126" t="str">
            <v>RENNES 1</v>
          </cell>
          <cell r="B126">
            <v>86</v>
          </cell>
          <cell r="C126">
            <v>131</v>
          </cell>
          <cell r="D126">
            <v>60</v>
          </cell>
          <cell r="E126">
            <v>21</v>
          </cell>
          <cell r="F126">
            <v>184</v>
          </cell>
          <cell r="G126">
            <v>83</v>
          </cell>
          <cell r="H126">
            <v>72</v>
          </cell>
          <cell r="I126">
            <v>28</v>
          </cell>
          <cell r="J126">
            <v>176</v>
          </cell>
          <cell r="K126">
            <v>128</v>
          </cell>
          <cell r="L126">
            <v>53</v>
          </cell>
          <cell r="M126">
            <v>26</v>
          </cell>
          <cell r="N126">
            <v>0</v>
          </cell>
          <cell r="O126">
            <v>1</v>
          </cell>
        </row>
        <row r="127">
          <cell r="A127" t="str">
            <v>RENNES 2</v>
          </cell>
          <cell r="B127">
            <v>15</v>
          </cell>
          <cell r="C127">
            <v>21</v>
          </cell>
          <cell r="D127">
            <v>184</v>
          </cell>
          <cell r="E127">
            <v>212</v>
          </cell>
          <cell r="F127">
            <v>21</v>
          </cell>
          <cell r="G127">
            <v>0</v>
          </cell>
          <cell r="H127">
            <v>0</v>
          </cell>
          <cell r="I127">
            <v>0</v>
          </cell>
          <cell r="J127">
            <v>1</v>
          </cell>
          <cell r="K127">
            <v>0</v>
          </cell>
          <cell r="L127">
            <v>0</v>
          </cell>
          <cell r="M127">
            <v>90</v>
          </cell>
          <cell r="N127">
            <v>0</v>
          </cell>
          <cell r="O127">
            <v>0</v>
          </cell>
        </row>
        <row r="128">
          <cell r="A128" t="str">
            <v>RENNES EHESP</v>
          </cell>
          <cell r="B128">
            <v>1</v>
          </cell>
          <cell r="C128">
            <v>1</v>
          </cell>
          <cell r="D128">
            <v>0</v>
          </cell>
          <cell r="E128">
            <v>5</v>
          </cell>
          <cell r="F128">
            <v>1</v>
          </cell>
          <cell r="G128">
            <v>0</v>
          </cell>
          <cell r="H128">
            <v>1</v>
          </cell>
          <cell r="I128">
            <v>0</v>
          </cell>
          <cell r="J128">
            <v>0</v>
          </cell>
          <cell r="K128">
            <v>0</v>
          </cell>
          <cell r="L128">
            <v>0</v>
          </cell>
          <cell r="M128">
            <v>1</v>
          </cell>
          <cell r="N128">
            <v>0</v>
          </cell>
          <cell r="O128">
            <v>0</v>
          </cell>
        </row>
        <row r="129">
          <cell r="A129" t="str">
            <v>RENNES ENSC</v>
          </cell>
          <cell r="B129">
            <v>0</v>
          </cell>
          <cell r="C129">
            <v>0</v>
          </cell>
          <cell r="D129">
            <v>3</v>
          </cell>
          <cell r="E129">
            <v>0</v>
          </cell>
          <cell r="F129">
            <v>3</v>
          </cell>
          <cell r="G129">
            <v>4</v>
          </cell>
          <cell r="H129">
            <v>20</v>
          </cell>
          <cell r="I129">
            <v>0</v>
          </cell>
          <cell r="J129">
            <v>8</v>
          </cell>
          <cell r="K129">
            <v>0</v>
          </cell>
          <cell r="L129">
            <v>0</v>
          </cell>
          <cell r="M129">
            <v>0</v>
          </cell>
          <cell r="N129">
            <v>0</v>
          </cell>
          <cell r="O129">
            <v>0</v>
          </cell>
        </row>
        <row r="130">
          <cell r="A130" t="str">
            <v>RENNES IEP</v>
          </cell>
          <cell r="B130">
            <v>8</v>
          </cell>
          <cell r="C130">
            <v>7</v>
          </cell>
          <cell r="D130">
            <v>6</v>
          </cell>
          <cell r="E130">
            <v>4</v>
          </cell>
          <cell r="F130">
            <v>0</v>
          </cell>
          <cell r="G130">
            <v>0</v>
          </cell>
          <cell r="H130">
            <v>0</v>
          </cell>
          <cell r="I130">
            <v>0</v>
          </cell>
          <cell r="J130">
            <v>0</v>
          </cell>
          <cell r="K130">
            <v>0</v>
          </cell>
          <cell r="L130">
            <v>0</v>
          </cell>
          <cell r="M130">
            <v>1</v>
          </cell>
          <cell r="N130">
            <v>0</v>
          </cell>
          <cell r="O130">
            <v>0</v>
          </cell>
        </row>
        <row r="131">
          <cell r="A131" t="str">
            <v>RENNES INSA</v>
          </cell>
          <cell r="B131">
            <v>0</v>
          </cell>
          <cell r="C131">
            <v>2</v>
          </cell>
          <cell r="D131">
            <v>12</v>
          </cell>
          <cell r="E131">
            <v>0</v>
          </cell>
          <cell r="F131">
            <v>35</v>
          </cell>
          <cell r="G131">
            <v>19</v>
          </cell>
          <cell r="H131">
            <v>14</v>
          </cell>
          <cell r="I131">
            <v>0</v>
          </cell>
          <cell r="J131">
            <v>58</v>
          </cell>
          <cell r="K131">
            <v>0</v>
          </cell>
          <cell r="L131">
            <v>0</v>
          </cell>
          <cell r="M131">
            <v>3</v>
          </cell>
          <cell r="N131">
            <v>0</v>
          </cell>
          <cell r="O131">
            <v>0</v>
          </cell>
        </row>
        <row r="132">
          <cell r="A132" t="str">
            <v>ROUBAIX ENSAIT</v>
          </cell>
          <cell r="B132">
            <v>0</v>
          </cell>
          <cell r="C132">
            <v>0</v>
          </cell>
          <cell r="D132">
            <v>0</v>
          </cell>
          <cell r="E132">
            <v>0</v>
          </cell>
          <cell r="F132">
            <v>1</v>
          </cell>
          <cell r="G132">
            <v>0</v>
          </cell>
          <cell r="H132">
            <v>9</v>
          </cell>
          <cell r="I132">
            <v>0</v>
          </cell>
          <cell r="J132">
            <v>19</v>
          </cell>
          <cell r="K132">
            <v>0</v>
          </cell>
          <cell r="L132">
            <v>0</v>
          </cell>
          <cell r="M132">
            <v>0</v>
          </cell>
          <cell r="N132">
            <v>0</v>
          </cell>
          <cell r="O132">
            <v>0</v>
          </cell>
        </row>
        <row r="133">
          <cell r="A133" t="str">
            <v>ROUEN</v>
          </cell>
          <cell r="B133">
            <v>58</v>
          </cell>
          <cell r="C133">
            <v>67</v>
          </cell>
          <cell r="D133">
            <v>182</v>
          </cell>
          <cell r="E133">
            <v>140</v>
          </cell>
          <cell r="F133">
            <v>76</v>
          </cell>
          <cell r="G133">
            <v>62</v>
          </cell>
          <cell r="H133">
            <v>75</v>
          </cell>
          <cell r="I133">
            <v>12</v>
          </cell>
          <cell r="J133">
            <v>95</v>
          </cell>
          <cell r="K133">
            <v>84</v>
          </cell>
          <cell r="L133">
            <v>44</v>
          </cell>
          <cell r="M133">
            <v>84</v>
          </cell>
          <cell r="N133">
            <v>0</v>
          </cell>
          <cell r="O133">
            <v>0</v>
          </cell>
        </row>
        <row r="134">
          <cell r="A134" t="str">
            <v>ROUEN INSA</v>
          </cell>
          <cell r="B134">
            <v>0</v>
          </cell>
          <cell r="C134">
            <v>2</v>
          </cell>
          <cell r="D134">
            <v>12</v>
          </cell>
          <cell r="E134">
            <v>1</v>
          </cell>
          <cell r="F134">
            <v>28</v>
          </cell>
          <cell r="G134">
            <v>6</v>
          </cell>
          <cell r="H134">
            <v>18</v>
          </cell>
          <cell r="I134">
            <v>0</v>
          </cell>
          <cell r="J134">
            <v>52</v>
          </cell>
          <cell r="K134">
            <v>0</v>
          </cell>
          <cell r="L134">
            <v>0</v>
          </cell>
          <cell r="M134">
            <v>3</v>
          </cell>
          <cell r="N134">
            <v>0</v>
          </cell>
          <cell r="O134">
            <v>0</v>
          </cell>
        </row>
        <row r="135">
          <cell r="A135" t="str">
            <v>ST ETIENNE</v>
          </cell>
          <cell r="B135">
            <v>34</v>
          </cell>
          <cell r="C135">
            <v>78</v>
          </cell>
          <cell r="D135">
            <v>102</v>
          </cell>
          <cell r="E135">
            <v>51</v>
          </cell>
          <cell r="F135">
            <v>50</v>
          </cell>
          <cell r="G135">
            <v>22</v>
          </cell>
          <cell r="H135">
            <v>22</v>
          </cell>
          <cell r="I135">
            <v>8</v>
          </cell>
          <cell r="J135">
            <v>103</v>
          </cell>
          <cell r="K135">
            <v>27</v>
          </cell>
          <cell r="L135">
            <v>0</v>
          </cell>
          <cell r="M135">
            <v>35</v>
          </cell>
          <cell r="N135">
            <v>0</v>
          </cell>
          <cell r="O135">
            <v>0</v>
          </cell>
        </row>
        <row r="136">
          <cell r="A136" t="str">
            <v>ST ETIENNE ENI</v>
          </cell>
          <cell r="B136">
            <v>0</v>
          </cell>
          <cell r="C136">
            <v>3</v>
          </cell>
          <cell r="D136">
            <v>6</v>
          </cell>
          <cell r="E136">
            <v>0</v>
          </cell>
          <cell r="F136">
            <v>8</v>
          </cell>
          <cell r="G136">
            <v>2</v>
          </cell>
          <cell r="H136">
            <v>0</v>
          </cell>
          <cell r="I136">
            <v>0</v>
          </cell>
          <cell r="J136">
            <v>35</v>
          </cell>
          <cell r="K136">
            <v>0</v>
          </cell>
          <cell r="L136">
            <v>0</v>
          </cell>
          <cell r="M136">
            <v>1</v>
          </cell>
          <cell r="N136">
            <v>0</v>
          </cell>
          <cell r="O136">
            <v>0</v>
          </cell>
        </row>
        <row r="137">
          <cell r="A137" t="str">
            <v>STRASBOURG</v>
          </cell>
          <cell r="B137">
            <v>98</v>
          </cell>
          <cell r="C137">
            <v>114</v>
          </cell>
          <cell r="D137">
            <v>277</v>
          </cell>
          <cell r="E137">
            <v>214</v>
          </cell>
          <cell r="F137">
            <v>142</v>
          </cell>
          <cell r="G137">
            <v>91</v>
          </cell>
          <cell r="H137">
            <v>109</v>
          </cell>
          <cell r="I137">
            <v>39</v>
          </cell>
          <cell r="J137">
            <v>149</v>
          </cell>
          <cell r="K137">
            <v>141</v>
          </cell>
          <cell r="L137">
            <v>67</v>
          </cell>
          <cell r="M137">
            <v>110</v>
          </cell>
          <cell r="N137">
            <v>50</v>
          </cell>
          <cell r="O137">
            <v>24</v>
          </cell>
        </row>
        <row r="138">
          <cell r="A138" t="str">
            <v>STRASBOURG INSA</v>
          </cell>
          <cell r="B138">
            <v>0</v>
          </cell>
          <cell r="C138">
            <v>2</v>
          </cell>
          <cell r="D138">
            <v>6</v>
          </cell>
          <cell r="E138">
            <v>9</v>
          </cell>
          <cell r="F138">
            <v>5</v>
          </cell>
          <cell r="G138">
            <v>1</v>
          </cell>
          <cell r="H138">
            <v>3</v>
          </cell>
          <cell r="I138">
            <v>0</v>
          </cell>
          <cell r="J138">
            <v>65</v>
          </cell>
          <cell r="K138">
            <v>0</v>
          </cell>
          <cell r="L138">
            <v>0</v>
          </cell>
          <cell r="M138">
            <v>3</v>
          </cell>
          <cell r="N138">
            <v>0</v>
          </cell>
          <cell r="O138">
            <v>0</v>
          </cell>
        </row>
        <row r="139">
          <cell r="A139" t="str">
            <v>TARBES ENI</v>
          </cell>
          <cell r="B139">
            <v>0</v>
          </cell>
          <cell r="C139">
            <v>0</v>
          </cell>
          <cell r="D139">
            <v>5</v>
          </cell>
          <cell r="E139">
            <v>0</v>
          </cell>
          <cell r="F139">
            <v>5</v>
          </cell>
          <cell r="G139">
            <v>3</v>
          </cell>
          <cell r="H139">
            <v>8</v>
          </cell>
          <cell r="I139">
            <v>0</v>
          </cell>
          <cell r="J139">
            <v>53</v>
          </cell>
          <cell r="K139">
            <v>0</v>
          </cell>
          <cell r="L139">
            <v>0</v>
          </cell>
          <cell r="M139">
            <v>1</v>
          </cell>
          <cell r="N139">
            <v>0</v>
          </cell>
          <cell r="O139">
            <v>0</v>
          </cell>
        </row>
        <row r="140">
          <cell r="A140" t="str">
            <v>TOULON</v>
          </cell>
          <cell r="B140">
            <v>52</v>
          </cell>
          <cell r="C140">
            <v>54</v>
          </cell>
          <cell r="D140">
            <v>54</v>
          </cell>
          <cell r="E140">
            <v>2</v>
          </cell>
          <cell r="F140">
            <v>43</v>
          </cell>
          <cell r="G140">
            <v>13</v>
          </cell>
          <cell r="H140">
            <v>22</v>
          </cell>
          <cell r="I140">
            <v>16</v>
          </cell>
          <cell r="J140">
            <v>75</v>
          </cell>
          <cell r="K140">
            <v>21</v>
          </cell>
          <cell r="L140">
            <v>0</v>
          </cell>
          <cell r="M140">
            <v>42</v>
          </cell>
          <cell r="N140">
            <v>0</v>
          </cell>
          <cell r="O140">
            <v>0</v>
          </cell>
        </row>
        <row r="141">
          <cell r="A141" t="str">
            <v>TOULOUSE 1</v>
          </cell>
          <cell r="B141">
            <v>136</v>
          </cell>
          <cell r="C141">
            <v>110</v>
          </cell>
          <cell r="D141">
            <v>30</v>
          </cell>
          <cell r="E141">
            <v>7</v>
          </cell>
          <cell r="F141">
            <v>53</v>
          </cell>
          <cell r="G141">
            <v>0</v>
          </cell>
          <cell r="H141">
            <v>1</v>
          </cell>
          <cell r="I141">
            <v>0</v>
          </cell>
          <cell r="J141">
            <v>6</v>
          </cell>
          <cell r="K141">
            <v>0</v>
          </cell>
          <cell r="L141">
            <v>0</v>
          </cell>
          <cell r="M141">
            <v>18</v>
          </cell>
          <cell r="N141">
            <v>0</v>
          </cell>
          <cell r="O141">
            <v>0</v>
          </cell>
        </row>
        <row r="142">
          <cell r="A142" t="str">
            <v>TOULOUSE 2</v>
          </cell>
          <cell r="B142">
            <v>9</v>
          </cell>
          <cell r="C142">
            <v>40</v>
          </cell>
          <cell r="D142">
            <v>316</v>
          </cell>
          <cell r="E142">
            <v>343</v>
          </cell>
          <cell r="F142">
            <v>65</v>
          </cell>
          <cell r="G142">
            <v>12</v>
          </cell>
          <cell r="H142">
            <v>0</v>
          </cell>
          <cell r="I142">
            <v>0</v>
          </cell>
          <cell r="J142">
            <v>49</v>
          </cell>
          <cell r="K142">
            <v>17</v>
          </cell>
          <cell r="L142">
            <v>0</v>
          </cell>
          <cell r="M142">
            <v>89</v>
          </cell>
          <cell r="N142">
            <v>0</v>
          </cell>
          <cell r="O142">
            <v>0</v>
          </cell>
        </row>
        <row r="143">
          <cell r="A143" t="str">
            <v>TOULOUSE 3</v>
          </cell>
          <cell r="B143">
            <v>5</v>
          </cell>
          <cell r="C143">
            <v>72</v>
          </cell>
          <cell r="D143">
            <v>94</v>
          </cell>
          <cell r="E143">
            <v>11</v>
          </cell>
          <cell r="F143">
            <v>278</v>
          </cell>
          <cell r="G143">
            <v>85</v>
          </cell>
          <cell r="H143">
            <v>108</v>
          </cell>
          <cell r="I143">
            <v>83</v>
          </cell>
          <cell r="J143">
            <v>314</v>
          </cell>
          <cell r="K143">
            <v>209</v>
          </cell>
          <cell r="L143">
            <v>73</v>
          </cell>
          <cell r="M143">
            <v>114</v>
          </cell>
          <cell r="N143">
            <v>0</v>
          </cell>
          <cell r="O143">
            <v>43</v>
          </cell>
        </row>
        <row r="144">
          <cell r="A144" t="str">
            <v>TOULOUSE IEP</v>
          </cell>
          <cell r="B144">
            <v>16</v>
          </cell>
          <cell r="C144">
            <v>7</v>
          </cell>
          <cell r="D144">
            <v>4</v>
          </cell>
          <cell r="E144">
            <v>3</v>
          </cell>
          <cell r="F144">
            <v>0</v>
          </cell>
          <cell r="G144">
            <v>0</v>
          </cell>
          <cell r="H144">
            <v>0</v>
          </cell>
          <cell r="I144">
            <v>0</v>
          </cell>
          <cell r="J144">
            <v>0</v>
          </cell>
          <cell r="K144">
            <v>0</v>
          </cell>
          <cell r="L144">
            <v>0</v>
          </cell>
          <cell r="M144">
            <v>0</v>
          </cell>
          <cell r="N144">
            <v>0</v>
          </cell>
          <cell r="O144">
            <v>0</v>
          </cell>
        </row>
        <row r="145">
          <cell r="A145" t="str">
            <v>TOULOUSE INP</v>
          </cell>
          <cell r="B145">
            <v>1</v>
          </cell>
          <cell r="C145">
            <v>8</v>
          </cell>
          <cell r="D145">
            <v>14</v>
          </cell>
          <cell r="E145">
            <v>4</v>
          </cell>
          <cell r="F145">
            <v>55</v>
          </cell>
          <cell r="G145">
            <v>4</v>
          </cell>
          <cell r="H145">
            <v>35</v>
          </cell>
          <cell r="I145">
            <v>0</v>
          </cell>
          <cell r="J145">
            <v>125</v>
          </cell>
          <cell r="K145">
            <v>47</v>
          </cell>
          <cell r="L145">
            <v>0</v>
          </cell>
          <cell r="M145">
            <v>6</v>
          </cell>
          <cell r="N145">
            <v>0</v>
          </cell>
          <cell r="O145">
            <v>0</v>
          </cell>
        </row>
        <row r="146">
          <cell r="A146" t="str">
            <v>TOULOUSE INSA</v>
          </cell>
          <cell r="B146">
            <v>0</v>
          </cell>
          <cell r="C146">
            <v>6</v>
          </cell>
          <cell r="D146">
            <v>11</v>
          </cell>
          <cell r="E146">
            <v>1</v>
          </cell>
          <cell r="F146">
            <v>38</v>
          </cell>
          <cell r="G146">
            <v>28</v>
          </cell>
          <cell r="H146">
            <v>0</v>
          </cell>
          <cell r="I146">
            <v>0</v>
          </cell>
          <cell r="J146">
            <v>93</v>
          </cell>
          <cell r="K146">
            <v>21</v>
          </cell>
          <cell r="L146">
            <v>0</v>
          </cell>
          <cell r="M146">
            <v>8</v>
          </cell>
          <cell r="N146">
            <v>0</v>
          </cell>
          <cell r="O146">
            <v>0</v>
          </cell>
        </row>
        <row r="147">
          <cell r="A147" t="str">
            <v>TOURS</v>
          </cell>
          <cell r="B147">
            <v>50</v>
          </cell>
          <cell r="C147">
            <v>60</v>
          </cell>
          <cell r="D147">
            <v>172</v>
          </cell>
          <cell r="E147">
            <v>167</v>
          </cell>
          <cell r="F147">
            <v>87</v>
          </cell>
          <cell r="G147">
            <v>36</v>
          </cell>
          <cell r="H147">
            <v>26</v>
          </cell>
          <cell r="I147">
            <v>12</v>
          </cell>
          <cell r="J147">
            <v>62</v>
          </cell>
          <cell r="K147">
            <v>95</v>
          </cell>
          <cell r="L147">
            <v>60</v>
          </cell>
          <cell r="M147">
            <v>30</v>
          </cell>
          <cell r="N147">
            <v>0</v>
          </cell>
          <cell r="O147">
            <v>0</v>
          </cell>
        </row>
        <row r="148">
          <cell r="A148" t="str">
            <v>TROYES UTT</v>
          </cell>
          <cell r="B148">
            <v>0</v>
          </cell>
          <cell r="C148">
            <v>2</v>
          </cell>
          <cell r="D148">
            <v>3</v>
          </cell>
          <cell r="E148">
            <v>4</v>
          </cell>
          <cell r="F148">
            <v>17</v>
          </cell>
          <cell r="G148">
            <v>15</v>
          </cell>
          <cell r="H148">
            <v>1</v>
          </cell>
          <cell r="I148">
            <v>0</v>
          </cell>
          <cell r="J148">
            <v>46</v>
          </cell>
          <cell r="K148">
            <v>0</v>
          </cell>
          <cell r="L148">
            <v>0</v>
          </cell>
          <cell r="M148">
            <v>3</v>
          </cell>
          <cell r="N148">
            <v>0</v>
          </cell>
          <cell r="O148">
            <v>0</v>
          </cell>
        </row>
        <row r="149">
          <cell r="A149" t="str">
            <v>PARIS UNIVERSCIENCE</v>
          </cell>
          <cell r="B149">
            <v>0</v>
          </cell>
          <cell r="C149">
            <v>0</v>
          </cell>
          <cell r="D149">
            <v>0</v>
          </cell>
          <cell r="E149">
            <v>0</v>
          </cell>
          <cell r="F149">
            <v>1</v>
          </cell>
          <cell r="G149">
            <v>1</v>
          </cell>
          <cell r="H149">
            <v>1</v>
          </cell>
          <cell r="I149">
            <v>0</v>
          </cell>
          <cell r="J149">
            <v>0</v>
          </cell>
          <cell r="K149">
            <v>0</v>
          </cell>
          <cell r="L149">
            <v>0</v>
          </cell>
          <cell r="M149">
            <v>1</v>
          </cell>
          <cell r="N149">
            <v>0</v>
          </cell>
          <cell r="O149">
            <v>0</v>
          </cell>
        </row>
        <row r="150">
          <cell r="A150" t="str">
            <v>VALENCIENNES</v>
          </cell>
          <cell r="B150">
            <v>27</v>
          </cell>
          <cell r="C150">
            <v>54</v>
          </cell>
          <cell r="D150">
            <v>94</v>
          </cell>
          <cell r="E150">
            <v>29</v>
          </cell>
          <cell r="F150">
            <v>78</v>
          </cell>
          <cell r="G150">
            <v>4</v>
          </cell>
          <cell r="H150">
            <v>11</v>
          </cell>
          <cell r="I150">
            <v>0</v>
          </cell>
          <cell r="J150">
            <v>188</v>
          </cell>
          <cell r="K150">
            <v>0</v>
          </cell>
          <cell r="L150">
            <v>0</v>
          </cell>
          <cell r="M150">
            <v>34</v>
          </cell>
          <cell r="N150">
            <v>0</v>
          </cell>
          <cell r="O150">
            <v>0</v>
          </cell>
        </row>
        <row r="151">
          <cell r="A151" t="str">
            <v>VERSAILLES ST-QUENT.</v>
          </cell>
          <cell r="B151">
            <v>48</v>
          </cell>
          <cell r="C151">
            <v>59</v>
          </cell>
          <cell r="D151">
            <v>55</v>
          </cell>
          <cell r="E151">
            <v>45</v>
          </cell>
          <cell r="F151">
            <v>85</v>
          </cell>
          <cell r="G151">
            <v>27</v>
          </cell>
          <cell r="H151">
            <v>38</v>
          </cell>
          <cell r="I151">
            <v>19</v>
          </cell>
          <cell r="J151">
            <v>54</v>
          </cell>
          <cell r="K151">
            <v>35</v>
          </cell>
          <cell r="L151">
            <v>0</v>
          </cell>
          <cell r="M151">
            <v>16</v>
          </cell>
          <cell r="N151">
            <v>0</v>
          </cell>
          <cell r="O151">
            <v>8</v>
          </cell>
        </row>
        <row r="158">
          <cell r="A158" t="str">
            <v>AIX IEP</v>
          </cell>
          <cell r="B158">
            <v>17</v>
          </cell>
          <cell r="C158">
            <v>8</v>
          </cell>
          <cell r="D158">
            <v>7</v>
          </cell>
          <cell r="E158">
            <v>3</v>
          </cell>
          <cell r="F158">
            <v>2</v>
          </cell>
          <cell r="G158">
            <v>0</v>
          </cell>
          <cell r="H158">
            <v>0</v>
          </cell>
          <cell r="I158">
            <v>0</v>
          </cell>
          <cell r="J158">
            <v>0</v>
          </cell>
          <cell r="K158">
            <v>0</v>
          </cell>
          <cell r="L158">
            <v>0</v>
          </cell>
          <cell r="M158">
            <v>1</v>
          </cell>
          <cell r="N158">
            <v>0</v>
          </cell>
          <cell r="O158">
            <v>0</v>
          </cell>
        </row>
        <row r="159">
          <cell r="A159" t="str">
            <v>AIX-MARSEILLE</v>
          </cell>
          <cell r="B159">
            <v>149</v>
          </cell>
          <cell r="C159">
            <v>221</v>
          </cell>
          <cell r="D159">
            <v>343</v>
          </cell>
          <cell r="E159">
            <v>289</v>
          </cell>
          <cell r="F159">
            <v>282</v>
          </cell>
          <cell r="G159">
            <v>189</v>
          </cell>
          <cell r="H159">
            <v>165</v>
          </cell>
          <cell r="I159">
            <v>63</v>
          </cell>
          <cell r="J159">
            <v>258</v>
          </cell>
          <cell r="K159">
            <v>261</v>
          </cell>
          <cell r="L159">
            <v>97</v>
          </cell>
          <cell r="M159">
            <v>169</v>
          </cell>
          <cell r="N159">
            <v>0</v>
          </cell>
          <cell r="O159">
            <v>19</v>
          </cell>
        </row>
        <row r="160">
          <cell r="A160" t="str">
            <v>AIX-MARS. EC</v>
          </cell>
          <cell r="B160">
            <v>0</v>
          </cell>
          <cell r="C160">
            <v>4</v>
          </cell>
          <cell r="D160">
            <v>6</v>
          </cell>
          <cell r="E160">
            <v>0</v>
          </cell>
          <cell r="F160">
            <v>7</v>
          </cell>
          <cell r="G160">
            <v>4</v>
          </cell>
          <cell r="H160">
            <v>9</v>
          </cell>
          <cell r="I160">
            <v>0</v>
          </cell>
          <cell r="J160">
            <v>45</v>
          </cell>
          <cell r="K160">
            <v>0</v>
          </cell>
          <cell r="L160">
            <v>0</v>
          </cell>
          <cell r="M160">
            <v>0</v>
          </cell>
          <cell r="N160">
            <v>0</v>
          </cell>
          <cell r="O160">
            <v>0</v>
          </cell>
        </row>
        <row r="161">
          <cell r="A161" t="str">
            <v>ALBI CUFR</v>
          </cell>
          <cell r="B161">
            <v>4</v>
          </cell>
          <cell r="C161">
            <v>1</v>
          </cell>
          <cell r="D161">
            <v>8</v>
          </cell>
          <cell r="E161">
            <v>19</v>
          </cell>
          <cell r="F161">
            <v>8</v>
          </cell>
          <cell r="G161">
            <v>4</v>
          </cell>
          <cell r="H161">
            <v>0</v>
          </cell>
          <cell r="I161">
            <v>0</v>
          </cell>
          <cell r="J161">
            <v>8</v>
          </cell>
          <cell r="K161">
            <v>5</v>
          </cell>
          <cell r="L161">
            <v>0</v>
          </cell>
          <cell r="M161">
            <v>8</v>
          </cell>
          <cell r="N161">
            <v>0</v>
          </cell>
          <cell r="O161">
            <v>0</v>
          </cell>
        </row>
        <row r="162">
          <cell r="A162" t="str">
            <v>AMIENS</v>
          </cell>
          <cell r="B162">
            <v>56</v>
          </cell>
          <cell r="C162">
            <v>74</v>
          </cell>
          <cell r="D162">
            <v>162</v>
          </cell>
          <cell r="E162">
            <v>150</v>
          </cell>
          <cell r="F162">
            <v>107</v>
          </cell>
          <cell r="G162">
            <v>40</v>
          </cell>
          <cell r="H162">
            <v>37</v>
          </cell>
          <cell r="I162">
            <v>7</v>
          </cell>
          <cell r="J162">
            <v>105</v>
          </cell>
          <cell r="K162">
            <v>69</v>
          </cell>
          <cell r="L162">
            <v>39</v>
          </cell>
          <cell r="M162">
            <v>66</v>
          </cell>
          <cell r="N162">
            <v>0</v>
          </cell>
          <cell r="O162">
            <v>0</v>
          </cell>
        </row>
        <row r="163">
          <cell r="A163" t="str">
            <v>ANGERS</v>
          </cell>
          <cell r="B163">
            <v>39</v>
          </cell>
          <cell r="C163">
            <v>66</v>
          </cell>
          <cell r="D163">
            <v>106</v>
          </cell>
          <cell r="E163">
            <v>66</v>
          </cell>
          <cell r="F163">
            <v>71</v>
          </cell>
          <cell r="G163">
            <v>23</v>
          </cell>
          <cell r="H163">
            <v>22</v>
          </cell>
          <cell r="I163">
            <v>8</v>
          </cell>
          <cell r="J163">
            <v>63</v>
          </cell>
          <cell r="K163">
            <v>64</v>
          </cell>
          <cell r="L163">
            <v>44</v>
          </cell>
          <cell r="M163">
            <v>8</v>
          </cell>
          <cell r="N163">
            <v>0</v>
          </cell>
          <cell r="O163">
            <v>0</v>
          </cell>
        </row>
        <row r="164">
          <cell r="A164" t="str">
            <v>ANTILLES-GUYANE</v>
          </cell>
          <cell r="B164">
            <v>49</v>
          </cell>
          <cell r="C164">
            <v>36</v>
          </cell>
          <cell r="D164">
            <v>92</v>
          </cell>
          <cell r="E164">
            <v>49</v>
          </cell>
          <cell r="F164">
            <v>59</v>
          </cell>
          <cell r="G164">
            <v>14</v>
          </cell>
          <cell r="H164">
            <v>17</v>
          </cell>
          <cell r="I164">
            <v>15</v>
          </cell>
          <cell r="J164">
            <v>37</v>
          </cell>
          <cell r="K164">
            <v>29</v>
          </cell>
          <cell r="L164">
            <v>0</v>
          </cell>
          <cell r="M164">
            <v>48</v>
          </cell>
          <cell r="N164">
            <v>0</v>
          </cell>
          <cell r="O164">
            <v>0</v>
          </cell>
        </row>
        <row r="165">
          <cell r="A165" t="str">
            <v>ARTOIS</v>
          </cell>
          <cell r="B165">
            <v>24</v>
          </cell>
          <cell r="C165">
            <v>44</v>
          </cell>
          <cell r="D165">
            <v>125</v>
          </cell>
          <cell r="E165">
            <v>115</v>
          </cell>
          <cell r="F165">
            <v>82</v>
          </cell>
          <cell r="G165">
            <v>25</v>
          </cell>
          <cell r="H165">
            <v>31</v>
          </cell>
          <cell r="I165">
            <v>1</v>
          </cell>
          <cell r="J165">
            <v>112</v>
          </cell>
          <cell r="K165">
            <v>27</v>
          </cell>
          <cell r="L165">
            <v>1</v>
          </cell>
          <cell r="M165">
            <v>72</v>
          </cell>
          <cell r="N165">
            <v>0</v>
          </cell>
          <cell r="O165">
            <v>0</v>
          </cell>
        </row>
        <row r="166">
          <cell r="A166" t="str">
            <v>AVIGNON</v>
          </cell>
          <cell r="B166">
            <v>20</v>
          </cell>
          <cell r="C166">
            <v>16</v>
          </cell>
          <cell r="D166">
            <v>69</v>
          </cell>
          <cell r="E166">
            <v>23</v>
          </cell>
          <cell r="F166">
            <v>51</v>
          </cell>
          <cell r="G166">
            <v>4</v>
          </cell>
          <cell r="H166">
            <v>18</v>
          </cell>
          <cell r="I166">
            <v>10</v>
          </cell>
          <cell r="J166">
            <v>14</v>
          </cell>
          <cell r="K166">
            <v>26</v>
          </cell>
          <cell r="L166">
            <v>0</v>
          </cell>
          <cell r="M166">
            <v>28</v>
          </cell>
          <cell r="N166">
            <v>0</v>
          </cell>
          <cell r="O166">
            <v>0</v>
          </cell>
        </row>
        <row r="167">
          <cell r="A167" t="str">
            <v>BELFORT UTBM</v>
          </cell>
          <cell r="B167">
            <v>1</v>
          </cell>
          <cell r="C167">
            <v>7</v>
          </cell>
          <cell r="D167">
            <v>12</v>
          </cell>
          <cell r="E167">
            <v>7</v>
          </cell>
          <cell r="F167">
            <v>20</v>
          </cell>
          <cell r="G167">
            <v>10</v>
          </cell>
          <cell r="H167">
            <v>7</v>
          </cell>
          <cell r="I167">
            <v>0</v>
          </cell>
          <cell r="J167">
            <v>59</v>
          </cell>
          <cell r="K167">
            <v>0</v>
          </cell>
          <cell r="L167">
            <v>0</v>
          </cell>
          <cell r="M167">
            <v>5</v>
          </cell>
          <cell r="N167">
            <v>0</v>
          </cell>
          <cell r="O167">
            <v>0</v>
          </cell>
        </row>
        <row r="168">
          <cell r="A168" t="str">
            <v>BESANCON</v>
          </cell>
          <cell r="B168">
            <v>36</v>
          </cell>
          <cell r="C168">
            <v>89</v>
          </cell>
          <cell r="D168">
            <v>215</v>
          </cell>
          <cell r="E168">
            <v>122</v>
          </cell>
          <cell r="F168">
            <v>132</v>
          </cell>
          <cell r="G168">
            <v>58</v>
          </cell>
          <cell r="H168">
            <v>40</v>
          </cell>
          <cell r="I168">
            <v>25</v>
          </cell>
          <cell r="J168">
            <v>134</v>
          </cell>
          <cell r="K168">
            <v>52</v>
          </cell>
          <cell r="L168">
            <v>36</v>
          </cell>
          <cell r="M168">
            <v>77</v>
          </cell>
          <cell r="N168">
            <v>0</v>
          </cell>
          <cell r="O168">
            <v>6</v>
          </cell>
        </row>
        <row r="169">
          <cell r="A169" t="str">
            <v>BESANCON ENSM</v>
          </cell>
          <cell r="B169">
            <v>0</v>
          </cell>
          <cell r="C169">
            <v>1</v>
          </cell>
          <cell r="D169">
            <v>3</v>
          </cell>
          <cell r="E169">
            <v>0</v>
          </cell>
          <cell r="F169">
            <v>7</v>
          </cell>
          <cell r="G169">
            <v>6</v>
          </cell>
          <cell r="H169">
            <v>0</v>
          </cell>
          <cell r="I169">
            <v>0</v>
          </cell>
          <cell r="J169">
            <v>36</v>
          </cell>
          <cell r="K169">
            <v>0</v>
          </cell>
          <cell r="L169">
            <v>0</v>
          </cell>
          <cell r="M169">
            <v>1</v>
          </cell>
          <cell r="N169">
            <v>0</v>
          </cell>
          <cell r="O169">
            <v>0</v>
          </cell>
        </row>
        <row r="170">
          <cell r="A170" t="str">
            <v>BLOIS ENIVL</v>
          </cell>
          <cell r="B170">
            <v>0</v>
          </cell>
          <cell r="C170">
            <v>1</v>
          </cell>
          <cell r="D170">
            <v>2</v>
          </cell>
          <cell r="E170">
            <v>0</v>
          </cell>
          <cell r="F170">
            <v>3</v>
          </cell>
          <cell r="G170">
            <v>0</v>
          </cell>
          <cell r="H170">
            <v>0</v>
          </cell>
          <cell r="I170">
            <v>0</v>
          </cell>
          <cell r="J170">
            <v>16</v>
          </cell>
          <cell r="K170">
            <v>0</v>
          </cell>
          <cell r="L170">
            <v>0</v>
          </cell>
          <cell r="M170">
            <v>0</v>
          </cell>
          <cell r="N170">
            <v>0</v>
          </cell>
          <cell r="O170">
            <v>0</v>
          </cell>
        </row>
        <row r="171">
          <cell r="A171" t="str">
            <v>BLOIS ENSP</v>
          </cell>
          <cell r="B171">
            <v>0</v>
          </cell>
          <cell r="C171">
            <v>0</v>
          </cell>
          <cell r="D171">
            <v>1</v>
          </cell>
          <cell r="E171">
            <v>2</v>
          </cell>
          <cell r="F171">
            <v>1</v>
          </cell>
          <cell r="G171">
            <v>0</v>
          </cell>
          <cell r="H171">
            <v>0</v>
          </cell>
          <cell r="I171">
            <v>0</v>
          </cell>
          <cell r="J171">
            <v>0</v>
          </cell>
          <cell r="K171">
            <v>2</v>
          </cell>
          <cell r="L171">
            <v>0</v>
          </cell>
          <cell r="M171">
            <v>0</v>
          </cell>
          <cell r="N171">
            <v>0</v>
          </cell>
          <cell r="O171">
            <v>0</v>
          </cell>
        </row>
        <row r="172">
          <cell r="A172" t="str">
            <v>BORDEAUX 1</v>
          </cell>
          <cell r="B172">
            <v>2</v>
          </cell>
          <cell r="C172">
            <v>7</v>
          </cell>
          <cell r="D172">
            <v>35</v>
          </cell>
          <cell r="E172">
            <v>7</v>
          </cell>
          <cell r="F172">
            <v>174</v>
          </cell>
          <cell r="G172">
            <v>80</v>
          </cell>
          <cell r="H172">
            <v>100</v>
          </cell>
          <cell r="I172">
            <v>41</v>
          </cell>
          <cell r="J172">
            <v>190</v>
          </cell>
          <cell r="K172">
            <v>109</v>
          </cell>
          <cell r="L172">
            <v>0</v>
          </cell>
          <cell r="M172">
            <v>12</v>
          </cell>
          <cell r="N172">
            <v>0</v>
          </cell>
          <cell r="O172">
            <v>11</v>
          </cell>
        </row>
        <row r="173">
          <cell r="A173" t="str">
            <v>BORDEAUX 2</v>
          </cell>
          <cell r="B173">
            <v>0</v>
          </cell>
          <cell r="C173">
            <v>8</v>
          </cell>
          <cell r="D173">
            <v>12</v>
          </cell>
          <cell r="E173">
            <v>68</v>
          </cell>
          <cell r="F173">
            <v>32</v>
          </cell>
          <cell r="G173">
            <v>3</v>
          </cell>
          <cell r="H173">
            <v>7</v>
          </cell>
          <cell r="I173">
            <v>0</v>
          </cell>
          <cell r="J173">
            <v>1</v>
          </cell>
          <cell r="K173">
            <v>103</v>
          </cell>
          <cell r="L173">
            <v>101</v>
          </cell>
          <cell r="M173">
            <v>57</v>
          </cell>
          <cell r="N173">
            <v>0</v>
          </cell>
          <cell r="O173">
            <v>0</v>
          </cell>
        </row>
        <row r="174">
          <cell r="A174" t="str">
            <v>BORDEAUX 3</v>
          </cell>
          <cell r="B174">
            <v>4</v>
          </cell>
          <cell r="C174">
            <v>6</v>
          </cell>
          <cell r="D174">
            <v>236</v>
          </cell>
          <cell r="E174">
            <v>150</v>
          </cell>
          <cell r="F174">
            <v>6</v>
          </cell>
          <cell r="G174">
            <v>4</v>
          </cell>
          <cell r="H174">
            <v>0</v>
          </cell>
          <cell r="I174">
            <v>13</v>
          </cell>
          <cell r="J174">
            <v>2</v>
          </cell>
          <cell r="K174">
            <v>5</v>
          </cell>
          <cell r="L174">
            <v>0</v>
          </cell>
          <cell r="M174">
            <v>56</v>
          </cell>
          <cell r="N174">
            <v>0</v>
          </cell>
          <cell r="O174">
            <v>0</v>
          </cell>
        </row>
        <row r="175">
          <cell r="A175" t="str">
            <v>BORDEAUX 4</v>
          </cell>
          <cell r="B175">
            <v>117</v>
          </cell>
          <cell r="C175">
            <v>144</v>
          </cell>
          <cell r="D175">
            <v>68</v>
          </cell>
          <cell r="E175">
            <v>33</v>
          </cell>
          <cell r="F175">
            <v>25</v>
          </cell>
          <cell r="G175">
            <v>10</v>
          </cell>
          <cell r="H175">
            <v>5</v>
          </cell>
          <cell r="I175">
            <v>0</v>
          </cell>
          <cell r="J175">
            <v>10</v>
          </cell>
          <cell r="K175">
            <v>20</v>
          </cell>
          <cell r="L175">
            <v>1</v>
          </cell>
          <cell r="M175">
            <v>39</v>
          </cell>
          <cell r="N175">
            <v>0</v>
          </cell>
          <cell r="O175">
            <v>0</v>
          </cell>
        </row>
        <row r="176">
          <cell r="A176" t="str">
            <v>BORDEAUX IEP</v>
          </cell>
          <cell r="B176">
            <v>16</v>
          </cell>
          <cell r="C176">
            <v>7</v>
          </cell>
          <cell r="D176">
            <v>6</v>
          </cell>
          <cell r="E176">
            <v>6</v>
          </cell>
          <cell r="F176">
            <v>1</v>
          </cell>
          <cell r="G176">
            <v>0</v>
          </cell>
          <cell r="H176">
            <v>0</v>
          </cell>
          <cell r="I176">
            <v>0</v>
          </cell>
          <cell r="J176">
            <v>0</v>
          </cell>
          <cell r="K176">
            <v>0</v>
          </cell>
          <cell r="L176">
            <v>0</v>
          </cell>
          <cell r="M176">
            <v>1</v>
          </cell>
          <cell r="N176">
            <v>0</v>
          </cell>
          <cell r="O176">
            <v>0</v>
          </cell>
        </row>
        <row r="177">
          <cell r="A177" t="str">
            <v>BORDEAUX IP</v>
          </cell>
          <cell r="B177">
            <v>0</v>
          </cell>
          <cell r="C177">
            <v>1</v>
          </cell>
          <cell r="D177">
            <v>5</v>
          </cell>
          <cell r="E177">
            <v>0</v>
          </cell>
          <cell r="F177">
            <v>27</v>
          </cell>
          <cell r="G177">
            <v>3</v>
          </cell>
          <cell r="H177">
            <v>22</v>
          </cell>
          <cell r="I177">
            <v>0</v>
          </cell>
          <cell r="J177">
            <v>42</v>
          </cell>
          <cell r="K177">
            <v>0</v>
          </cell>
          <cell r="L177">
            <v>0</v>
          </cell>
          <cell r="M177">
            <v>1</v>
          </cell>
          <cell r="N177">
            <v>0</v>
          </cell>
          <cell r="O177">
            <v>0</v>
          </cell>
        </row>
        <row r="178">
          <cell r="A178" t="str">
            <v>BOURGES ENSI</v>
          </cell>
          <cell r="B178">
            <v>0</v>
          </cell>
          <cell r="C178">
            <v>3</v>
          </cell>
          <cell r="D178">
            <v>1</v>
          </cell>
          <cell r="E178">
            <v>0</v>
          </cell>
          <cell r="F178">
            <v>4</v>
          </cell>
          <cell r="G178">
            <v>0</v>
          </cell>
          <cell r="H178">
            <v>0</v>
          </cell>
          <cell r="I178">
            <v>0</v>
          </cell>
          <cell r="J178">
            <v>16</v>
          </cell>
          <cell r="K178">
            <v>0</v>
          </cell>
          <cell r="L178">
            <v>0</v>
          </cell>
          <cell r="M178">
            <v>0</v>
          </cell>
          <cell r="N178">
            <v>0</v>
          </cell>
          <cell r="O178">
            <v>0</v>
          </cell>
        </row>
        <row r="179">
          <cell r="A179" t="str">
            <v>BREST</v>
          </cell>
          <cell r="B179">
            <v>37</v>
          </cell>
          <cell r="C179">
            <v>80</v>
          </cell>
          <cell r="D179">
            <v>137</v>
          </cell>
          <cell r="E179">
            <v>113</v>
          </cell>
          <cell r="F179">
            <v>98</v>
          </cell>
          <cell r="G179">
            <v>35</v>
          </cell>
          <cell r="H179">
            <v>33</v>
          </cell>
          <cell r="I179">
            <v>32</v>
          </cell>
          <cell r="J179">
            <v>89</v>
          </cell>
          <cell r="K179">
            <v>99</v>
          </cell>
          <cell r="L179">
            <v>1</v>
          </cell>
          <cell r="M179">
            <v>59</v>
          </cell>
          <cell r="N179">
            <v>0</v>
          </cell>
          <cell r="O179">
            <v>1</v>
          </cell>
        </row>
        <row r="180">
          <cell r="A180" t="str">
            <v>BREST ENI</v>
          </cell>
          <cell r="B180">
            <v>0</v>
          </cell>
          <cell r="C180">
            <v>0</v>
          </cell>
          <cell r="D180">
            <v>8</v>
          </cell>
          <cell r="E180">
            <v>0</v>
          </cell>
          <cell r="F180">
            <v>14</v>
          </cell>
          <cell r="G180">
            <v>3</v>
          </cell>
          <cell r="H180">
            <v>0</v>
          </cell>
          <cell r="I180">
            <v>0</v>
          </cell>
          <cell r="J180">
            <v>30</v>
          </cell>
          <cell r="K180">
            <v>0</v>
          </cell>
          <cell r="L180">
            <v>0</v>
          </cell>
          <cell r="M180">
            <v>0</v>
          </cell>
          <cell r="N180">
            <v>0</v>
          </cell>
          <cell r="O180">
            <v>0</v>
          </cell>
        </row>
        <row r="181">
          <cell r="A181" t="str">
            <v>BRETAGNE SUD</v>
          </cell>
          <cell r="B181">
            <v>21</v>
          </cell>
          <cell r="C181">
            <v>56</v>
          </cell>
          <cell r="D181">
            <v>58</v>
          </cell>
          <cell r="E181">
            <v>26</v>
          </cell>
          <cell r="F181">
            <v>74</v>
          </cell>
          <cell r="G181">
            <v>20</v>
          </cell>
          <cell r="H181">
            <v>16</v>
          </cell>
          <cell r="I181">
            <v>2</v>
          </cell>
          <cell r="J181">
            <v>84</v>
          </cell>
          <cell r="K181">
            <v>17</v>
          </cell>
          <cell r="L181">
            <v>0</v>
          </cell>
          <cell r="M181">
            <v>14</v>
          </cell>
          <cell r="N181">
            <v>0</v>
          </cell>
          <cell r="O181">
            <v>0</v>
          </cell>
        </row>
        <row r="182">
          <cell r="A182" t="str">
            <v>CACHAN ENS</v>
          </cell>
          <cell r="B182">
            <v>2</v>
          </cell>
          <cell r="C182">
            <v>18</v>
          </cell>
          <cell r="D182">
            <v>4</v>
          </cell>
          <cell r="E182">
            <v>9</v>
          </cell>
          <cell r="F182">
            <v>33</v>
          </cell>
          <cell r="G182">
            <v>15</v>
          </cell>
          <cell r="H182">
            <v>8</v>
          </cell>
          <cell r="I182">
            <v>0</v>
          </cell>
          <cell r="J182">
            <v>82</v>
          </cell>
          <cell r="K182">
            <v>11</v>
          </cell>
          <cell r="L182">
            <v>0</v>
          </cell>
          <cell r="M182">
            <v>8</v>
          </cell>
          <cell r="N182">
            <v>0</v>
          </cell>
          <cell r="O182">
            <v>1</v>
          </cell>
        </row>
        <row r="183">
          <cell r="A183" t="str">
            <v>CAEN</v>
          </cell>
          <cell r="B183">
            <v>59</v>
          </cell>
          <cell r="C183">
            <v>106</v>
          </cell>
          <cell r="D183">
            <v>196</v>
          </cell>
          <cell r="E183">
            <v>140</v>
          </cell>
          <cell r="F183">
            <v>119</v>
          </cell>
          <cell r="G183">
            <v>61</v>
          </cell>
          <cell r="H183">
            <v>53</v>
          </cell>
          <cell r="I183">
            <v>15</v>
          </cell>
          <cell r="J183">
            <v>105</v>
          </cell>
          <cell r="K183">
            <v>97</v>
          </cell>
          <cell r="L183">
            <v>43</v>
          </cell>
          <cell r="M183">
            <v>98</v>
          </cell>
          <cell r="N183">
            <v>0</v>
          </cell>
          <cell r="O183">
            <v>0</v>
          </cell>
        </row>
        <row r="184">
          <cell r="A184" t="str">
            <v>CAEN ISMRA</v>
          </cell>
          <cell r="B184">
            <v>0</v>
          </cell>
          <cell r="C184">
            <v>1</v>
          </cell>
          <cell r="D184">
            <v>3</v>
          </cell>
          <cell r="E184">
            <v>0</v>
          </cell>
          <cell r="F184">
            <v>12</v>
          </cell>
          <cell r="G184">
            <v>15</v>
          </cell>
          <cell r="H184">
            <v>11</v>
          </cell>
          <cell r="I184">
            <v>0</v>
          </cell>
          <cell r="J184">
            <v>19</v>
          </cell>
          <cell r="K184">
            <v>0</v>
          </cell>
          <cell r="L184">
            <v>0</v>
          </cell>
          <cell r="M184">
            <v>0</v>
          </cell>
          <cell r="N184">
            <v>0</v>
          </cell>
          <cell r="O184">
            <v>0</v>
          </cell>
        </row>
        <row r="185">
          <cell r="A185" t="str">
            <v>CERGY ENSEA</v>
          </cell>
          <cell r="B185">
            <v>0</v>
          </cell>
          <cell r="C185">
            <v>0</v>
          </cell>
          <cell r="D185">
            <v>3</v>
          </cell>
          <cell r="E185">
            <v>0</v>
          </cell>
          <cell r="F185">
            <v>5</v>
          </cell>
          <cell r="G185">
            <v>9</v>
          </cell>
          <cell r="H185">
            <v>0</v>
          </cell>
          <cell r="I185">
            <v>0</v>
          </cell>
          <cell r="J185">
            <v>37</v>
          </cell>
          <cell r="K185">
            <v>0</v>
          </cell>
          <cell r="L185">
            <v>0</v>
          </cell>
          <cell r="M185">
            <v>0</v>
          </cell>
          <cell r="N185">
            <v>0</v>
          </cell>
          <cell r="O185">
            <v>0</v>
          </cell>
        </row>
        <row r="186">
          <cell r="A186" t="str">
            <v>CERGY-PONTOISE</v>
          </cell>
          <cell r="B186">
            <v>45</v>
          </cell>
          <cell r="C186">
            <v>67</v>
          </cell>
          <cell r="D186">
            <v>137</v>
          </cell>
          <cell r="E186">
            <v>102</v>
          </cell>
          <cell r="F186">
            <v>85</v>
          </cell>
          <cell r="G186">
            <v>53</v>
          </cell>
          <cell r="H186">
            <v>27</v>
          </cell>
          <cell r="I186">
            <v>15</v>
          </cell>
          <cell r="J186">
            <v>72</v>
          </cell>
          <cell r="K186">
            <v>40</v>
          </cell>
          <cell r="L186">
            <v>0</v>
          </cell>
          <cell r="M186">
            <v>43</v>
          </cell>
          <cell r="N186">
            <v>0</v>
          </cell>
          <cell r="O186">
            <v>0</v>
          </cell>
        </row>
        <row r="187">
          <cell r="A187" t="str">
            <v>CHAMBERY</v>
          </cell>
          <cell r="B187">
            <v>24</v>
          </cell>
          <cell r="C187">
            <v>68</v>
          </cell>
          <cell r="D187">
            <v>77</v>
          </cell>
          <cell r="E187">
            <v>58</v>
          </cell>
          <cell r="F187">
            <v>63</v>
          </cell>
          <cell r="G187">
            <v>49</v>
          </cell>
          <cell r="H187">
            <v>25</v>
          </cell>
          <cell r="I187">
            <v>13</v>
          </cell>
          <cell r="J187">
            <v>112</v>
          </cell>
          <cell r="K187">
            <v>18</v>
          </cell>
          <cell r="L187">
            <v>0</v>
          </cell>
          <cell r="M187">
            <v>25</v>
          </cell>
          <cell r="N187">
            <v>0</v>
          </cell>
          <cell r="O187">
            <v>0</v>
          </cell>
        </row>
        <row r="188">
          <cell r="A188" t="str">
            <v>CLERMONT 1</v>
          </cell>
          <cell r="B188">
            <v>57</v>
          </cell>
          <cell r="C188">
            <v>63</v>
          </cell>
          <cell r="D188">
            <v>30</v>
          </cell>
          <cell r="E188">
            <v>3</v>
          </cell>
          <cell r="F188">
            <v>42</v>
          </cell>
          <cell r="G188">
            <v>11</v>
          </cell>
          <cell r="H188">
            <v>10</v>
          </cell>
          <cell r="I188">
            <v>1</v>
          </cell>
          <cell r="J188">
            <v>26</v>
          </cell>
          <cell r="K188">
            <v>43</v>
          </cell>
          <cell r="L188">
            <v>71</v>
          </cell>
          <cell r="M188">
            <v>7</v>
          </cell>
          <cell r="N188">
            <v>0</v>
          </cell>
          <cell r="O188">
            <v>0</v>
          </cell>
        </row>
        <row r="189">
          <cell r="A189" t="str">
            <v>CLERMONT 2</v>
          </cell>
          <cell r="B189">
            <v>0</v>
          </cell>
          <cell r="C189">
            <v>40</v>
          </cell>
          <cell r="D189">
            <v>171</v>
          </cell>
          <cell r="E189">
            <v>109</v>
          </cell>
          <cell r="F189">
            <v>127</v>
          </cell>
          <cell r="G189">
            <v>51</v>
          </cell>
          <cell r="H189">
            <v>46</v>
          </cell>
          <cell r="I189">
            <v>38</v>
          </cell>
          <cell r="J189">
            <v>112</v>
          </cell>
          <cell r="K189">
            <v>86</v>
          </cell>
          <cell r="L189">
            <v>0</v>
          </cell>
          <cell r="M189">
            <v>61</v>
          </cell>
          <cell r="N189">
            <v>0</v>
          </cell>
          <cell r="O189">
            <v>6</v>
          </cell>
        </row>
        <row r="190">
          <cell r="A190" t="str">
            <v>CLERMONT ENSC</v>
          </cell>
          <cell r="B190">
            <v>0</v>
          </cell>
          <cell r="C190">
            <v>0</v>
          </cell>
          <cell r="D190">
            <v>2</v>
          </cell>
          <cell r="E190">
            <v>0</v>
          </cell>
          <cell r="F190">
            <v>0</v>
          </cell>
          <cell r="G190">
            <v>0</v>
          </cell>
          <cell r="H190">
            <v>22</v>
          </cell>
          <cell r="I190">
            <v>0</v>
          </cell>
          <cell r="J190">
            <v>6</v>
          </cell>
          <cell r="K190">
            <v>0</v>
          </cell>
          <cell r="L190">
            <v>0</v>
          </cell>
          <cell r="M190">
            <v>0</v>
          </cell>
          <cell r="N190">
            <v>0</v>
          </cell>
          <cell r="O190">
            <v>0</v>
          </cell>
        </row>
        <row r="191">
          <cell r="A191" t="str">
            <v>CLERMONT IFMA</v>
          </cell>
          <cell r="B191">
            <v>0</v>
          </cell>
          <cell r="C191">
            <v>0</v>
          </cell>
          <cell r="D191">
            <v>4</v>
          </cell>
          <cell r="E191">
            <v>0</v>
          </cell>
          <cell r="F191">
            <v>0</v>
          </cell>
          <cell r="G191">
            <v>0</v>
          </cell>
          <cell r="H191">
            <v>0</v>
          </cell>
          <cell r="I191">
            <v>0</v>
          </cell>
          <cell r="J191">
            <v>38</v>
          </cell>
          <cell r="K191">
            <v>0</v>
          </cell>
          <cell r="L191">
            <v>0</v>
          </cell>
          <cell r="M191">
            <v>0</v>
          </cell>
          <cell r="N191">
            <v>0</v>
          </cell>
          <cell r="O191">
            <v>0</v>
          </cell>
        </row>
        <row r="192">
          <cell r="A192" t="str">
            <v>COMPIEGNE UTC</v>
          </cell>
          <cell r="B192">
            <v>0</v>
          </cell>
          <cell r="C192">
            <v>5</v>
          </cell>
          <cell r="D192">
            <v>8</v>
          </cell>
          <cell r="E192">
            <v>7</v>
          </cell>
          <cell r="F192">
            <v>31</v>
          </cell>
          <cell r="G192">
            <v>4</v>
          </cell>
          <cell r="H192">
            <v>8</v>
          </cell>
          <cell r="I192">
            <v>0</v>
          </cell>
          <cell r="J192">
            <v>100</v>
          </cell>
          <cell r="K192">
            <v>20</v>
          </cell>
          <cell r="L192">
            <v>0</v>
          </cell>
          <cell r="M192">
            <v>9</v>
          </cell>
          <cell r="N192">
            <v>0</v>
          </cell>
          <cell r="O192">
            <v>0</v>
          </cell>
        </row>
        <row r="193">
          <cell r="A193" t="str">
            <v>CORTE</v>
          </cell>
          <cell r="B193">
            <v>13</v>
          </cell>
          <cell r="C193">
            <v>20</v>
          </cell>
          <cell r="D193">
            <v>37</v>
          </cell>
          <cell r="E193">
            <v>16</v>
          </cell>
          <cell r="F193">
            <v>29</v>
          </cell>
          <cell r="G193">
            <v>1</v>
          </cell>
          <cell r="H193">
            <v>14</v>
          </cell>
          <cell r="I193">
            <v>4</v>
          </cell>
          <cell r="J193">
            <v>24</v>
          </cell>
          <cell r="K193">
            <v>23</v>
          </cell>
          <cell r="L193">
            <v>0</v>
          </cell>
          <cell r="M193">
            <v>43</v>
          </cell>
          <cell r="N193">
            <v>0</v>
          </cell>
          <cell r="O193">
            <v>0</v>
          </cell>
        </row>
        <row r="194">
          <cell r="A194" t="str">
            <v>DIJON</v>
          </cell>
          <cell r="B194">
            <v>82</v>
          </cell>
          <cell r="C194">
            <v>92</v>
          </cell>
          <cell r="D194">
            <v>179</v>
          </cell>
          <cell r="E194">
            <v>121</v>
          </cell>
          <cell r="F194">
            <v>113</v>
          </cell>
          <cell r="G194">
            <v>54</v>
          </cell>
          <cell r="H194">
            <v>56</v>
          </cell>
          <cell r="I194">
            <v>21</v>
          </cell>
          <cell r="J194">
            <v>121</v>
          </cell>
          <cell r="K194">
            <v>126</v>
          </cell>
          <cell r="L194">
            <v>38</v>
          </cell>
          <cell r="M194">
            <v>109</v>
          </cell>
          <cell r="N194">
            <v>0</v>
          </cell>
          <cell r="O194">
            <v>0</v>
          </cell>
        </row>
        <row r="195">
          <cell r="A195" t="str">
            <v>EVRY</v>
          </cell>
          <cell r="B195">
            <v>22</v>
          </cell>
          <cell r="C195">
            <v>54</v>
          </cell>
          <cell r="D195">
            <v>36</v>
          </cell>
          <cell r="E195">
            <v>32</v>
          </cell>
          <cell r="F195">
            <v>59</v>
          </cell>
          <cell r="G195">
            <v>27</v>
          </cell>
          <cell r="H195">
            <v>24</v>
          </cell>
          <cell r="I195">
            <v>0</v>
          </cell>
          <cell r="J195">
            <v>92</v>
          </cell>
          <cell r="K195">
            <v>24</v>
          </cell>
          <cell r="L195">
            <v>0</v>
          </cell>
          <cell r="M195">
            <v>18</v>
          </cell>
          <cell r="N195">
            <v>0</v>
          </cell>
          <cell r="O195">
            <v>0</v>
          </cell>
        </row>
        <row r="196">
          <cell r="A196" t="str">
            <v>EVRY ENSIIE</v>
          </cell>
          <cell r="B196">
            <v>0</v>
          </cell>
          <cell r="C196">
            <v>1</v>
          </cell>
          <cell r="D196">
            <v>1</v>
          </cell>
          <cell r="E196">
            <v>0</v>
          </cell>
          <cell r="F196">
            <v>17</v>
          </cell>
          <cell r="G196">
            <v>0</v>
          </cell>
          <cell r="H196">
            <v>0</v>
          </cell>
          <cell r="I196">
            <v>0</v>
          </cell>
          <cell r="J196">
            <v>1</v>
          </cell>
          <cell r="K196">
            <v>0</v>
          </cell>
          <cell r="L196">
            <v>0</v>
          </cell>
          <cell r="M196">
            <v>0</v>
          </cell>
          <cell r="N196">
            <v>0</v>
          </cell>
          <cell r="O196">
            <v>0</v>
          </cell>
        </row>
        <row r="197">
          <cell r="A197" t="str">
            <v>GRENOBLE 1</v>
          </cell>
          <cell r="B197">
            <v>0</v>
          </cell>
          <cell r="C197">
            <v>4</v>
          </cell>
          <cell r="D197">
            <v>55</v>
          </cell>
          <cell r="E197">
            <v>64</v>
          </cell>
          <cell r="F197">
            <v>205</v>
          </cell>
          <cell r="G197">
            <v>134</v>
          </cell>
          <cell r="H197">
            <v>87</v>
          </cell>
          <cell r="I197">
            <v>58</v>
          </cell>
          <cell r="J197">
            <v>239</v>
          </cell>
          <cell r="K197">
            <v>103</v>
          </cell>
          <cell r="L197">
            <v>47</v>
          </cell>
          <cell r="M197">
            <v>98</v>
          </cell>
          <cell r="N197">
            <v>0</v>
          </cell>
          <cell r="O197">
            <v>26</v>
          </cell>
        </row>
        <row r="198">
          <cell r="A198" t="str">
            <v>GRENOBLE 2</v>
          </cell>
          <cell r="B198">
            <v>76</v>
          </cell>
          <cell r="C198">
            <v>184</v>
          </cell>
          <cell r="D198">
            <v>56</v>
          </cell>
          <cell r="E198">
            <v>122</v>
          </cell>
          <cell r="F198">
            <v>91</v>
          </cell>
          <cell r="G198">
            <v>0</v>
          </cell>
          <cell r="H198">
            <v>0</v>
          </cell>
          <cell r="I198">
            <v>0</v>
          </cell>
          <cell r="J198">
            <v>6</v>
          </cell>
          <cell r="K198">
            <v>2</v>
          </cell>
          <cell r="L198">
            <v>0</v>
          </cell>
          <cell r="M198">
            <v>40</v>
          </cell>
          <cell r="N198">
            <v>0</v>
          </cell>
          <cell r="O198">
            <v>0</v>
          </cell>
        </row>
        <row r="199">
          <cell r="A199" t="str">
            <v>GRENOBLE 3</v>
          </cell>
          <cell r="B199">
            <v>1</v>
          </cell>
          <cell r="C199">
            <v>8</v>
          </cell>
          <cell r="D199">
            <v>232</v>
          </cell>
          <cell r="E199">
            <v>4</v>
          </cell>
          <cell r="F199">
            <v>7</v>
          </cell>
          <cell r="G199">
            <v>0</v>
          </cell>
          <cell r="H199">
            <v>0</v>
          </cell>
          <cell r="I199">
            <v>0</v>
          </cell>
          <cell r="J199">
            <v>1</v>
          </cell>
          <cell r="K199">
            <v>0</v>
          </cell>
          <cell r="L199">
            <v>0</v>
          </cell>
          <cell r="M199">
            <v>26</v>
          </cell>
          <cell r="N199">
            <v>0</v>
          </cell>
          <cell r="O199">
            <v>0</v>
          </cell>
        </row>
        <row r="200">
          <cell r="A200" t="str">
            <v>GRENOBLE IEP</v>
          </cell>
          <cell r="B200">
            <v>21</v>
          </cell>
          <cell r="C200">
            <v>10</v>
          </cell>
          <cell r="D200">
            <v>11</v>
          </cell>
          <cell r="E200">
            <v>7</v>
          </cell>
          <cell r="F200">
            <v>0</v>
          </cell>
          <cell r="G200">
            <v>0</v>
          </cell>
          <cell r="H200">
            <v>0</v>
          </cell>
          <cell r="I200">
            <v>0</v>
          </cell>
          <cell r="J200">
            <v>0</v>
          </cell>
          <cell r="K200">
            <v>0</v>
          </cell>
          <cell r="L200">
            <v>0</v>
          </cell>
          <cell r="M200">
            <v>0</v>
          </cell>
          <cell r="N200">
            <v>0</v>
          </cell>
          <cell r="O200">
            <v>0</v>
          </cell>
        </row>
        <row r="201">
          <cell r="A201" t="str">
            <v>GRENOBLE IP</v>
          </cell>
          <cell r="B201">
            <v>0</v>
          </cell>
          <cell r="C201">
            <v>7</v>
          </cell>
          <cell r="D201">
            <v>15</v>
          </cell>
          <cell r="E201">
            <v>2</v>
          </cell>
          <cell r="F201">
            <v>84</v>
          </cell>
          <cell r="G201">
            <v>37</v>
          </cell>
          <cell r="H201">
            <v>26</v>
          </cell>
          <cell r="I201">
            <v>1</v>
          </cell>
          <cell r="J201">
            <v>192</v>
          </cell>
          <cell r="K201">
            <v>1</v>
          </cell>
          <cell r="L201">
            <v>0</v>
          </cell>
          <cell r="M201">
            <v>14</v>
          </cell>
          <cell r="N201">
            <v>0</v>
          </cell>
          <cell r="O201">
            <v>0</v>
          </cell>
        </row>
        <row r="202">
          <cell r="A202" t="str">
            <v>LA REUNION</v>
          </cell>
          <cell r="B202">
            <v>35</v>
          </cell>
          <cell r="C202">
            <v>39</v>
          </cell>
          <cell r="D202">
            <v>91</v>
          </cell>
          <cell r="E202">
            <v>40</v>
          </cell>
          <cell r="F202">
            <v>44</v>
          </cell>
          <cell r="G202">
            <v>9</v>
          </cell>
          <cell r="H202">
            <v>14</v>
          </cell>
          <cell r="I202">
            <v>15</v>
          </cell>
          <cell r="J202">
            <v>36</v>
          </cell>
          <cell r="K202">
            <v>32</v>
          </cell>
          <cell r="L202">
            <v>0</v>
          </cell>
          <cell r="M202">
            <v>52</v>
          </cell>
          <cell r="N202">
            <v>0</v>
          </cell>
          <cell r="O202">
            <v>0</v>
          </cell>
        </row>
        <row r="203">
          <cell r="A203" t="str">
            <v>LA ROCHELLE</v>
          </cell>
          <cell r="B203">
            <v>29</v>
          </cell>
          <cell r="C203">
            <v>27</v>
          </cell>
          <cell r="D203">
            <v>47</v>
          </cell>
          <cell r="E203">
            <v>23</v>
          </cell>
          <cell r="F203">
            <v>57</v>
          </cell>
          <cell r="G203">
            <v>17</v>
          </cell>
          <cell r="H203">
            <v>12</v>
          </cell>
          <cell r="I203">
            <v>9</v>
          </cell>
          <cell r="J203">
            <v>57</v>
          </cell>
          <cell r="K203">
            <v>49</v>
          </cell>
          <cell r="L203">
            <v>0</v>
          </cell>
          <cell r="M203">
            <v>7</v>
          </cell>
          <cell r="N203">
            <v>0</v>
          </cell>
          <cell r="O203">
            <v>0</v>
          </cell>
        </row>
        <row r="204">
          <cell r="A204" t="str">
            <v>LE HAVRE</v>
          </cell>
          <cell r="B204">
            <v>23</v>
          </cell>
          <cell r="C204">
            <v>47</v>
          </cell>
          <cell r="D204">
            <v>82</v>
          </cell>
          <cell r="E204">
            <v>31</v>
          </cell>
          <cell r="F204">
            <v>59</v>
          </cell>
          <cell r="G204">
            <v>12</v>
          </cell>
          <cell r="H204">
            <v>12</v>
          </cell>
          <cell r="I204">
            <v>2</v>
          </cell>
          <cell r="J204">
            <v>82</v>
          </cell>
          <cell r="K204">
            <v>14</v>
          </cell>
          <cell r="L204">
            <v>0</v>
          </cell>
          <cell r="M204">
            <v>16</v>
          </cell>
          <cell r="N204">
            <v>0</v>
          </cell>
          <cell r="O204">
            <v>0</v>
          </cell>
        </row>
        <row r="205">
          <cell r="A205" t="str">
            <v>LE MANS</v>
          </cell>
          <cell r="B205">
            <v>33</v>
          </cell>
          <cell r="C205">
            <v>47</v>
          </cell>
          <cell r="D205">
            <v>72</v>
          </cell>
          <cell r="E205">
            <v>39</v>
          </cell>
          <cell r="F205">
            <v>56</v>
          </cell>
          <cell r="G205">
            <v>35</v>
          </cell>
          <cell r="H205">
            <v>43</v>
          </cell>
          <cell r="I205">
            <v>6</v>
          </cell>
          <cell r="J205">
            <v>62</v>
          </cell>
          <cell r="K205">
            <v>24</v>
          </cell>
          <cell r="L205">
            <v>0</v>
          </cell>
          <cell r="M205">
            <v>26</v>
          </cell>
          <cell r="N205">
            <v>0</v>
          </cell>
          <cell r="O205">
            <v>0</v>
          </cell>
        </row>
        <row r="206">
          <cell r="A206" t="str">
            <v>LILLE 1</v>
          </cell>
          <cell r="B206">
            <v>3</v>
          </cell>
          <cell r="C206">
            <v>138</v>
          </cell>
          <cell r="D206">
            <v>68</v>
          </cell>
          <cell r="E206">
            <v>71</v>
          </cell>
          <cell r="F206">
            <v>218</v>
          </cell>
          <cell r="G206">
            <v>116</v>
          </cell>
          <cell r="H206">
            <v>103</v>
          </cell>
          <cell r="I206">
            <v>46</v>
          </cell>
          <cell r="J206">
            <v>206</v>
          </cell>
          <cell r="K206">
            <v>169</v>
          </cell>
          <cell r="L206">
            <v>2</v>
          </cell>
          <cell r="M206">
            <v>30</v>
          </cell>
          <cell r="N206">
            <v>0</v>
          </cell>
          <cell r="O206">
            <v>0</v>
          </cell>
        </row>
        <row r="207">
          <cell r="A207" t="str">
            <v>LILLE 2</v>
          </cell>
          <cell r="B207">
            <v>114</v>
          </cell>
          <cell r="C207">
            <v>58</v>
          </cell>
          <cell r="D207">
            <v>39</v>
          </cell>
          <cell r="E207">
            <v>4</v>
          </cell>
          <cell r="F207">
            <v>13</v>
          </cell>
          <cell r="G207">
            <v>0</v>
          </cell>
          <cell r="H207">
            <v>0</v>
          </cell>
          <cell r="I207">
            <v>0</v>
          </cell>
          <cell r="J207">
            <v>0</v>
          </cell>
          <cell r="K207">
            <v>7</v>
          </cell>
          <cell r="L207">
            <v>127</v>
          </cell>
          <cell r="M207">
            <v>69</v>
          </cell>
          <cell r="N207">
            <v>0</v>
          </cell>
          <cell r="O207">
            <v>0</v>
          </cell>
        </row>
        <row r="208">
          <cell r="A208" t="str">
            <v>LILLE 3</v>
          </cell>
          <cell r="B208">
            <v>7</v>
          </cell>
          <cell r="C208">
            <v>37</v>
          </cell>
          <cell r="D208">
            <v>259</v>
          </cell>
          <cell r="E208">
            <v>205</v>
          </cell>
          <cell r="F208">
            <v>31</v>
          </cell>
          <cell r="G208">
            <v>2</v>
          </cell>
          <cell r="H208">
            <v>0</v>
          </cell>
          <cell r="I208">
            <v>0</v>
          </cell>
          <cell r="J208">
            <v>0</v>
          </cell>
          <cell r="K208">
            <v>0</v>
          </cell>
          <cell r="L208">
            <v>0</v>
          </cell>
          <cell r="M208">
            <v>72</v>
          </cell>
          <cell r="N208">
            <v>0</v>
          </cell>
          <cell r="O208">
            <v>0</v>
          </cell>
        </row>
        <row r="209">
          <cell r="A209" t="str">
            <v>LILLE EC</v>
          </cell>
          <cell r="B209">
            <v>0</v>
          </cell>
          <cell r="C209">
            <v>2</v>
          </cell>
          <cell r="D209">
            <v>11</v>
          </cell>
          <cell r="E209">
            <v>0</v>
          </cell>
          <cell r="F209">
            <v>3</v>
          </cell>
          <cell r="G209">
            <v>4</v>
          </cell>
          <cell r="H209">
            <v>2</v>
          </cell>
          <cell r="I209">
            <v>0</v>
          </cell>
          <cell r="J209">
            <v>69</v>
          </cell>
          <cell r="K209">
            <v>0</v>
          </cell>
          <cell r="L209">
            <v>0</v>
          </cell>
          <cell r="M209">
            <v>1</v>
          </cell>
          <cell r="N209">
            <v>0</v>
          </cell>
          <cell r="O209">
            <v>0</v>
          </cell>
        </row>
        <row r="210">
          <cell r="A210" t="str">
            <v>LILLE ENSC</v>
          </cell>
          <cell r="B210">
            <v>0</v>
          </cell>
          <cell r="C210">
            <v>0</v>
          </cell>
          <cell r="D210">
            <v>5</v>
          </cell>
          <cell r="E210">
            <v>0</v>
          </cell>
          <cell r="F210">
            <v>2</v>
          </cell>
          <cell r="G210">
            <v>1</v>
          </cell>
          <cell r="H210">
            <v>31</v>
          </cell>
          <cell r="I210">
            <v>0</v>
          </cell>
          <cell r="J210">
            <v>7</v>
          </cell>
          <cell r="K210">
            <v>0</v>
          </cell>
          <cell r="L210">
            <v>0</v>
          </cell>
          <cell r="M210">
            <v>0</v>
          </cell>
          <cell r="N210">
            <v>0</v>
          </cell>
          <cell r="O210">
            <v>0</v>
          </cell>
        </row>
        <row r="211">
          <cell r="A211" t="str">
            <v>LILLE IEP</v>
          </cell>
          <cell r="B211">
            <v>12</v>
          </cell>
          <cell r="C211">
            <v>4</v>
          </cell>
          <cell r="D211">
            <v>3</v>
          </cell>
          <cell r="E211">
            <v>2</v>
          </cell>
          <cell r="F211">
            <v>0</v>
          </cell>
          <cell r="G211">
            <v>0</v>
          </cell>
          <cell r="H211">
            <v>0</v>
          </cell>
          <cell r="I211">
            <v>0</v>
          </cell>
          <cell r="J211">
            <v>0</v>
          </cell>
          <cell r="K211">
            <v>0</v>
          </cell>
          <cell r="L211">
            <v>0</v>
          </cell>
          <cell r="M211">
            <v>1</v>
          </cell>
          <cell r="N211">
            <v>0</v>
          </cell>
          <cell r="O211">
            <v>0</v>
          </cell>
        </row>
        <row r="212">
          <cell r="A212" t="str">
            <v>LIMOGES</v>
          </cell>
          <cell r="B212">
            <v>46</v>
          </cell>
          <cell r="C212">
            <v>54</v>
          </cell>
          <cell r="D212">
            <v>107</v>
          </cell>
          <cell r="E212">
            <v>40</v>
          </cell>
          <cell r="F212">
            <v>68</v>
          </cell>
          <cell r="G212">
            <v>24</v>
          </cell>
          <cell r="H212">
            <v>44</v>
          </cell>
          <cell r="I212">
            <v>5</v>
          </cell>
          <cell r="J212">
            <v>122</v>
          </cell>
          <cell r="K212">
            <v>43</v>
          </cell>
          <cell r="L212">
            <v>43</v>
          </cell>
          <cell r="M212">
            <v>39</v>
          </cell>
          <cell r="N212">
            <v>0</v>
          </cell>
          <cell r="O212">
            <v>0</v>
          </cell>
        </row>
        <row r="213">
          <cell r="A213" t="str">
            <v>LIMOGES ENSCI</v>
          </cell>
          <cell r="B213">
            <v>0</v>
          </cell>
          <cell r="C213">
            <v>0</v>
          </cell>
          <cell r="D213">
            <v>1</v>
          </cell>
          <cell r="E213">
            <v>0</v>
          </cell>
          <cell r="F213">
            <v>0</v>
          </cell>
          <cell r="G213">
            <v>9</v>
          </cell>
          <cell r="H213">
            <v>8</v>
          </cell>
          <cell r="I213">
            <v>0</v>
          </cell>
          <cell r="J213">
            <v>5</v>
          </cell>
          <cell r="K213">
            <v>0</v>
          </cell>
          <cell r="L213">
            <v>0</v>
          </cell>
          <cell r="M213">
            <v>0</v>
          </cell>
          <cell r="N213">
            <v>0</v>
          </cell>
          <cell r="O213">
            <v>0</v>
          </cell>
        </row>
        <row r="214">
          <cell r="A214" t="str">
            <v>LITTORAL</v>
          </cell>
          <cell r="B214">
            <v>18</v>
          </cell>
          <cell r="C214">
            <v>56</v>
          </cell>
          <cell r="D214">
            <v>82</v>
          </cell>
          <cell r="E214">
            <v>29</v>
          </cell>
          <cell r="F214">
            <v>68</v>
          </cell>
          <cell r="G214">
            <v>26</v>
          </cell>
          <cell r="H214">
            <v>20</v>
          </cell>
          <cell r="I214">
            <v>9</v>
          </cell>
          <cell r="J214">
            <v>54</v>
          </cell>
          <cell r="K214">
            <v>28</v>
          </cell>
          <cell r="L214">
            <v>2</v>
          </cell>
          <cell r="M214">
            <v>25</v>
          </cell>
          <cell r="N214">
            <v>0</v>
          </cell>
          <cell r="O214">
            <v>0</v>
          </cell>
        </row>
        <row r="215">
          <cell r="A215" t="str">
            <v>LORRAINE</v>
          </cell>
          <cell r="B215">
            <v>108</v>
          </cell>
          <cell r="C215">
            <v>187</v>
          </cell>
          <cell r="D215">
            <v>388</v>
          </cell>
          <cell r="E215">
            <v>223</v>
          </cell>
          <cell r="F215">
            <v>336</v>
          </cell>
          <cell r="G215">
            <v>142</v>
          </cell>
          <cell r="H215">
            <v>162</v>
          </cell>
          <cell r="I215">
            <v>55</v>
          </cell>
          <cell r="J215">
            <v>504</v>
          </cell>
          <cell r="K215">
            <v>207</v>
          </cell>
          <cell r="L215">
            <v>72</v>
          </cell>
          <cell r="M215">
            <v>165</v>
          </cell>
          <cell r="N215">
            <v>8</v>
          </cell>
          <cell r="O215">
            <v>2</v>
          </cell>
        </row>
        <row r="216">
          <cell r="A216" t="str">
            <v>LYON 1</v>
          </cell>
          <cell r="B216">
            <v>4</v>
          </cell>
          <cell r="C216">
            <v>43</v>
          </cell>
          <cell r="D216">
            <v>79</v>
          </cell>
          <cell r="E216">
            <v>37</v>
          </cell>
          <cell r="F216">
            <v>220</v>
          </cell>
          <cell r="G216">
            <v>119</v>
          </cell>
          <cell r="H216">
            <v>119</v>
          </cell>
          <cell r="I216">
            <v>43</v>
          </cell>
          <cell r="J216">
            <v>196</v>
          </cell>
          <cell r="K216">
            <v>229</v>
          </cell>
          <cell r="L216">
            <v>96</v>
          </cell>
          <cell r="M216">
            <v>120</v>
          </cell>
          <cell r="N216">
            <v>0</v>
          </cell>
          <cell r="O216">
            <v>10</v>
          </cell>
        </row>
        <row r="217">
          <cell r="A217" t="str">
            <v>LYON 2</v>
          </cell>
          <cell r="B217">
            <v>40</v>
          </cell>
          <cell r="C217">
            <v>85</v>
          </cell>
          <cell r="D217">
            <v>214</v>
          </cell>
          <cell r="E217">
            <v>215</v>
          </cell>
          <cell r="F217">
            <v>27</v>
          </cell>
          <cell r="G217">
            <v>1</v>
          </cell>
          <cell r="H217">
            <v>0</v>
          </cell>
          <cell r="I217">
            <v>0</v>
          </cell>
          <cell r="J217">
            <v>5</v>
          </cell>
          <cell r="K217">
            <v>1</v>
          </cell>
          <cell r="L217">
            <v>0</v>
          </cell>
          <cell r="M217">
            <v>50</v>
          </cell>
          <cell r="N217">
            <v>0</v>
          </cell>
          <cell r="O217">
            <v>0</v>
          </cell>
        </row>
        <row r="218">
          <cell r="A218" t="str">
            <v>LYON 3</v>
          </cell>
          <cell r="B218">
            <v>96</v>
          </cell>
          <cell r="C218">
            <v>90</v>
          </cell>
          <cell r="D218">
            <v>144</v>
          </cell>
          <cell r="E218">
            <v>56</v>
          </cell>
          <cell r="F218">
            <v>14</v>
          </cell>
          <cell r="G218">
            <v>0</v>
          </cell>
          <cell r="H218">
            <v>0</v>
          </cell>
          <cell r="I218">
            <v>0</v>
          </cell>
          <cell r="J218">
            <v>2</v>
          </cell>
          <cell r="K218">
            <v>0</v>
          </cell>
          <cell r="L218">
            <v>0</v>
          </cell>
          <cell r="M218">
            <v>33</v>
          </cell>
          <cell r="N218">
            <v>0</v>
          </cell>
          <cell r="O218">
            <v>0</v>
          </cell>
        </row>
        <row r="219">
          <cell r="A219" t="str">
            <v>LYON EC</v>
          </cell>
          <cell r="B219">
            <v>0</v>
          </cell>
          <cell r="C219">
            <v>1</v>
          </cell>
          <cell r="D219">
            <v>8</v>
          </cell>
          <cell r="E219">
            <v>2</v>
          </cell>
          <cell r="F219">
            <v>16</v>
          </cell>
          <cell r="G219">
            <v>12</v>
          </cell>
          <cell r="H219">
            <v>13</v>
          </cell>
          <cell r="I219">
            <v>0</v>
          </cell>
          <cell r="J219">
            <v>66</v>
          </cell>
          <cell r="K219">
            <v>0</v>
          </cell>
          <cell r="L219">
            <v>0</v>
          </cell>
          <cell r="M219">
            <v>3</v>
          </cell>
          <cell r="N219">
            <v>0</v>
          </cell>
          <cell r="O219">
            <v>0</v>
          </cell>
        </row>
        <row r="220">
          <cell r="A220" t="str">
            <v>LYON ENS</v>
          </cell>
          <cell r="B220">
            <v>1</v>
          </cell>
          <cell r="C220">
            <v>2</v>
          </cell>
          <cell r="D220">
            <v>57</v>
          </cell>
          <cell r="E220">
            <v>39</v>
          </cell>
          <cell r="F220">
            <v>37</v>
          </cell>
          <cell r="G220">
            <v>37</v>
          </cell>
          <cell r="H220">
            <v>10</v>
          </cell>
          <cell r="I220">
            <v>9</v>
          </cell>
          <cell r="J220">
            <v>2</v>
          </cell>
          <cell r="K220">
            <v>25</v>
          </cell>
          <cell r="L220">
            <v>0</v>
          </cell>
          <cell r="M220">
            <v>19</v>
          </cell>
          <cell r="N220">
            <v>0</v>
          </cell>
          <cell r="O220">
            <v>0</v>
          </cell>
        </row>
        <row r="221">
          <cell r="A221" t="str">
            <v>LYON ENSATT</v>
          </cell>
          <cell r="B221">
            <v>0</v>
          </cell>
          <cell r="C221">
            <v>1</v>
          </cell>
          <cell r="D221">
            <v>0</v>
          </cell>
          <cell r="E221">
            <v>4</v>
          </cell>
          <cell r="F221">
            <v>0</v>
          </cell>
          <cell r="G221">
            <v>1</v>
          </cell>
          <cell r="H221">
            <v>0</v>
          </cell>
          <cell r="I221">
            <v>0</v>
          </cell>
          <cell r="J221">
            <v>0</v>
          </cell>
          <cell r="K221">
            <v>0</v>
          </cell>
          <cell r="L221">
            <v>0</v>
          </cell>
          <cell r="M221">
            <v>0</v>
          </cell>
          <cell r="N221">
            <v>0</v>
          </cell>
          <cell r="O221">
            <v>0</v>
          </cell>
        </row>
        <row r="222">
          <cell r="A222" t="str">
            <v>LYON ENSSIB</v>
          </cell>
          <cell r="B222">
            <v>0</v>
          </cell>
          <cell r="C222">
            <v>0</v>
          </cell>
          <cell r="D222">
            <v>0</v>
          </cell>
          <cell r="E222">
            <v>1</v>
          </cell>
          <cell r="F222">
            <v>0</v>
          </cell>
          <cell r="G222">
            <v>0</v>
          </cell>
          <cell r="H222">
            <v>0</v>
          </cell>
          <cell r="I222">
            <v>0</v>
          </cell>
          <cell r="J222">
            <v>0</v>
          </cell>
          <cell r="K222">
            <v>0</v>
          </cell>
          <cell r="L222">
            <v>0</v>
          </cell>
          <cell r="M222">
            <v>7</v>
          </cell>
          <cell r="N222">
            <v>0</v>
          </cell>
          <cell r="O222">
            <v>0</v>
          </cell>
        </row>
        <row r="223">
          <cell r="A223" t="str">
            <v>LYON IEP</v>
          </cell>
          <cell r="B223">
            <v>19</v>
          </cell>
          <cell r="C223">
            <v>8</v>
          </cell>
          <cell r="D223">
            <v>6</v>
          </cell>
          <cell r="E223">
            <v>8</v>
          </cell>
          <cell r="F223">
            <v>0</v>
          </cell>
          <cell r="G223">
            <v>0</v>
          </cell>
          <cell r="H223">
            <v>0</v>
          </cell>
          <cell r="I223">
            <v>0</v>
          </cell>
          <cell r="J223">
            <v>0</v>
          </cell>
          <cell r="K223">
            <v>0</v>
          </cell>
          <cell r="L223">
            <v>0</v>
          </cell>
          <cell r="M223">
            <v>4</v>
          </cell>
          <cell r="N223">
            <v>0</v>
          </cell>
          <cell r="O223">
            <v>0</v>
          </cell>
        </row>
        <row r="224">
          <cell r="A224" t="str">
            <v>LYON INSA</v>
          </cell>
          <cell r="B224">
            <v>0</v>
          </cell>
          <cell r="C224">
            <v>3</v>
          </cell>
          <cell r="D224">
            <v>31</v>
          </cell>
          <cell r="E224">
            <v>7</v>
          </cell>
          <cell r="F224">
            <v>77</v>
          </cell>
          <cell r="G224">
            <v>42</v>
          </cell>
          <cell r="H224">
            <v>39</v>
          </cell>
          <cell r="I224">
            <v>0</v>
          </cell>
          <cell r="J224">
            <v>238</v>
          </cell>
          <cell r="K224">
            <v>20</v>
          </cell>
          <cell r="L224">
            <v>0</v>
          </cell>
          <cell r="M224">
            <v>19</v>
          </cell>
          <cell r="N224">
            <v>0</v>
          </cell>
          <cell r="O224">
            <v>0</v>
          </cell>
        </row>
        <row r="225">
          <cell r="A225" t="str">
            <v>MARNE-LA-VALLEE</v>
          </cell>
          <cell r="B225">
            <v>2</v>
          </cell>
          <cell r="C225">
            <v>49</v>
          </cell>
          <cell r="D225">
            <v>56</v>
          </cell>
          <cell r="E225">
            <v>55</v>
          </cell>
          <cell r="F225">
            <v>75</v>
          </cell>
          <cell r="G225">
            <v>20</v>
          </cell>
          <cell r="H225">
            <v>10</v>
          </cell>
          <cell r="I225">
            <v>11</v>
          </cell>
          <cell r="J225">
            <v>53</v>
          </cell>
          <cell r="K225">
            <v>0</v>
          </cell>
          <cell r="L225">
            <v>0</v>
          </cell>
          <cell r="M225">
            <v>21</v>
          </cell>
          <cell r="N225">
            <v>0</v>
          </cell>
          <cell r="O225">
            <v>0</v>
          </cell>
        </row>
        <row r="226">
          <cell r="A226" t="str">
            <v>METZ ENI</v>
          </cell>
          <cell r="B226">
            <v>0</v>
          </cell>
          <cell r="C226">
            <v>1</v>
          </cell>
          <cell r="D226">
            <v>5</v>
          </cell>
          <cell r="E226">
            <v>1</v>
          </cell>
          <cell r="F226">
            <v>3</v>
          </cell>
          <cell r="G226">
            <v>5</v>
          </cell>
          <cell r="H226">
            <v>3</v>
          </cell>
          <cell r="I226">
            <v>0</v>
          </cell>
          <cell r="J226">
            <v>43</v>
          </cell>
          <cell r="K226">
            <v>0</v>
          </cell>
          <cell r="L226">
            <v>0</v>
          </cell>
          <cell r="M226">
            <v>0</v>
          </cell>
          <cell r="N226">
            <v>0</v>
          </cell>
          <cell r="O226">
            <v>0</v>
          </cell>
        </row>
        <row r="227">
          <cell r="A227" t="str">
            <v>MONTPELLIER 1</v>
          </cell>
          <cell r="B227">
            <v>99</v>
          </cell>
          <cell r="C227">
            <v>77</v>
          </cell>
          <cell r="D227">
            <v>21</v>
          </cell>
          <cell r="E227">
            <v>1</v>
          </cell>
          <cell r="F227">
            <v>11</v>
          </cell>
          <cell r="G227">
            <v>0</v>
          </cell>
          <cell r="H227">
            <v>2</v>
          </cell>
          <cell r="I227">
            <v>0</v>
          </cell>
          <cell r="J227">
            <v>0</v>
          </cell>
          <cell r="K227">
            <v>13</v>
          </cell>
          <cell r="L227">
            <v>145</v>
          </cell>
          <cell r="M227">
            <v>73</v>
          </cell>
          <cell r="N227">
            <v>0</v>
          </cell>
          <cell r="O227">
            <v>0</v>
          </cell>
        </row>
        <row r="228">
          <cell r="A228" t="str">
            <v>MONTPELLIER 2</v>
          </cell>
          <cell r="B228">
            <v>5</v>
          </cell>
          <cell r="C228">
            <v>61</v>
          </cell>
          <cell r="D228">
            <v>67</v>
          </cell>
          <cell r="E228">
            <v>36</v>
          </cell>
          <cell r="F228">
            <v>169</v>
          </cell>
          <cell r="G228">
            <v>93</v>
          </cell>
          <cell r="H228">
            <v>112</v>
          </cell>
          <cell r="I228">
            <v>46</v>
          </cell>
          <cell r="J228">
            <v>184</v>
          </cell>
          <cell r="K228">
            <v>160</v>
          </cell>
          <cell r="L228">
            <v>0</v>
          </cell>
          <cell r="M228">
            <v>34</v>
          </cell>
          <cell r="N228">
            <v>0</v>
          </cell>
          <cell r="O228">
            <v>0</v>
          </cell>
        </row>
        <row r="229">
          <cell r="A229" t="str">
            <v>MONTPELLIER 3</v>
          </cell>
          <cell r="B229">
            <v>10</v>
          </cell>
          <cell r="C229">
            <v>21</v>
          </cell>
          <cell r="D229">
            <v>230</v>
          </cell>
          <cell r="E229">
            <v>177</v>
          </cell>
          <cell r="F229">
            <v>14</v>
          </cell>
          <cell r="G229">
            <v>0</v>
          </cell>
          <cell r="H229">
            <v>0</v>
          </cell>
          <cell r="I229">
            <v>0</v>
          </cell>
          <cell r="J229">
            <v>0</v>
          </cell>
          <cell r="K229">
            <v>8</v>
          </cell>
          <cell r="L229">
            <v>0</v>
          </cell>
          <cell r="M229">
            <v>29</v>
          </cell>
          <cell r="N229">
            <v>0</v>
          </cell>
          <cell r="O229">
            <v>0</v>
          </cell>
        </row>
        <row r="230">
          <cell r="A230" t="str">
            <v>MONTPELLIER ENSC</v>
          </cell>
          <cell r="B230">
            <v>0</v>
          </cell>
          <cell r="C230">
            <v>0</v>
          </cell>
          <cell r="D230">
            <v>5</v>
          </cell>
          <cell r="E230">
            <v>0</v>
          </cell>
          <cell r="F230">
            <v>0</v>
          </cell>
          <cell r="G230">
            <v>0</v>
          </cell>
          <cell r="H230">
            <v>29</v>
          </cell>
          <cell r="I230">
            <v>0</v>
          </cell>
          <cell r="J230">
            <v>4</v>
          </cell>
          <cell r="K230">
            <v>3</v>
          </cell>
          <cell r="L230">
            <v>0</v>
          </cell>
          <cell r="M230">
            <v>0</v>
          </cell>
          <cell r="N230">
            <v>0</v>
          </cell>
          <cell r="O230">
            <v>0</v>
          </cell>
        </row>
        <row r="231">
          <cell r="A231" t="str">
            <v>MULHOUSE</v>
          </cell>
          <cell r="B231">
            <v>22</v>
          </cell>
          <cell r="C231">
            <v>48</v>
          </cell>
          <cell r="D231">
            <v>74</v>
          </cell>
          <cell r="E231">
            <v>18</v>
          </cell>
          <cell r="F231">
            <v>44</v>
          </cell>
          <cell r="G231">
            <v>41</v>
          </cell>
          <cell r="H231">
            <v>49</v>
          </cell>
          <cell r="I231">
            <v>0</v>
          </cell>
          <cell r="J231">
            <v>105</v>
          </cell>
          <cell r="K231">
            <v>16</v>
          </cell>
          <cell r="L231">
            <v>0</v>
          </cell>
          <cell r="M231">
            <v>19</v>
          </cell>
          <cell r="N231">
            <v>0</v>
          </cell>
          <cell r="O231">
            <v>0</v>
          </cell>
        </row>
        <row r="232">
          <cell r="A232" t="str">
            <v>NANTES</v>
          </cell>
          <cell r="B232">
            <v>79</v>
          </cell>
          <cell r="C232">
            <v>102</v>
          </cell>
          <cell r="D232">
            <v>214</v>
          </cell>
          <cell r="E232">
            <v>165</v>
          </cell>
          <cell r="F232">
            <v>171</v>
          </cell>
          <cell r="G232">
            <v>64</v>
          </cell>
          <cell r="H232">
            <v>73</v>
          </cell>
          <cell r="I232">
            <v>20</v>
          </cell>
          <cell r="J232">
            <v>221</v>
          </cell>
          <cell r="K232">
            <v>78</v>
          </cell>
          <cell r="L232">
            <v>58</v>
          </cell>
          <cell r="M232">
            <v>105</v>
          </cell>
          <cell r="N232">
            <v>0</v>
          </cell>
          <cell r="O232">
            <v>0</v>
          </cell>
        </row>
        <row r="233">
          <cell r="A233" t="str">
            <v>NANTES EC</v>
          </cell>
          <cell r="B233">
            <v>0</v>
          </cell>
          <cell r="C233">
            <v>0</v>
          </cell>
          <cell r="D233">
            <v>7</v>
          </cell>
          <cell r="E233">
            <v>0</v>
          </cell>
          <cell r="F233">
            <v>12</v>
          </cell>
          <cell r="G233">
            <v>0</v>
          </cell>
          <cell r="H233">
            <v>2</v>
          </cell>
          <cell r="I233">
            <v>0</v>
          </cell>
          <cell r="J233">
            <v>83</v>
          </cell>
          <cell r="K233">
            <v>0</v>
          </cell>
          <cell r="L233">
            <v>0</v>
          </cell>
          <cell r="M233">
            <v>2</v>
          </cell>
          <cell r="N233">
            <v>0</v>
          </cell>
          <cell r="O233">
            <v>0</v>
          </cell>
        </row>
        <row r="234">
          <cell r="A234" t="str">
            <v>NICE</v>
          </cell>
          <cell r="B234">
            <v>76</v>
          </cell>
          <cell r="C234">
            <v>101</v>
          </cell>
          <cell r="D234">
            <v>187</v>
          </cell>
          <cell r="E234">
            <v>127</v>
          </cell>
          <cell r="F234">
            <v>187</v>
          </cell>
          <cell r="G234">
            <v>50</v>
          </cell>
          <cell r="H234">
            <v>39</v>
          </cell>
          <cell r="I234">
            <v>36</v>
          </cell>
          <cell r="J234">
            <v>76</v>
          </cell>
          <cell r="K234">
            <v>70</v>
          </cell>
          <cell r="L234">
            <v>0</v>
          </cell>
          <cell r="M234">
            <v>105</v>
          </cell>
          <cell r="N234">
            <v>0</v>
          </cell>
          <cell r="O234">
            <v>0</v>
          </cell>
        </row>
        <row r="235">
          <cell r="A235" t="str">
            <v>NICE OBS.</v>
          </cell>
          <cell r="B235">
            <v>0</v>
          </cell>
          <cell r="C235">
            <v>0</v>
          </cell>
          <cell r="D235">
            <v>0</v>
          </cell>
          <cell r="E235">
            <v>0</v>
          </cell>
          <cell r="F235">
            <v>0</v>
          </cell>
          <cell r="G235">
            <v>0</v>
          </cell>
          <cell r="H235">
            <v>0</v>
          </cell>
          <cell r="I235">
            <v>0</v>
          </cell>
          <cell r="J235">
            <v>0</v>
          </cell>
          <cell r="K235">
            <v>0</v>
          </cell>
          <cell r="L235">
            <v>0</v>
          </cell>
          <cell r="M235">
            <v>0</v>
          </cell>
          <cell r="N235">
            <v>0</v>
          </cell>
          <cell r="O235">
            <v>34</v>
          </cell>
        </row>
        <row r="236">
          <cell r="A236" t="str">
            <v>NIMES</v>
          </cell>
          <cell r="B236">
            <v>5</v>
          </cell>
          <cell r="C236">
            <v>2</v>
          </cell>
          <cell r="D236">
            <v>10</v>
          </cell>
          <cell r="E236">
            <v>16</v>
          </cell>
          <cell r="F236">
            <v>6</v>
          </cell>
          <cell r="G236">
            <v>2</v>
          </cell>
          <cell r="H236">
            <v>1</v>
          </cell>
          <cell r="I236">
            <v>3</v>
          </cell>
          <cell r="J236">
            <v>3</v>
          </cell>
          <cell r="K236">
            <v>6</v>
          </cell>
          <cell r="L236">
            <v>0</v>
          </cell>
          <cell r="M236">
            <v>1</v>
          </cell>
          <cell r="N236">
            <v>0</v>
          </cell>
          <cell r="O236">
            <v>0</v>
          </cell>
        </row>
        <row r="237">
          <cell r="A237" t="str">
            <v>NOISYLEGD ENSLL</v>
          </cell>
          <cell r="B237">
            <v>0</v>
          </cell>
          <cell r="C237">
            <v>0</v>
          </cell>
          <cell r="D237">
            <v>0</v>
          </cell>
          <cell r="E237">
            <v>9</v>
          </cell>
          <cell r="F237">
            <v>0</v>
          </cell>
          <cell r="G237">
            <v>0</v>
          </cell>
          <cell r="H237">
            <v>0</v>
          </cell>
          <cell r="I237">
            <v>0</v>
          </cell>
          <cell r="J237">
            <v>0</v>
          </cell>
          <cell r="K237">
            <v>0</v>
          </cell>
          <cell r="L237">
            <v>0</v>
          </cell>
          <cell r="M237">
            <v>1</v>
          </cell>
          <cell r="N237">
            <v>0</v>
          </cell>
          <cell r="O237">
            <v>0</v>
          </cell>
        </row>
        <row r="238">
          <cell r="A238" t="str">
            <v>NOUVELLE CALEDONIE</v>
          </cell>
          <cell r="B238">
            <v>7</v>
          </cell>
          <cell r="C238">
            <v>6</v>
          </cell>
          <cell r="D238">
            <v>20</v>
          </cell>
          <cell r="E238">
            <v>11</v>
          </cell>
          <cell r="F238">
            <v>13</v>
          </cell>
          <cell r="G238">
            <v>4</v>
          </cell>
          <cell r="H238">
            <v>4</v>
          </cell>
          <cell r="I238">
            <v>2</v>
          </cell>
          <cell r="J238">
            <v>1</v>
          </cell>
          <cell r="K238">
            <v>9</v>
          </cell>
          <cell r="L238">
            <v>0</v>
          </cell>
          <cell r="M238">
            <v>8</v>
          </cell>
          <cell r="N238">
            <v>0</v>
          </cell>
          <cell r="O238">
            <v>0</v>
          </cell>
        </row>
        <row r="239">
          <cell r="A239" t="str">
            <v>ORLEANS</v>
          </cell>
          <cell r="B239">
            <v>49</v>
          </cell>
          <cell r="C239">
            <v>88</v>
          </cell>
          <cell r="D239">
            <v>149</v>
          </cell>
          <cell r="E239">
            <v>73</v>
          </cell>
          <cell r="F239">
            <v>120</v>
          </cell>
          <cell r="G239">
            <v>43</v>
          </cell>
          <cell r="H239">
            <v>56</v>
          </cell>
          <cell r="I239">
            <v>28</v>
          </cell>
          <cell r="J239">
            <v>170</v>
          </cell>
          <cell r="K239">
            <v>53</v>
          </cell>
          <cell r="L239">
            <v>0</v>
          </cell>
          <cell r="M239">
            <v>55</v>
          </cell>
          <cell r="N239">
            <v>0</v>
          </cell>
          <cell r="O239">
            <v>0</v>
          </cell>
        </row>
        <row r="240">
          <cell r="A240" t="str">
            <v>PARIS  1</v>
          </cell>
          <cell r="B240">
            <v>174</v>
          </cell>
          <cell r="C240">
            <v>173</v>
          </cell>
          <cell r="D240">
            <v>59</v>
          </cell>
          <cell r="E240">
            <v>345</v>
          </cell>
          <cell r="F240">
            <v>38</v>
          </cell>
          <cell r="G240">
            <v>0</v>
          </cell>
          <cell r="H240">
            <v>0</v>
          </cell>
          <cell r="I240">
            <v>0</v>
          </cell>
          <cell r="J240">
            <v>0</v>
          </cell>
          <cell r="K240">
            <v>1</v>
          </cell>
          <cell r="L240">
            <v>0</v>
          </cell>
          <cell r="M240">
            <v>40</v>
          </cell>
          <cell r="N240">
            <v>0</v>
          </cell>
          <cell r="O240">
            <v>0</v>
          </cell>
        </row>
        <row r="241">
          <cell r="A241" t="str">
            <v>PARIS  2</v>
          </cell>
          <cell r="B241">
            <v>162</v>
          </cell>
          <cell r="C241">
            <v>54</v>
          </cell>
          <cell r="D241">
            <v>32</v>
          </cell>
          <cell r="E241">
            <v>3</v>
          </cell>
          <cell r="F241">
            <v>21</v>
          </cell>
          <cell r="G241">
            <v>1</v>
          </cell>
          <cell r="H241">
            <v>0</v>
          </cell>
          <cell r="I241">
            <v>0</v>
          </cell>
          <cell r="J241">
            <v>0</v>
          </cell>
          <cell r="K241">
            <v>0</v>
          </cell>
          <cell r="L241">
            <v>0</v>
          </cell>
          <cell r="M241">
            <v>26</v>
          </cell>
          <cell r="N241">
            <v>0</v>
          </cell>
          <cell r="O241">
            <v>0</v>
          </cell>
        </row>
        <row r="242">
          <cell r="A242" t="str">
            <v>PARIS  3</v>
          </cell>
          <cell r="B242">
            <v>7</v>
          </cell>
          <cell r="C242">
            <v>9</v>
          </cell>
          <cell r="D242">
            <v>354</v>
          </cell>
          <cell r="E242">
            <v>62</v>
          </cell>
          <cell r="F242">
            <v>2</v>
          </cell>
          <cell r="G242">
            <v>1</v>
          </cell>
          <cell r="H242">
            <v>0</v>
          </cell>
          <cell r="I242">
            <v>0</v>
          </cell>
          <cell r="J242">
            <v>0</v>
          </cell>
          <cell r="K242">
            <v>0</v>
          </cell>
          <cell r="L242">
            <v>0</v>
          </cell>
          <cell r="M242">
            <v>24</v>
          </cell>
          <cell r="N242">
            <v>0</v>
          </cell>
          <cell r="O242">
            <v>0</v>
          </cell>
        </row>
        <row r="243">
          <cell r="A243" t="str">
            <v>PARIS  4</v>
          </cell>
          <cell r="B243">
            <v>1</v>
          </cell>
          <cell r="C243">
            <v>6</v>
          </cell>
          <cell r="D243">
            <v>397</v>
          </cell>
          <cell r="E243">
            <v>256</v>
          </cell>
          <cell r="F243">
            <v>24</v>
          </cell>
          <cell r="G243">
            <v>6</v>
          </cell>
          <cell r="H243">
            <v>2</v>
          </cell>
          <cell r="I243">
            <v>0</v>
          </cell>
          <cell r="J243">
            <v>3</v>
          </cell>
          <cell r="K243">
            <v>8</v>
          </cell>
          <cell r="L243">
            <v>0</v>
          </cell>
          <cell r="M243">
            <v>51</v>
          </cell>
          <cell r="N243">
            <v>0</v>
          </cell>
          <cell r="O243">
            <v>0</v>
          </cell>
        </row>
        <row r="244">
          <cell r="A244" t="str">
            <v>PARIS  5</v>
          </cell>
          <cell r="B244">
            <v>68</v>
          </cell>
          <cell r="C244">
            <v>53</v>
          </cell>
          <cell r="D244">
            <v>70</v>
          </cell>
          <cell r="E244">
            <v>148</v>
          </cell>
          <cell r="F244">
            <v>90</v>
          </cell>
          <cell r="G244">
            <v>14</v>
          </cell>
          <cell r="H244">
            <v>15</v>
          </cell>
          <cell r="I244">
            <v>0</v>
          </cell>
          <cell r="J244">
            <v>0</v>
          </cell>
          <cell r="K244">
            <v>40</v>
          </cell>
          <cell r="L244">
            <v>189</v>
          </cell>
          <cell r="M244">
            <v>90</v>
          </cell>
          <cell r="N244">
            <v>0</v>
          </cell>
          <cell r="O244">
            <v>0</v>
          </cell>
        </row>
        <row r="245">
          <cell r="A245" t="str">
            <v>PARIS  6</v>
          </cell>
          <cell r="B245">
            <v>0</v>
          </cell>
          <cell r="C245">
            <v>6</v>
          </cell>
          <cell r="D245">
            <v>46</v>
          </cell>
          <cell r="E245">
            <v>2</v>
          </cell>
          <cell r="F245">
            <v>316</v>
          </cell>
          <cell r="G245">
            <v>191</v>
          </cell>
          <cell r="H245">
            <v>226</v>
          </cell>
          <cell r="I245">
            <v>125</v>
          </cell>
          <cell r="J245">
            <v>153</v>
          </cell>
          <cell r="K245">
            <v>363</v>
          </cell>
          <cell r="L245">
            <v>0</v>
          </cell>
          <cell r="M245">
            <v>16</v>
          </cell>
          <cell r="N245">
            <v>0</v>
          </cell>
          <cell r="O245">
            <v>13</v>
          </cell>
        </row>
        <row r="246">
          <cell r="A246" t="str">
            <v>PARIS  7</v>
          </cell>
          <cell r="B246">
            <v>5</v>
          </cell>
          <cell r="C246">
            <v>14</v>
          </cell>
          <cell r="D246">
            <v>207</v>
          </cell>
          <cell r="E246">
            <v>135</v>
          </cell>
          <cell r="F246">
            <v>178</v>
          </cell>
          <cell r="G246">
            <v>105</v>
          </cell>
          <cell r="H246">
            <v>62</v>
          </cell>
          <cell r="I246">
            <v>56</v>
          </cell>
          <cell r="J246">
            <v>18</v>
          </cell>
          <cell r="K246">
            <v>174</v>
          </cell>
          <cell r="L246">
            <v>1</v>
          </cell>
          <cell r="M246">
            <v>19</v>
          </cell>
          <cell r="N246">
            <v>0</v>
          </cell>
          <cell r="O246">
            <v>0</v>
          </cell>
        </row>
        <row r="247">
          <cell r="A247" t="str">
            <v>PARIS  8</v>
          </cell>
          <cell r="B247">
            <v>47</v>
          </cell>
          <cell r="C247">
            <v>53</v>
          </cell>
          <cell r="D247">
            <v>187</v>
          </cell>
          <cell r="E247">
            <v>295</v>
          </cell>
          <cell r="F247">
            <v>51</v>
          </cell>
          <cell r="G247">
            <v>0</v>
          </cell>
          <cell r="H247">
            <v>0</v>
          </cell>
          <cell r="I247">
            <v>0</v>
          </cell>
          <cell r="J247">
            <v>17</v>
          </cell>
          <cell r="K247">
            <v>1</v>
          </cell>
          <cell r="L247">
            <v>0</v>
          </cell>
          <cell r="M247">
            <v>76</v>
          </cell>
          <cell r="N247">
            <v>0</v>
          </cell>
          <cell r="O247">
            <v>0</v>
          </cell>
        </row>
        <row r="248">
          <cell r="A248" t="str">
            <v>PARIS  DAUPHINE</v>
          </cell>
          <cell r="B248">
            <v>32</v>
          </cell>
          <cell r="C248">
            <v>138</v>
          </cell>
          <cell r="D248">
            <v>34</v>
          </cell>
          <cell r="E248">
            <v>23</v>
          </cell>
          <cell r="F248">
            <v>88</v>
          </cell>
          <cell r="G248">
            <v>0</v>
          </cell>
          <cell r="H248">
            <v>0</v>
          </cell>
          <cell r="I248">
            <v>0</v>
          </cell>
          <cell r="J248">
            <v>1</v>
          </cell>
          <cell r="K248">
            <v>0</v>
          </cell>
          <cell r="L248">
            <v>0</v>
          </cell>
          <cell r="M248">
            <v>9</v>
          </cell>
          <cell r="N248">
            <v>0</v>
          </cell>
          <cell r="O248">
            <v>0</v>
          </cell>
        </row>
        <row r="249">
          <cell r="A249" t="str">
            <v>PARIS 10</v>
          </cell>
          <cell r="B249">
            <v>117</v>
          </cell>
          <cell r="C249">
            <v>92</v>
          </cell>
          <cell r="D249">
            <v>262</v>
          </cell>
          <cell r="E249">
            <v>236</v>
          </cell>
          <cell r="F249">
            <v>49</v>
          </cell>
          <cell r="G249">
            <v>5</v>
          </cell>
          <cell r="H249">
            <v>0</v>
          </cell>
          <cell r="I249">
            <v>0</v>
          </cell>
          <cell r="J249">
            <v>56</v>
          </cell>
          <cell r="K249">
            <v>12</v>
          </cell>
          <cell r="L249">
            <v>0</v>
          </cell>
          <cell r="M249">
            <v>95</v>
          </cell>
          <cell r="N249">
            <v>0</v>
          </cell>
          <cell r="O249">
            <v>0</v>
          </cell>
        </row>
        <row r="250">
          <cell r="A250" t="str">
            <v>PARIS 11</v>
          </cell>
          <cell r="B250">
            <v>62</v>
          </cell>
          <cell r="C250">
            <v>76</v>
          </cell>
          <cell r="D250">
            <v>76</v>
          </cell>
          <cell r="E250">
            <v>9</v>
          </cell>
          <cell r="F250">
            <v>222</v>
          </cell>
          <cell r="G250">
            <v>177</v>
          </cell>
          <cell r="H250">
            <v>134</v>
          </cell>
          <cell r="I250">
            <v>49</v>
          </cell>
          <cell r="J250">
            <v>165</v>
          </cell>
          <cell r="K250">
            <v>180</v>
          </cell>
          <cell r="L250">
            <v>171</v>
          </cell>
          <cell r="M250">
            <v>76</v>
          </cell>
          <cell r="N250">
            <v>0</v>
          </cell>
          <cell r="O250">
            <v>6</v>
          </cell>
        </row>
        <row r="251">
          <cell r="A251" t="str">
            <v>PARIS 12</v>
          </cell>
          <cell r="B251">
            <v>73</v>
          </cell>
          <cell r="C251">
            <v>107</v>
          </cell>
          <cell r="D251">
            <v>190</v>
          </cell>
          <cell r="E251">
            <v>151</v>
          </cell>
          <cell r="F251">
            <v>116</v>
          </cell>
          <cell r="G251">
            <v>35</v>
          </cell>
          <cell r="H251">
            <v>33</v>
          </cell>
          <cell r="I251">
            <v>18</v>
          </cell>
          <cell r="J251">
            <v>125</v>
          </cell>
          <cell r="K251">
            <v>70</v>
          </cell>
          <cell r="L251">
            <v>1</v>
          </cell>
          <cell r="M251">
            <v>105</v>
          </cell>
          <cell r="N251">
            <v>0</v>
          </cell>
          <cell r="O251">
            <v>0</v>
          </cell>
        </row>
        <row r="252">
          <cell r="A252" t="str">
            <v>PARIS 13</v>
          </cell>
          <cell r="B252">
            <v>58</v>
          </cell>
          <cell r="C252">
            <v>90</v>
          </cell>
          <cell r="D252">
            <v>114</v>
          </cell>
          <cell r="E252">
            <v>64</v>
          </cell>
          <cell r="F252">
            <v>152</v>
          </cell>
          <cell r="G252">
            <v>59</v>
          </cell>
          <cell r="H252">
            <v>36</v>
          </cell>
          <cell r="I252">
            <v>0</v>
          </cell>
          <cell r="J252">
            <v>83</v>
          </cell>
          <cell r="K252">
            <v>27</v>
          </cell>
          <cell r="L252">
            <v>3</v>
          </cell>
          <cell r="M252">
            <v>69</v>
          </cell>
          <cell r="N252">
            <v>0</v>
          </cell>
          <cell r="O252">
            <v>0</v>
          </cell>
        </row>
        <row r="253">
          <cell r="A253" t="str">
            <v>PARIS CNAM</v>
          </cell>
          <cell r="B253">
            <v>7</v>
          </cell>
          <cell r="C253">
            <v>56</v>
          </cell>
          <cell r="D253">
            <v>14</v>
          </cell>
          <cell r="E253">
            <v>34</v>
          </cell>
          <cell r="F253">
            <v>73</v>
          </cell>
          <cell r="G253">
            <v>22</v>
          </cell>
          <cell r="H253">
            <v>15</v>
          </cell>
          <cell r="I253">
            <v>4</v>
          </cell>
          <cell r="J253">
            <v>69</v>
          </cell>
          <cell r="K253">
            <v>20</v>
          </cell>
          <cell r="L253">
            <v>2</v>
          </cell>
          <cell r="M253">
            <v>13</v>
          </cell>
          <cell r="N253">
            <v>0</v>
          </cell>
          <cell r="O253">
            <v>63</v>
          </cell>
        </row>
        <row r="254">
          <cell r="A254" t="str">
            <v>PARIS COL.DE FRANCE</v>
          </cell>
          <cell r="B254">
            <v>0</v>
          </cell>
          <cell r="C254">
            <v>0</v>
          </cell>
          <cell r="D254">
            <v>8</v>
          </cell>
          <cell r="E254">
            <v>8</v>
          </cell>
          <cell r="F254">
            <v>0</v>
          </cell>
          <cell r="G254">
            <v>1</v>
          </cell>
          <cell r="H254">
            <v>1</v>
          </cell>
          <cell r="I254">
            <v>1</v>
          </cell>
          <cell r="J254">
            <v>0</v>
          </cell>
          <cell r="K254">
            <v>4</v>
          </cell>
          <cell r="L254">
            <v>0</v>
          </cell>
          <cell r="M254">
            <v>0</v>
          </cell>
          <cell r="N254">
            <v>0</v>
          </cell>
          <cell r="O254">
            <v>52</v>
          </cell>
        </row>
        <row r="255">
          <cell r="A255" t="str">
            <v>PARIS EC. NAT. CHARTES</v>
          </cell>
          <cell r="B255">
            <v>0</v>
          </cell>
          <cell r="C255">
            <v>0</v>
          </cell>
          <cell r="D255">
            <v>0</v>
          </cell>
          <cell r="E255">
            <v>0</v>
          </cell>
          <cell r="F255">
            <v>0</v>
          </cell>
          <cell r="G255">
            <v>0</v>
          </cell>
          <cell r="H255">
            <v>0</v>
          </cell>
          <cell r="I255">
            <v>0</v>
          </cell>
          <cell r="J255">
            <v>0</v>
          </cell>
          <cell r="K255">
            <v>0</v>
          </cell>
          <cell r="L255">
            <v>0</v>
          </cell>
          <cell r="M255">
            <v>0</v>
          </cell>
          <cell r="N255">
            <v>0</v>
          </cell>
          <cell r="O255">
            <v>14</v>
          </cell>
        </row>
        <row r="256">
          <cell r="A256" t="str">
            <v>PARIS EC</v>
          </cell>
          <cell r="B256">
            <v>0</v>
          </cell>
          <cell r="C256">
            <v>2</v>
          </cell>
          <cell r="D256">
            <v>2</v>
          </cell>
          <cell r="E256">
            <v>0</v>
          </cell>
          <cell r="F256">
            <v>6</v>
          </cell>
          <cell r="G256">
            <v>6</v>
          </cell>
          <cell r="H256">
            <v>3</v>
          </cell>
          <cell r="I256">
            <v>0</v>
          </cell>
          <cell r="J256">
            <v>16</v>
          </cell>
          <cell r="K256">
            <v>0</v>
          </cell>
          <cell r="L256">
            <v>0</v>
          </cell>
          <cell r="M256">
            <v>4</v>
          </cell>
          <cell r="N256">
            <v>0</v>
          </cell>
          <cell r="O256">
            <v>30</v>
          </cell>
        </row>
        <row r="257">
          <cell r="A257" t="str">
            <v>PARIS EFEO</v>
          </cell>
          <cell r="B257">
            <v>0</v>
          </cell>
          <cell r="C257">
            <v>0</v>
          </cell>
          <cell r="D257">
            <v>0</v>
          </cell>
          <cell r="E257">
            <v>0</v>
          </cell>
          <cell r="F257">
            <v>0</v>
          </cell>
          <cell r="G257">
            <v>0</v>
          </cell>
          <cell r="H257">
            <v>0</v>
          </cell>
          <cell r="I257">
            <v>0</v>
          </cell>
          <cell r="J257">
            <v>0</v>
          </cell>
          <cell r="K257">
            <v>0</v>
          </cell>
          <cell r="L257">
            <v>0</v>
          </cell>
          <cell r="M257">
            <v>0</v>
          </cell>
          <cell r="N257">
            <v>0</v>
          </cell>
          <cell r="O257">
            <v>37</v>
          </cell>
        </row>
        <row r="258">
          <cell r="A258" t="str">
            <v>PARIS EHESS</v>
          </cell>
          <cell r="B258">
            <v>0</v>
          </cell>
          <cell r="C258">
            <v>1</v>
          </cell>
          <cell r="D258">
            <v>4</v>
          </cell>
          <cell r="E258">
            <v>12</v>
          </cell>
          <cell r="F258">
            <v>0</v>
          </cell>
          <cell r="G258">
            <v>0</v>
          </cell>
          <cell r="H258">
            <v>0</v>
          </cell>
          <cell r="I258">
            <v>0</v>
          </cell>
          <cell r="J258">
            <v>0</v>
          </cell>
          <cell r="K258">
            <v>0</v>
          </cell>
          <cell r="L258">
            <v>0</v>
          </cell>
          <cell r="M258">
            <v>0</v>
          </cell>
          <cell r="N258">
            <v>0</v>
          </cell>
          <cell r="O258">
            <v>195</v>
          </cell>
        </row>
        <row r="259">
          <cell r="A259" t="str">
            <v>PARIS ENS</v>
          </cell>
          <cell r="B259">
            <v>2</v>
          </cell>
          <cell r="C259">
            <v>6</v>
          </cell>
          <cell r="D259">
            <v>31</v>
          </cell>
          <cell r="E259">
            <v>33</v>
          </cell>
          <cell r="F259">
            <v>20</v>
          </cell>
          <cell r="G259">
            <v>32</v>
          </cell>
          <cell r="H259">
            <v>6</v>
          </cell>
          <cell r="I259">
            <v>7</v>
          </cell>
          <cell r="J259">
            <v>3</v>
          </cell>
          <cell r="K259">
            <v>19</v>
          </cell>
          <cell r="L259">
            <v>0</v>
          </cell>
          <cell r="M259">
            <v>4</v>
          </cell>
          <cell r="N259">
            <v>0</v>
          </cell>
          <cell r="O259">
            <v>3</v>
          </cell>
        </row>
        <row r="260">
          <cell r="A260" t="str">
            <v>PARIS ENSC</v>
          </cell>
          <cell r="B260">
            <v>0</v>
          </cell>
          <cell r="C260">
            <v>2</v>
          </cell>
          <cell r="D260">
            <v>1</v>
          </cell>
          <cell r="E260">
            <v>0</v>
          </cell>
          <cell r="F260">
            <v>0</v>
          </cell>
          <cell r="G260">
            <v>1</v>
          </cell>
          <cell r="H260">
            <v>32</v>
          </cell>
          <cell r="I260">
            <v>0</v>
          </cell>
          <cell r="J260">
            <v>12</v>
          </cell>
          <cell r="K260">
            <v>1</v>
          </cell>
          <cell r="L260">
            <v>0</v>
          </cell>
          <cell r="M260">
            <v>0</v>
          </cell>
          <cell r="N260">
            <v>0</v>
          </cell>
          <cell r="O260">
            <v>0</v>
          </cell>
        </row>
        <row r="261">
          <cell r="A261" t="str">
            <v>PARIS ENSAM</v>
          </cell>
          <cell r="B261">
            <v>0</v>
          </cell>
          <cell r="C261">
            <v>10</v>
          </cell>
          <cell r="D261">
            <v>16</v>
          </cell>
          <cell r="E261">
            <v>2</v>
          </cell>
          <cell r="F261">
            <v>28</v>
          </cell>
          <cell r="G261">
            <v>4</v>
          </cell>
          <cell r="H261">
            <v>27</v>
          </cell>
          <cell r="I261">
            <v>0</v>
          </cell>
          <cell r="J261">
            <v>267</v>
          </cell>
          <cell r="K261">
            <v>0</v>
          </cell>
          <cell r="L261">
            <v>0</v>
          </cell>
          <cell r="M261">
            <v>5</v>
          </cell>
          <cell r="N261">
            <v>0</v>
          </cell>
          <cell r="O261">
            <v>0</v>
          </cell>
        </row>
        <row r="262">
          <cell r="A262" t="str">
            <v>PARIS EPHE</v>
          </cell>
          <cell r="B262">
            <v>0</v>
          </cell>
          <cell r="C262">
            <v>2</v>
          </cell>
          <cell r="D262">
            <v>2</v>
          </cell>
          <cell r="E262">
            <v>7</v>
          </cell>
          <cell r="F262">
            <v>0</v>
          </cell>
          <cell r="G262">
            <v>0</v>
          </cell>
          <cell r="H262">
            <v>0</v>
          </cell>
          <cell r="I262">
            <v>0</v>
          </cell>
          <cell r="J262">
            <v>0</v>
          </cell>
          <cell r="K262">
            <v>1</v>
          </cell>
          <cell r="L262">
            <v>0</v>
          </cell>
          <cell r="M262">
            <v>0</v>
          </cell>
          <cell r="N262">
            <v>0</v>
          </cell>
          <cell r="O262">
            <v>186</v>
          </cell>
        </row>
        <row r="263">
          <cell r="A263" t="str">
            <v>PARIS IAE</v>
          </cell>
          <cell r="B263">
            <v>0</v>
          </cell>
          <cell r="C263">
            <v>24</v>
          </cell>
          <cell r="D263">
            <v>0</v>
          </cell>
          <cell r="E263">
            <v>0</v>
          </cell>
          <cell r="F263">
            <v>0</v>
          </cell>
          <cell r="G263">
            <v>0</v>
          </cell>
          <cell r="H263">
            <v>0</v>
          </cell>
          <cell r="I263">
            <v>0</v>
          </cell>
          <cell r="J263">
            <v>0</v>
          </cell>
          <cell r="K263">
            <v>0</v>
          </cell>
          <cell r="L263">
            <v>0</v>
          </cell>
          <cell r="M263">
            <v>0</v>
          </cell>
          <cell r="N263">
            <v>0</v>
          </cell>
          <cell r="O263">
            <v>0</v>
          </cell>
        </row>
        <row r="264">
          <cell r="A264" t="str">
            <v>PARIS IEP</v>
          </cell>
          <cell r="B264">
            <v>21</v>
          </cell>
          <cell r="C264">
            <v>13</v>
          </cell>
          <cell r="D264">
            <v>8</v>
          </cell>
          <cell r="E264">
            <v>31</v>
          </cell>
          <cell r="F264">
            <v>1</v>
          </cell>
          <cell r="G264">
            <v>0</v>
          </cell>
          <cell r="H264">
            <v>0</v>
          </cell>
          <cell r="I264">
            <v>0</v>
          </cell>
          <cell r="J264">
            <v>0</v>
          </cell>
          <cell r="K264">
            <v>0</v>
          </cell>
          <cell r="L264">
            <v>0</v>
          </cell>
          <cell r="M264">
            <v>0</v>
          </cell>
          <cell r="N264">
            <v>0</v>
          </cell>
          <cell r="O264">
            <v>0</v>
          </cell>
        </row>
        <row r="265">
          <cell r="A265" t="str">
            <v>PARIS INALCO</v>
          </cell>
          <cell r="B265">
            <v>0</v>
          </cell>
          <cell r="C265">
            <v>2</v>
          </cell>
          <cell r="D265">
            <v>187</v>
          </cell>
          <cell r="E265">
            <v>32</v>
          </cell>
          <cell r="F265">
            <v>2</v>
          </cell>
          <cell r="G265">
            <v>0</v>
          </cell>
          <cell r="H265">
            <v>0</v>
          </cell>
          <cell r="I265">
            <v>0</v>
          </cell>
          <cell r="J265">
            <v>0</v>
          </cell>
          <cell r="K265">
            <v>0</v>
          </cell>
          <cell r="L265">
            <v>0</v>
          </cell>
          <cell r="M265">
            <v>0</v>
          </cell>
          <cell r="N265">
            <v>0</v>
          </cell>
          <cell r="O265">
            <v>0</v>
          </cell>
        </row>
        <row r="266">
          <cell r="A266" t="str">
            <v>PARIS INST.DE FRANCE</v>
          </cell>
          <cell r="B266">
            <v>0</v>
          </cell>
          <cell r="C266">
            <v>0</v>
          </cell>
          <cell r="D266">
            <v>10</v>
          </cell>
          <cell r="E266">
            <v>3</v>
          </cell>
          <cell r="F266">
            <v>0</v>
          </cell>
          <cell r="G266">
            <v>0</v>
          </cell>
          <cell r="H266">
            <v>0</v>
          </cell>
          <cell r="I266">
            <v>0</v>
          </cell>
          <cell r="J266">
            <v>0</v>
          </cell>
          <cell r="K266">
            <v>1</v>
          </cell>
          <cell r="L266">
            <v>0</v>
          </cell>
          <cell r="M266">
            <v>0</v>
          </cell>
          <cell r="N266">
            <v>0</v>
          </cell>
          <cell r="O266">
            <v>0</v>
          </cell>
        </row>
        <row r="267">
          <cell r="A267" t="str">
            <v>PARIS IPG</v>
          </cell>
          <cell r="B267">
            <v>0</v>
          </cell>
          <cell r="C267">
            <v>0</v>
          </cell>
          <cell r="D267">
            <v>0</v>
          </cell>
          <cell r="E267">
            <v>0</v>
          </cell>
          <cell r="F267">
            <v>0</v>
          </cell>
          <cell r="G267">
            <v>0</v>
          </cell>
          <cell r="H267">
            <v>0</v>
          </cell>
          <cell r="I267">
            <v>8</v>
          </cell>
          <cell r="J267">
            <v>0</v>
          </cell>
          <cell r="K267">
            <v>0</v>
          </cell>
          <cell r="L267">
            <v>0</v>
          </cell>
          <cell r="M267">
            <v>0</v>
          </cell>
          <cell r="N267">
            <v>0</v>
          </cell>
          <cell r="O267">
            <v>40</v>
          </cell>
        </row>
        <row r="268">
          <cell r="A268" t="str">
            <v>PARIS ISM</v>
          </cell>
          <cell r="B268">
            <v>0</v>
          </cell>
          <cell r="C268">
            <v>0</v>
          </cell>
          <cell r="D268">
            <v>1</v>
          </cell>
          <cell r="E268">
            <v>0</v>
          </cell>
          <cell r="F268">
            <v>5</v>
          </cell>
          <cell r="G268">
            <v>2</v>
          </cell>
          <cell r="H268">
            <v>0</v>
          </cell>
          <cell r="I268">
            <v>0</v>
          </cell>
          <cell r="J268">
            <v>42</v>
          </cell>
          <cell r="K268">
            <v>0</v>
          </cell>
          <cell r="L268">
            <v>0</v>
          </cell>
          <cell r="M268">
            <v>0</v>
          </cell>
          <cell r="N268">
            <v>0</v>
          </cell>
          <cell r="O268">
            <v>0</v>
          </cell>
        </row>
        <row r="269">
          <cell r="A269" t="str">
            <v>PARIS MUSEUM</v>
          </cell>
          <cell r="B269">
            <v>0</v>
          </cell>
          <cell r="C269">
            <v>0</v>
          </cell>
          <cell r="D269">
            <v>2</v>
          </cell>
          <cell r="E269">
            <v>2</v>
          </cell>
          <cell r="F269">
            <v>0</v>
          </cell>
          <cell r="G269">
            <v>0</v>
          </cell>
          <cell r="H269">
            <v>0</v>
          </cell>
          <cell r="I269">
            <v>1</v>
          </cell>
          <cell r="J269">
            <v>0</v>
          </cell>
          <cell r="K269">
            <v>12</v>
          </cell>
          <cell r="L269">
            <v>0</v>
          </cell>
          <cell r="M269">
            <v>3</v>
          </cell>
          <cell r="N269">
            <v>0</v>
          </cell>
          <cell r="O269">
            <v>224</v>
          </cell>
        </row>
        <row r="270">
          <cell r="A270" t="str">
            <v>PARIS OBSERVATOIRE</v>
          </cell>
          <cell r="B270">
            <v>0</v>
          </cell>
          <cell r="C270">
            <v>0</v>
          </cell>
          <cell r="D270">
            <v>0</v>
          </cell>
          <cell r="E270">
            <v>0</v>
          </cell>
          <cell r="F270">
            <v>0</v>
          </cell>
          <cell r="G270">
            <v>1</v>
          </cell>
          <cell r="H270">
            <v>0</v>
          </cell>
          <cell r="I270">
            <v>8</v>
          </cell>
          <cell r="J270">
            <v>0</v>
          </cell>
          <cell r="K270">
            <v>1</v>
          </cell>
          <cell r="L270">
            <v>0</v>
          </cell>
          <cell r="M270">
            <v>0</v>
          </cell>
          <cell r="N270">
            <v>0</v>
          </cell>
          <cell r="O270">
            <v>89</v>
          </cell>
        </row>
        <row r="271">
          <cell r="A271" t="str">
            <v>PARIS UNIVERSCIENCE</v>
          </cell>
          <cell r="B271">
            <v>0</v>
          </cell>
          <cell r="C271">
            <v>0</v>
          </cell>
          <cell r="D271">
            <v>0</v>
          </cell>
          <cell r="E271">
            <v>0</v>
          </cell>
          <cell r="F271">
            <v>1</v>
          </cell>
          <cell r="G271">
            <v>1</v>
          </cell>
          <cell r="H271">
            <v>1</v>
          </cell>
          <cell r="I271">
            <v>1</v>
          </cell>
          <cell r="J271">
            <v>0</v>
          </cell>
          <cell r="K271">
            <v>0</v>
          </cell>
          <cell r="L271">
            <v>0</v>
          </cell>
          <cell r="M271">
            <v>0</v>
          </cell>
          <cell r="N271">
            <v>0</v>
          </cell>
          <cell r="O271">
            <v>0</v>
          </cell>
        </row>
        <row r="272">
          <cell r="A272" t="str">
            <v>PAU</v>
          </cell>
          <cell r="B272">
            <v>55</v>
          </cell>
          <cell r="C272">
            <v>56</v>
          </cell>
          <cell r="D272">
            <v>104</v>
          </cell>
          <cell r="E272">
            <v>43</v>
          </cell>
          <cell r="F272">
            <v>98</v>
          </cell>
          <cell r="G272">
            <v>27</v>
          </cell>
          <cell r="H272">
            <v>37</v>
          </cell>
          <cell r="I272">
            <v>13</v>
          </cell>
          <cell r="J272">
            <v>76</v>
          </cell>
          <cell r="K272">
            <v>29</v>
          </cell>
          <cell r="L272">
            <v>0</v>
          </cell>
          <cell r="M272">
            <v>29</v>
          </cell>
          <cell r="N272">
            <v>0</v>
          </cell>
          <cell r="O272">
            <v>0</v>
          </cell>
        </row>
        <row r="273">
          <cell r="A273" t="str">
            <v>PERPIGNAN</v>
          </cell>
          <cell r="B273">
            <v>41</v>
          </cell>
          <cell r="C273">
            <v>38</v>
          </cell>
          <cell r="D273">
            <v>57</v>
          </cell>
          <cell r="E273">
            <v>36</v>
          </cell>
          <cell r="F273">
            <v>33</v>
          </cell>
          <cell r="G273">
            <v>9</v>
          </cell>
          <cell r="H273">
            <v>22</v>
          </cell>
          <cell r="I273">
            <v>15</v>
          </cell>
          <cell r="J273">
            <v>39</v>
          </cell>
          <cell r="K273">
            <v>31</v>
          </cell>
          <cell r="L273">
            <v>0</v>
          </cell>
          <cell r="M273">
            <v>23</v>
          </cell>
          <cell r="N273">
            <v>0</v>
          </cell>
          <cell r="O273">
            <v>0</v>
          </cell>
        </row>
        <row r="274">
          <cell r="A274" t="str">
            <v>POITIERS</v>
          </cell>
          <cell r="B274">
            <v>81</v>
          </cell>
          <cell r="C274">
            <v>100</v>
          </cell>
          <cell r="D274">
            <v>225</v>
          </cell>
          <cell r="E274">
            <v>151</v>
          </cell>
          <cell r="F274">
            <v>105</v>
          </cell>
          <cell r="G274">
            <v>57</v>
          </cell>
          <cell r="H274">
            <v>60</v>
          </cell>
          <cell r="I274">
            <v>22</v>
          </cell>
          <cell r="J274">
            <v>182</v>
          </cell>
          <cell r="K274">
            <v>66</v>
          </cell>
          <cell r="L274">
            <v>36</v>
          </cell>
          <cell r="M274">
            <v>84</v>
          </cell>
          <cell r="N274">
            <v>0</v>
          </cell>
          <cell r="O274">
            <v>0</v>
          </cell>
        </row>
        <row r="275">
          <cell r="A275" t="str">
            <v>POITIERS ENSMA</v>
          </cell>
          <cell r="B275">
            <v>0</v>
          </cell>
          <cell r="C275">
            <v>0</v>
          </cell>
          <cell r="D275">
            <v>3</v>
          </cell>
          <cell r="E275">
            <v>0</v>
          </cell>
          <cell r="F275">
            <v>8</v>
          </cell>
          <cell r="G275">
            <v>4</v>
          </cell>
          <cell r="H275">
            <v>0</v>
          </cell>
          <cell r="I275">
            <v>0</v>
          </cell>
          <cell r="J275">
            <v>39</v>
          </cell>
          <cell r="K275">
            <v>0</v>
          </cell>
          <cell r="L275">
            <v>0</v>
          </cell>
          <cell r="M275">
            <v>4</v>
          </cell>
          <cell r="N275">
            <v>0</v>
          </cell>
          <cell r="O275">
            <v>0</v>
          </cell>
        </row>
        <row r="276">
          <cell r="A276" t="str">
            <v>POLYNESIE</v>
          </cell>
          <cell r="B276">
            <v>10</v>
          </cell>
          <cell r="C276">
            <v>8</v>
          </cell>
          <cell r="D276">
            <v>17</v>
          </cell>
          <cell r="E276">
            <v>7</v>
          </cell>
          <cell r="F276">
            <v>9</v>
          </cell>
          <cell r="G276">
            <v>3</v>
          </cell>
          <cell r="H276">
            <v>5</v>
          </cell>
          <cell r="I276">
            <v>2</v>
          </cell>
          <cell r="J276">
            <v>3</v>
          </cell>
          <cell r="K276">
            <v>3</v>
          </cell>
          <cell r="L276">
            <v>0</v>
          </cell>
          <cell r="M276">
            <v>2</v>
          </cell>
          <cell r="N276">
            <v>0</v>
          </cell>
          <cell r="O276">
            <v>0</v>
          </cell>
        </row>
        <row r="277">
          <cell r="A277" t="str">
            <v>REIMS</v>
          </cell>
          <cell r="B277">
            <v>67</v>
          </cell>
          <cell r="C277">
            <v>107</v>
          </cell>
          <cell r="D277">
            <v>160</v>
          </cell>
          <cell r="E277">
            <v>109</v>
          </cell>
          <cell r="F277">
            <v>104</v>
          </cell>
          <cell r="G277">
            <v>64</v>
          </cell>
          <cell r="H277">
            <v>47</v>
          </cell>
          <cell r="I277">
            <v>10</v>
          </cell>
          <cell r="J277">
            <v>144</v>
          </cell>
          <cell r="K277">
            <v>68</v>
          </cell>
          <cell r="L277">
            <v>56</v>
          </cell>
          <cell r="M277">
            <v>61</v>
          </cell>
          <cell r="N277">
            <v>0</v>
          </cell>
          <cell r="O277">
            <v>0</v>
          </cell>
        </row>
        <row r="278">
          <cell r="A278" t="str">
            <v>RENNES 1</v>
          </cell>
          <cell r="B278">
            <v>86</v>
          </cell>
          <cell r="C278">
            <v>130</v>
          </cell>
          <cell r="D278">
            <v>66</v>
          </cell>
          <cell r="E278">
            <v>22</v>
          </cell>
          <cell r="F278">
            <v>185</v>
          </cell>
          <cell r="G278">
            <v>82</v>
          </cell>
          <cell r="H278">
            <v>79</v>
          </cell>
          <cell r="I278">
            <v>29</v>
          </cell>
          <cell r="J278">
            <v>181</v>
          </cell>
          <cell r="K278">
            <v>123</v>
          </cell>
          <cell r="L278">
            <v>57</v>
          </cell>
          <cell r="M278">
            <v>27</v>
          </cell>
          <cell r="N278">
            <v>0</v>
          </cell>
          <cell r="O278">
            <v>0</v>
          </cell>
        </row>
        <row r="279">
          <cell r="A279" t="str">
            <v>RENNES 2</v>
          </cell>
          <cell r="B279">
            <v>16</v>
          </cell>
          <cell r="C279">
            <v>19</v>
          </cell>
          <cell r="D279">
            <v>187</v>
          </cell>
          <cell r="E279">
            <v>201</v>
          </cell>
          <cell r="F279">
            <v>20</v>
          </cell>
          <cell r="G279">
            <v>0</v>
          </cell>
          <cell r="H279">
            <v>0</v>
          </cell>
          <cell r="I279">
            <v>0</v>
          </cell>
          <cell r="J279">
            <v>0</v>
          </cell>
          <cell r="K279">
            <v>0</v>
          </cell>
          <cell r="L279">
            <v>0</v>
          </cell>
          <cell r="M279">
            <v>90</v>
          </cell>
          <cell r="N279">
            <v>0</v>
          </cell>
          <cell r="O279">
            <v>0</v>
          </cell>
        </row>
        <row r="280">
          <cell r="A280" t="str">
            <v>RENNES ENSC</v>
          </cell>
          <cell r="B280">
            <v>0</v>
          </cell>
          <cell r="C280">
            <v>0</v>
          </cell>
          <cell r="D280">
            <v>3</v>
          </cell>
          <cell r="E280">
            <v>0</v>
          </cell>
          <cell r="F280">
            <v>3</v>
          </cell>
          <cell r="G280">
            <v>4</v>
          </cell>
          <cell r="H280">
            <v>22</v>
          </cell>
          <cell r="I280">
            <v>0</v>
          </cell>
          <cell r="J280">
            <v>6</v>
          </cell>
          <cell r="K280">
            <v>0</v>
          </cell>
          <cell r="L280">
            <v>0</v>
          </cell>
          <cell r="M280">
            <v>0</v>
          </cell>
          <cell r="N280">
            <v>0</v>
          </cell>
          <cell r="O280">
            <v>0</v>
          </cell>
        </row>
        <row r="281">
          <cell r="A281" t="str">
            <v>RENNES IEP</v>
          </cell>
          <cell r="B281">
            <v>8</v>
          </cell>
          <cell r="C281">
            <v>6</v>
          </cell>
          <cell r="D281">
            <v>6</v>
          </cell>
          <cell r="E281">
            <v>4</v>
          </cell>
          <cell r="F281">
            <v>0</v>
          </cell>
          <cell r="G281">
            <v>0</v>
          </cell>
          <cell r="H281">
            <v>0</v>
          </cell>
          <cell r="I281">
            <v>0</v>
          </cell>
          <cell r="J281">
            <v>0</v>
          </cell>
          <cell r="K281">
            <v>0</v>
          </cell>
          <cell r="L281">
            <v>0</v>
          </cell>
          <cell r="M281">
            <v>1</v>
          </cell>
          <cell r="N281">
            <v>0</v>
          </cell>
          <cell r="O281">
            <v>0</v>
          </cell>
        </row>
        <row r="282">
          <cell r="A282" t="str">
            <v>RENNES INSA</v>
          </cell>
          <cell r="B282">
            <v>0</v>
          </cell>
          <cell r="C282">
            <v>2</v>
          </cell>
          <cell r="D282">
            <v>11</v>
          </cell>
          <cell r="E282">
            <v>0</v>
          </cell>
          <cell r="F282">
            <v>35</v>
          </cell>
          <cell r="G282">
            <v>18</v>
          </cell>
          <cell r="H282">
            <v>13</v>
          </cell>
          <cell r="I282">
            <v>0</v>
          </cell>
          <cell r="J282">
            <v>62</v>
          </cell>
          <cell r="K282">
            <v>0</v>
          </cell>
          <cell r="L282">
            <v>0</v>
          </cell>
          <cell r="M282">
            <v>3</v>
          </cell>
          <cell r="N282">
            <v>0</v>
          </cell>
          <cell r="O282">
            <v>0</v>
          </cell>
        </row>
        <row r="283">
          <cell r="A283" t="str">
            <v>ROUBAIX ENSAIT</v>
          </cell>
          <cell r="B283">
            <v>0</v>
          </cell>
          <cell r="C283">
            <v>0</v>
          </cell>
          <cell r="D283">
            <v>0</v>
          </cell>
          <cell r="E283">
            <v>0</v>
          </cell>
          <cell r="F283">
            <v>2</v>
          </cell>
          <cell r="G283">
            <v>0</v>
          </cell>
          <cell r="H283">
            <v>8</v>
          </cell>
          <cell r="I283">
            <v>0</v>
          </cell>
          <cell r="J283">
            <v>19</v>
          </cell>
          <cell r="K283">
            <v>0</v>
          </cell>
          <cell r="L283">
            <v>0</v>
          </cell>
          <cell r="M283">
            <v>0</v>
          </cell>
          <cell r="N283">
            <v>0</v>
          </cell>
          <cell r="O283">
            <v>0</v>
          </cell>
        </row>
        <row r="284">
          <cell r="A284" t="str">
            <v>ROUEN</v>
          </cell>
          <cell r="B284">
            <v>59</v>
          </cell>
          <cell r="C284">
            <v>72</v>
          </cell>
          <cell r="D284">
            <v>194</v>
          </cell>
          <cell r="E284">
            <v>138</v>
          </cell>
          <cell r="F284">
            <v>75</v>
          </cell>
          <cell r="G284">
            <v>70</v>
          </cell>
          <cell r="H284">
            <v>71</v>
          </cell>
          <cell r="I284">
            <v>11</v>
          </cell>
          <cell r="J284">
            <v>88</v>
          </cell>
          <cell r="K284">
            <v>80</v>
          </cell>
          <cell r="L284">
            <v>43</v>
          </cell>
          <cell r="M284">
            <v>74</v>
          </cell>
          <cell r="N284">
            <v>0</v>
          </cell>
          <cell r="O284">
            <v>0</v>
          </cell>
        </row>
        <row r="285">
          <cell r="A285" t="str">
            <v>ROUEN INSA</v>
          </cell>
          <cell r="B285">
            <v>0</v>
          </cell>
          <cell r="C285">
            <v>2</v>
          </cell>
          <cell r="D285">
            <v>12</v>
          </cell>
          <cell r="E285">
            <v>1</v>
          </cell>
          <cell r="F285">
            <v>26</v>
          </cell>
          <cell r="G285">
            <v>9</v>
          </cell>
          <cell r="H285">
            <v>17</v>
          </cell>
          <cell r="I285">
            <v>0</v>
          </cell>
          <cell r="J285">
            <v>52</v>
          </cell>
          <cell r="K285">
            <v>0</v>
          </cell>
          <cell r="L285">
            <v>0</v>
          </cell>
          <cell r="M285">
            <v>3</v>
          </cell>
          <cell r="N285">
            <v>0</v>
          </cell>
          <cell r="O285">
            <v>0</v>
          </cell>
        </row>
        <row r="286">
          <cell r="A286" t="str">
            <v>ST ETIENNE</v>
          </cell>
          <cell r="B286">
            <v>35</v>
          </cell>
          <cell r="C286">
            <v>75</v>
          </cell>
          <cell r="D286">
            <v>106</v>
          </cell>
          <cell r="E286">
            <v>56</v>
          </cell>
          <cell r="F286">
            <v>56</v>
          </cell>
          <cell r="G286">
            <v>24</v>
          </cell>
          <cell r="H286">
            <v>21</v>
          </cell>
          <cell r="I286">
            <v>8</v>
          </cell>
          <cell r="J286">
            <v>100</v>
          </cell>
          <cell r="K286">
            <v>25</v>
          </cell>
          <cell r="L286">
            <v>0</v>
          </cell>
          <cell r="M286">
            <v>34</v>
          </cell>
          <cell r="N286">
            <v>0</v>
          </cell>
          <cell r="O286">
            <v>0</v>
          </cell>
        </row>
        <row r="287">
          <cell r="A287" t="str">
            <v>ST ETIENNE ENI</v>
          </cell>
          <cell r="B287">
            <v>0</v>
          </cell>
          <cell r="C287">
            <v>2</v>
          </cell>
          <cell r="D287">
            <v>6</v>
          </cell>
          <cell r="E287">
            <v>0</v>
          </cell>
          <cell r="F287">
            <v>6</v>
          </cell>
          <cell r="G287">
            <v>2</v>
          </cell>
          <cell r="H287">
            <v>0</v>
          </cell>
          <cell r="I287">
            <v>0</v>
          </cell>
          <cell r="J287">
            <v>37</v>
          </cell>
          <cell r="K287">
            <v>1</v>
          </cell>
          <cell r="L287">
            <v>0</v>
          </cell>
          <cell r="M287">
            <v>1</v>
          </cell>
          <cell r="N287">
            <v>0</v>
          </cell>
          <cell r="O287">
            <v>0</v>
          </cell>
        </row>
        <row r="288">
          <cell r="A288" t="str">
            <v>STRASBOURG</v>
          </cell>
          <cell r="B288">
            <v>96</v>
          </cell>
          <cell r="C288">
            <v>113</v>
          </cell>
          <cell r="D288">
            <v>284</v>
          </cell>
          <cell r="E288">
            <v>209</v>
          </cell>
          <cell r="F288">
            <v>151</v>
          </cell>
          <cell r="G288">
            <v>89</v>
          </cell>
          <cell r="H288">
            <v>91</v>
          </cell>
          <cell r="I288">
            <v>37</v>
          </cell>
          <cell r="J288">
            <v>145</v>
          </cell>
          <cell r="K288">
            <v>139</v>
          </cell>
          <cell r="L288">
            <v>73</v>
          </cell>
          <cell r="M288">
            <v>115</v>
          </cell>
          <cell r="N288">
            <v>51</v>
          </cell>
          <cell r="O288">
            <v>23</v>
          </cell>
        </row>
        <row r="289">
          <cell r="A289" t="str">
            <v>STRASBOURG INSA</v>
          </cell>
          <cell r="B289">
            <v>0</v>
          </cell>
          <cell r="C289">
            <v>2</v>
          </cell>
          <cell r="D289">
            <v>7</v>
          </cell>
          <cell r="E289">
            <v>6</v>
          </cell>
          <cell r="F289">
            <v>7</v>
          </cell>
          <cell r="G289">
            <v>1</v>
          </cell>
          <cell r="H289">
            <v>4</v>
          </cell>
          <cell r="I289">
            <v>0</v>
          </cell>
          <cell r="J289">
            <v>64</v>
          </cell>
          <cell r="K289">
            <v>0</v>
          </cell>
          <cell r="L289">
            <v>0</v>
          </cell>
          <cell r="M289">
            <v>3</v>
          </cell>
          <cell r="N289">
            <v>0</v>
          </cell>
          <cell r="O289">
            <v>0</v>
          </cell>
        </row>
        <row r="290">
          <cell r="A290" t="str">
            <v>SURESNES INSFREJHEA</v>
          </cell>
          <cell r="B290">
            <v>0</v>
          </cell>
          <cell r="C290">
            <v>0</v>
          </cell>
          <cell r="D290">
            <v>3</v>
          </cell>
          <cell r="E290">
            <v>6</v>
          </cell>
          <cell r="F290">
            <v>4</v>
          </cell>
          <cell r="G290">
            <v>0</v>
          </cell>
          <cell r="H290">
            <v>0</v>
          </cell>
          <cell r="I290">
            <v>0</v>
          </cell>
          <cell r="J290">
            <v>3</v>
          </cell>
          <cell r="K290">
            <v>2</v>
          </cell>
          <cell r="L290">
            <v>0</v>
          </cell>
          <cell r="M290">
            <v>9</v>
          </cell>
          <cell r="N290">
            <v>0</v>
          </cell>
          <cell r="O290">
            <v>0</v>
          </cell>
        </row>
        <row r="291">
          <cell r="A291" t="str">
            <v>TARBES ENI</v>
          </cell>
          <cell r="B291">
            <v>0</v>
          </cell>
          <cell r="C291">
            <v>2</v>
          </cell>
          <cell r="D291">
            <v>6</v>
          </cell>
          <cell r="E291">
            <v>0</v>
          </cell>
          <cell r="F291">
            <v>6</v>
          </cell>
          <cell r="G291">
            <v>3</v>
          </cell>
          <cell r="H291">
            <v>8</v>
          </cell>
          <cell r="I291">
            <v>0</v>
          </cell>
          <cell r="J291">
            <v>49</v>
          </cell>
          <cell r="K291">
            <v>0</v>
          </cell>
          <cell r="L291">
            <v>0</v>
          </cell>
          <cell r="M291">
            <v>1</v>
          </cell>
          <cell r="N291">
            <v>0</v>
          </cell>
          <cell r="O291">
            <v>0</v>
          </cell>
        </row>
        <row r="292">
          <cell r="A292" t="str">
            <v>TOULON</v>
          </cell>
          <cell r="B292">
            <v>47</v>
          </cell>
          <cell r="C292">
            <v>50</v>
          </cell>
          <cell r="D292">
            <v>62</v>
          </cell>
          <cell r="E292">
            <v>3</v>
          </cell>
          <cell r="F292">
            <v>43</v>
          </cell>
          <cell r="G292">
            <v>16</v>
          </cell>
          <cell r="H292">
            <v>24</v>
          </cell>
          <cell r="I292">
            <v>19</v>
          </cell>
          <cell r="J292">
            <v>73</v>
          </cell>
          <cell r="K292">
            <v>19</v>
          </cell>
          <cell r="L292">
            <v>0</v>
          </cell>
          <cell r="M292">
            <v>42</v>
          </cell>
          <cell r="N292">
            <v>0</v>
          </cell>
          <cell r="O292">
            <v>0</v>
          </cell>
        </row>
        <row r="293">
          <cell r="A293" t="str">
            <v>TOULOUSE 1</v>
          </cell>
          <cell r="B293">
            <v>137</v>
          </cell>
          <cell r="C293">
            <v>110</v>
          </cell>
          <cell r="D293">
            <v>27</v>
          </cell>
          <cell r="E293">
            <v>6</v>
          </cell>
          <cell r="F293">
            <v>49</v>
          </cell>
          <cell r="G293">
            <v>0</v>
          </cell>
          <cell r="H293">
            <v>1</v>
          </cell>
          <cell r="I293">
            <v>0</v>
          </cell>
          <cell r="J293">
            <v>5</v>
          </cell>
          <cell r="K293">
            <v>0</v>
          </cell>
          <cell r="L293">
            <v>0</v>
          </cell>
          <cell r="M293">
            <v>17</v>
          </cell>
          <cell r="N293">
            <v>0</v>
          </cell>
          <cell r="O293">
            <v>0</v>
          </cell>
        </row>
        <row r="294">
          <cell r="A294" t="str">
            <v>TOULOUSE 2</v>
          </cell>
          <cell r="B294">
            <v>9</v>
          </cell>
          <cell r="C294">
            <v>39</v>
          </cell>
          <cell r="D294">
            <v>322</v>
          </cell>
          <cell r="E294">
            <v>334</v>
          </cell>
          <cell r="F294">
            <v>64</v>
          </cell>
          <cell r="G294">
            <v>14</v>
          </cell>
          <cell r="H294">
            <v>0</v>
          </cell>
          <cell r="I294">
            <v>0</v>
          </cell>
          <cell r="J294">
            <v>54</v>
          </cell>
          <cell r="K294">
            <v>16</v>
          </cell>
          <cell r="L294">
            <v>0</v>
          </cell>
          <cell r="M294">
            <v>83</v>
          </cell>
          <cell r="N294">
            <v>0</v>
          </cell>
          <cell r="O294">
            <v>0</v>
          </cell>
        </row>
        <row r="295">
          <cell r="A295" t="str">
            <v>TOULOUSE 3</v>
          </cell>
          <cell r="B295">
            <v>5</v>
          </cell>
          <cell r="C295">
            <v>77</v>
          </cell>
          <cell r="D295">
            <v>85</v>
          </cell>
          <cell r="E295">
            <v>14</v>
          </cell>
          <cell r="F295">
            <v>268</v>
          </cell>
          <cell r="G295">
            <v>88</v>
          </cell>
          <cell r="H295">
            <v>110</v>
          </cell>
          <cell r="I295">
            <v>76</v>
          </cell>
          <cell r="J295">
            <v>314</v>
          </cell>
          <cell r="K295">
            <v>204</v>
          </cell>
          <cell r="L295">
            <v>73</v>
          </cell>
          <cell r="M295">
            <v>115</v>
          </cell>
          <cell r="N295">
            <v>0</v>
          </cell>
          <cell r="O295">
            <v>42</v>
          </cell>
        </row>
        <row r="296">
          <cell r="A296" t="str">
            <v>TOULOUSE IEP</v>
          </cell>
          <cell r="B296">
            <v>15</v>
          </cell>
          <cell r="C296">
            <v>6</v>
          </cell>
          <cell r="D296">
            <v>5</v>
          </cell>
          <cell r="E296">
            <v>3</v>
          </cell>
          <cell r="F296">
            <v>0</v>
          </cell>
          <cell r="G296">
            <v>0</v>
          </cell>
          <cell r="H296">
            <v>0</v>
          </cell>
          <cell r="I296">
            <v>0</v>
          </cell>
          <cell r="J296">
            <v>0</v>
          </cell>
          <cell r="K296">
            <v>0</v>
          </cell>
          <cell r="L296">
            <v>0</v>
          </cell>
          <cell r="M296">
            <v>1</v>
          </cell>
          <cell r="N296">
            <v>0</v>
          </cell>
          <cell r="O296">
            <v>0</v>
          </cell>
        </row>
        <row r="297">
          <cell r="A297" t="str">
            <v>TOULOUSE INP</v>
          </cell>
          <cell r="B297">
            <v>1</v>
          </cell>
          <cell r="C297">
            <v>8</v>
          </cell>
          <cell r="D297">
            <v>13</v>
          </cell>
          <cell r="E297">
            <v>4</v>
          </cell>
          <cell r="F297">
            <v>58</v>
          </cell>
          <cell r="G297">
            <v>4</v>
          </cell>
          <cell r="H297">
            <v>35</v>
          </cell>
          <cell r="I297">
            <v>0</v>
          </cell>
          <cell r="J297">
            <v>129</v>
          </cell>
          <cell r="K297">
            <v>49</v>
          </cell>
          <cell r="L297">
            <v>0</v>
          </cell>
          <cell r="M297">
            <v>6</v>
          </cell>
          <cell r="N297">
            <v>0</v>
          </cell>
          <cell r="O297">
            <v>0</v>
          </cell>
        </row>
        <row r="298">
          <cell r="A298" t="str">
            <v>TOULOUSE INSA</v>
          </cell>
          <cell r="B298">
            <v>0</v>
          </cell>
          <cell r="C298">
            <v>5</v>
          </cell>
          <cell r="D298">
            <v>15</v>
          </cell>
          <cell r="E298">
            <v>1</v>
          </cell>
          <cell r="F298">
            <v>35</v>
          </cell>
          <cell r="G298">
            <v>29</v>
          </cell>
          <cell r="H298">
            <v>2</v>
          </cell>
          <cell r="I298">
            <v>0</v>
          </cell>
          <cell r="J298">
            <v>96</v>
          </cell>
          <cell r="K298">
            <v>17</v>
          </cell>
          <cell r="L298">
            <v>0</v>
          </cell>
          <cell r="M298">
            <v>8</v>
          </cell>
          <cell r="N298">
            <v>0</v>
          </cell>
          <cell r="O298">
            <v>0</v>
          </cell>
        </row>
        <row r="299">
          <cell r="A299" t="str">
            <v>TOURS</v>
          </cell>
          <cell r="B299">
            <v>52</v>
          </cell>
          <cell r="C299">
            <v>64</v>
          </cell>
          <cell r="D299">
            <v>173</v>
          </cell>
          <cell r="E299">
            <v>172</v>
          </cell>
          <cell r="F299">
            <v>88</v>
          </cell>
          <cell r="G299">
            <v>39</v>
          </cell>
          <cell r="H299">
            <v>25</v>
          </cell>
          <cell r="I299">
            <v>11</v>
          </cell>
          <cell r="J299">
            <v>66</v>
          </cell>
          <cell r="K299">
            <v>96</v>
          </cell>
          <cell r="L299">
            <v>60</v>
          </cell>
          <cell r="M299">
            <v>31</v>
          </cell>
          <cell r="N299">
            <v>0</v>
          </cell>
          <cell r="O299">
            <v>0</v>
          </cell>
        </row>
        <row r="300">
          <cell r="A300" t="str">
            <v>TROYES UTT</v>
          </cell>
          <cell r="B300">
            <v>0</v>
          </cell>
          <cell r="C300">
            <v>3</v>
          </cell>
          <cell r="D300">
            <v>7</v>
          </cell>
          <cell r="E300">
            <v>3</v>
          </cell>
          <cell r="F300">
            <v>18</v>
          </cell>
          <cell r="G300">
            <v>11</v>
          </cell>
          <cell r="H300">
            <v>1</v>
          </cell>
          <cell r="I300">
            <v>0</v>
          </cell>
          <cell r="J300">
            <v>42</v>
          </cell>
          <cell r="K300">
            <v>0</v>
          </cell>
          <cell r="L300">
            <v>0</v>
          </cell>
          <cell r="M300">
            <v>3</v>
          </cell>
          <cell r="N300">
            <v>0</v>
          </cell>
          <cell r="O300">
            <v>0</v>
          </cell>
        </row>
        <row r="301">
          <cell r="A301" t="str">
            <v>VALENCIENNES</v>
          </cell>
          <cell r="B301">
            <v>27</v>
          </cell>
          <cell r="C301">
            <v>58</v>
          </cell>
          <cell r="D301">
            <v>90</v>
          </cell>
          <cell r="E301">
            <v>31</v>
          </cell>
          <cell r="F301">
            <v>78</v>
          </cell>
          <cell r="G301">
            <v>8</v>
          </cell>
          <cell r="H301">
            <v>10</v>
          </cell>
          <cell r="I301">
            <v>0</v>
          </cell>
          <cell r="J301">
            <v>185</v>
          </cell>
          <cell r="K301">
            <v>0</v>
          </cell>
          <cell r="L301">
            <v>0</v>
          </cell>
          <cell r="M301">
            <v>31</v>
          </cell>
          <cell r="N301">
            <v>0</v>
          </cell>
          <cell r="O301">
            <v>0</v>
          </cell>
        </row>
        <row r="302">
          <cell r="A302" t="str">
            <v>VERSAILLES ST-QUENT.</v>
          </cell>
          <cell r="B302">
            <v>45</v>
          </cell>
          <cell r="C302">
            <v>61</v>
          </cell>
          <cell r="D302">
            <v>54</v>
          </cell>
          <cell r="E302">
            <v>37</v>
          </cell>
          <cell r="F302">
            <v>87</v>
          </cell>
          <cell r="G302">
            <v>24</v>
          </cell>
          <cell r="H302">
            <v>38</v>
          </cell>
          <cell r="I302">
            <v>13</v>
          </cell>
          <cell r="J302">
            <v>51</v>
          </cell>
          <cell r="K302">
            <v>37</v>
          </cell>
          <cell r="L302">
            <v>0</v>
          </cell>
          <cell r="M302">
            <v>15</v>
          </cell>
          <cell r="N302">
            <v>0</v>
          </cell>
          <cell r="O302">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A2" t="str">
            <v>Autres typologies d'etb</v>
          </cell>
          <cell r="B2">
            <v>0.5</v>
          </cell>
        </row>
        <row r="3">
          <cell r="A3" t="str">
            <v>Ecoles d'ingénieur</v>
          </cell>
          <cell r="B3">
            <v>0.33300000000000002</v>
          </cell>
        </row>
        <row r="4">
          <cell r="A4" t="str">
            <v>Etb. fusionnés</v>
          </cell>
          <cell r="B4">
            <v>0.193</v>
          </cell>
        </row>
        <row r="5">
          <cell r="A5" t="str">
            <v>Grands établissements</v>
          </cell>
          <cell r="B5">
            <v>0.72899999999999998</v>
          </cell>
        </row>
        <row r="6">
          <cell r="A6" t="str">
            <v>IEP</v>
          </cell>
          <cell r="B6">
            <v>0.4</v>
          </cell>
        </row>
        <row r="7">
          <cell r="A7" t="str">
            <v>Pluri. &amp; Santé</v>
          </cell>
          <cell r="B7">
            <v>0.224</v>
          </cell>
        </row>
        <row r="8">
          <cell r="A8" t="str">
            <v>Pluri. hors santé</v>
          </cell>
          <cell r="B8">
            <v>0.32400000000000001</v>
          </cell>
        </row>
        <row r="9">
          <cell r="A9" t="str">
            <v>Scientifiques</v>
          </cell>
          <cell r="B9">
            <v>9.9000000000000005E-2</v>
          </cell>
        </row>
        <row r="10">
          <cell r="A10" t="str">
            <v>Tert. droit-éco</v>
          </cell>
          <cell r="B10">
            <v>7.1999999999999995E-2</v>
          </cell>
        </row>
        <row r="11">
          <cell r="A11" t="str">
            <v>Tertiaires LSH</v>
          </cell>
          <cell r="B11">
            <v>7.0000000000000007E-2</v>
          </cell>
        </row>
      </sheetData>
      <sheetData sheetId="48">
        <row r="1">
          <cell r="A1" t="str">
            <v>Autres typologies d'etb</v>
          </cell>
          <cell r="B1">
            <v>1109</v>
          </cell>
        </row>
        <row r="2">
          <cell r="A2" t="str">
            <v>Ecoles d'ingénieur</v>
          </cell>
          <cell r="B2">
            <v>58369</v>
          </cell>
          <cell r="G2" t="str">
            <v>PARIS  DAUPHINE</v>
          </cell>
          <cell r="H2">
            <v>9717</v>
          </cell>
        </row>
        <row r="3">
          <cell r="A3" t="str">
            <v>Etb. fusionnés</v>
          </cell>
          <cell r="B3">
            <v>155974</v>
          </cell>
          <cell r="G3" t="str">
            <v>PARIS  1</v>
          </cell>
          <cell r="H3">
            <v>38115</v>
          </cell>
        </row>
        <row r="4">
          <cell r="A4" t="str">
            <v>Grands établissements</v>
          </cell>
          <cell r="B4">
            <v>9932</v>
          </cell>
          <cell r="G4" t="str">
            <v>PARIS  2</v>
          </cell>
          <cell r="H4">
            <v>15371</v>
          </cell>
        </row>
        <row r="5">
          <cell r="A5" t="str">
            <v>IEP</v>
          </cell>
          <cell r="B5">
            <v>19296</v>
          </cell>
          <cell r="G5" t="str">
            <v>PARIS  3</v>
          </cell>
          <cell r="H5">
            <v>17836</v>
          </cell>
        </row>
        <row r="6">
          <cell r="A6" t="str">
            <v>Pluri. &amp; Santé</v>
          </cell>
          <cell r="B6">
            <v>460979</v>
          </cell>
          <cell r="G6" t="str">
            <v>PARIS  4</v>
          </cell>
          <cell r="H6">
            <v>20905</v>
          </cell>
        </row>
        <row r="7">
          <cell r="A7" t="str">
            <v>Pluri. hors santé</v>
          </cell>
          <cell r="B7">
            <v>198415</v>
          </cell>
          <cell r="G7" t="str">
            <v>PARIS  5</v>
          </cell>
          <cell r="H7">
            <v>31794</v>
          </cell>
        </row>
        <row r="8">
          <cell r="A8" t="str">
            <v>Scientifiques</v>
          </cell>
          <cell r="B8">
            <v>277401</v>
          </cell>
          <cell r="G8" t="str">
            <v>PARIS  6</v>
          </cell>
          <cell r="H8">
            <v>31372</v>
          </cell>
        </row>
        <row r="9">
          <cell r="A9" t="str">
            <v>Tert. droit-éco</v>
          </cell>
          <cell r="B9">
            <v>138710</v>
          </cell>
          <cell r="G9" t="str">
            <v>PARIS  7</v>
          </cell>
          <cell r="H9">
            <v>24901</v>
          </cell>
        </row>
        <row r="10">
          <cell r="A10" t="str">
            <v>Tertiaires LSH</v>
          </cell>
          <cell r="B10">
            <v>224988</v>
          </cell>
          <cell r="G10" t="str">
            <v>PARIS ENSAM</v>
          </cell>
          <cell r="H10">
            <v>5522</v>
          </cell>
        </row>
        <row r="11">
          <cell r="A11" t="str">
            <v>#N/A</v>
          </cell>
          <cell r="B11">
            <v>8465</v>
          </cell>
          <cell r="G11" t="str">
            <v>PARIS IAE</v>
          </cell>
          <cell r="H11">
            <v>1109</v>
          </cell>
        </row>
        <row r="12">
          <cell r="G12" t="str">
            <v>PARIS ENSC</v>
          </cell>
          <cell r="H12">
            <v>321</v>
          </cell>
        </row>
        <row r="13">
          <cell r="G13" t="str">
            <v>PARIS IPG</v>
          </cell>
          <cell r="H13">
            <v>88</v>
          </cell>
        </row>
        <row r="14">
          <cell r="G14" t="str">
            <v>PARIS IEP</v>
          </cell>
          <cell r="H14">
            <v>8307</v>
          </cell>
        </row>
        <row r="15">
          <cell r="G15" t="str">
            <v>PARIS ENS</v>
          </cell>
          <cell r="H15">
            <v>1135</v>
          </cell>
        </row>
        <row r="16">
          <cell r="G16" t="str">
            <v>PARIS CNAM</v>
          </cell>
          <cell r="H16">
            <v>233</v>
          </cell>
        </row>
        <row r="17">
          <cell r="G17" t="str">
            <v>PARIS EC. NAT. CHARTES</v>
          </cell>
          <cell r="H17">
            <v>135</v>
          </cell>
        </row>
        <row r="18">
          <cell r="G18" t="str">
            <v>PARIS EPHE</v>
          </cell>
          <cell r="H18">
            <v>1210</v>
          </cell>
        </row>
        <row r="19">
          <cell r="G19" t="str">
            <v>PARIS INALCO</v>
          </cell>
          <cell r="H19">
            <v>6675</v>
          </cell>
        </row>
        <row r="20">
          <cell r="G20" t="str">
            <v>PARIS MUSEUM</v>
          </cell>
          <cell r="H20">
            <v>385</v>
          </cell>
        </row>
        <row r="21">
          <cell r="G21" t="str">
            <v>PARIS OBSERVATOIRE</v>
          </cell>
          <cell r="H21">
            <v>95</v>
          </cell>
        </row>
        <row r="22">
          <cell r="G22" t="str">
            <v>AIX IEP</v>
          </cell>
          <cell r="H22">
            <v>1727</v>
          </cell>
        </row>
        <row r="23">
          <cell r="G23" t="str">
            <v>AIX-MARS. EC</v>
          </cell>
          <cell r="H23">
            <v>701</v>
          </cell>
        </row>
        <row r="24">
          <cell r="G24" t="str">
            <v>AIX-MARSEILLE</v>
          </cell>
          <cell r="H24">
            <v>61178</v>
          </cell>
        </row>
        <row r="25">
          <cell r="G25" t="str">
            <v>PARIS EHESS</v>
          </cell>
          <cell r="H25">
            <v>2733</v>
          </cell>
        </row>
        <row r="26">
          <cell r="G26" t="str">
            <v>AVIGNON</v>
          </cell>
          <cell r="H26">
            <v>6636</v>
          </cell>
        </row>
        <row r="27">
          <cell r="G27" t="str">
            <v>BESANCON ENSM</v>
          </cell>
          <cell r="H27">
            <v>856</v>
          </cell>
        </row>
        <row r="28">
          <cell r="G28" t="str">
            <v>BESANCON</v>
          </cell>
          <cell r="H28">
            <v>19629</v>
          </cell>
        </row>
        <row r="29">
          <cell r="G29" t="str">
            <v>BELFORT UTBM</v>
          </cell>
          <cell r="H29">
            <v>2697</v>
          </cell>
        </row>
        <row r="30">
          <cell r="G30" t="str">
            <v>BORDEAUX IEP</v>
          </cell>
          <cell r="H30">
            <v>1810</v>
          </cell>
        </row>
        <row r="31">
          <cell r="G31" t="str">
            <v>BORDEAUX 1</v>
          </cell>
          <cell r="H31">
            <v>9401</v>
          </cell>
        </row>
        <row r="32">
          <cell r="G32" t="str">
            <v>BORDEAUX 2</v>
          </cell>
          <cell r="H32">
            <v>17649</v>
          </cell>
        </row>
        <row r="33">
          <cell r="G33" t="str">
            <v>BORDEAUX 3</v>
          </cell>
          <cell r="H33">
            <v>14770</v>
          </cell>
        </row>
        <row r="34">
          <cell r="G34" t="str">
            <v>BORDEAUX 4</v>
          </cell>
          <cell r="H34">
            <v>16852</v>
          </cell>
        </row>
        <row r="35">
          <cell r="G35" t="str">
            <v>BORDEAUX IP</v>
          </cell>
          <cell r="H35">
            <v>2056</v>
          </cell>
        </row>
        <row r="36">
          <cell r="G36" t="str">
            <v>PAU</v>
          </cell>
          <cell r="H36">
            <v>11437</v>
          </cell>
        </row>
        <row r="37">
          <cell r="G37" t="str">
            <v>CAEN</v>
          </cell>
          <cell r="H37">
            <v>23439</v>
          </cell>
        </row>
        <row r="38">
          <cell r="G38" t="str">
            <v>CAEN ISMRA</v>
          </cell>
          <cell r="H38">
            <v>680</v>
          </cell>
        </row>
        <row r="39">
          <cell r="G39" t="str">
            <v>CLERMONT ENSC</v>
          </cell>
          <cell r="H39">
            <v>272</v>
          </cell>
        </row>
        <row r="40">
          <cell r="G40" t="str">
            <v>CLERMONT 1</v>
          </cell>
          <cell r="H40">
            <v>16909</v>
          </cell>
        </row>
        <row r="41">
          <cell r="G41" t="str">
            <v>CLERMONT 2</v>
          </cell>
          <cell r="H41">
            <v>14578</v>
          </cell>
        </row>
        <row r="42">
          <cell r="G42" t="str">
            <v>CLERMONT IFMA</v>
          </cell>
          <cell r="H42">
            <v>649</v>
          </cell>
        </row>
        <row r="43">
          <cell r="G43" t="str">
            <v>DIJON</v>
          </cell>
          <cell r="H43">
            <v>26551</v>
          </cell>
        </row>
        <row r="44">
          <cell r="G44" t="str">
            <v>DIJON AGROSUP</v>
          </cell>
          <cell r="H44">
            <v>532</v>
          </cell>
        </row>
        <row r="45">
          <cell r="G45" t="str">
            <v>GRENOBLE IEP</v>
          </cell>
          <cell r="H45">
            <v>1635</v>
          </cell>
        </row>
        <row r="46">
          <cell r="G46" t="str">
            <v>GRENOBLE 1</v>
          </cell>
          <cell r="H46">
            <v>15172</v>
          </cell>
        </row>
        <row r="47">
          <cell r="G47" t="str">
            <v>GRENOBLE 2</v>
          </cell>
          <cell r="H47">
            <v>15782</v>
          </cell>
        </row>
        <row r="48">
          <cell r="G48" t="str">
            <v>GRENOBLE 3</v>
          </cell>
          <cell r="H48">
            <v>5578</v>
          </cell>
        </row>
        <row r="49">
          <cell r="G49" t="str">
            <v>GRENOBLE IP</v>
          </cell>
          <cell r="H49">
            <v>4489</v>
          </cell>
        </row>
        <row r="50">
          <cell r="G50" t="e">
            <v>#N/A</v>
          </cell>
          <cell r="H50">
            <v>3597</v>
          </cell>
        </row>
        <row r="51">
          <cell r="G51" t="str">
            <v>CHAMBERY</v>
          </cell>
          <cell r="H51">
            <v>11890</v>
          </cell>
        </row>
        <row r="52">
          <cell r="G52" t="str">
            <v>LILLE ENSC</v>
          </cell>
          <cell r="H52">
            <v>339</v>
          </cell>
        </row>
        <row r="53">
          <cell r="G53" t="str">
            <v>ROUBAIX ENSAIT</v>
          </cell>
          <cell r="H53">
            <v>396</v>
          </cell>
        </row>
        <row r="54">
          <cell r="G54" t="str">
            <v>LILLE EC</v>
          </cell>
          <cell r="H54">
            <v>1438</v>
          </cell>
        </row>
        <row r="55">
          <cell r="G55" t="str">
            <v>VALENCIENNES</v>
          </cell>
          <cell r="H55">
            <v>10051</v>
          </cell>
        </row>
        <row r="56">
          <cell r="G56" t="str">
            <v>LILLE 1</v>
          </cell>
          <cell r="H56">
            <v>19397</v>
          </cell>
        </row>
        <row r="57">
          <cell r="G57" t="str">
            <v>LILLE 2</v>
          </cell>
          <cell r="H57">
            <v>25095</v>
          </cell>
        </row>
        <row r="58">
          <cell r="G58" t="str">
            <v>LILLE 3</v>
          </cell>
          <cell r="H58">
            <v>18814</v>
          </cell>
        </row>
        <row r="59">
          <cell r="G59" t="str">
            <v>LILLE IEP</v>
          </cell>
          <cell r="H59">
            <v>1521</v>
          </cell>
        </row>
        <row r="60">
          <cell r="G60" t="str">
            <v>LITTORAL</v>
          </cell>
          <cell r="H60">
            <v>10145</v>
          </cell>
        </row>
        <row r="61">
          <cell r="G61" t="str">
            <v>ARTOIS</v>
          </cell>
          <cell r="H61">
            <v>10818</v>
          </cell>
        </row>
        <row r="62">
          <cell r="G62" t="str">
            <v>ST ETIENNE ENI</v>
          </cell>
          <cell r="H62">
            <v>816</v>
          </cell>
        </row>
        <row r="63">
          <cell r="G63" t="str">
            <v>ST ETIENNE</v>
          </cell>
          <cell r="H63">
            <v>16076</v>
          </cell>
        </row>
        <row r="64">
          <cell r="G64" t="str">
            <v>LYON IEP</v>
          </cell>
          <cell r="H64">
            <v>1590</v>
          </cell>
        </row>
        <row r="65">
          <cell r="G65" t="str">
            <v>LYON EC</v>
          </cell>
          <cell r="H65">
            <v>1390</v>
          </cell>
        </row>
        <row r="66">
          <cell r="G66" t="str">
            <v>LYON INSA</v>
          </cell>
          <cell r="H66">
            <v>5779</v>
          </cell>
        </row>
        <row r="67">
          <cell r="G67" t="str">
            <v>LYON 1</v>
          </cell>
          <cell r="H67">
            <v>32784</v>
          </cell>
        </row>
        <row r="68">
          <cell r="G68" t="str">
            <v>LYON 2</v>
          </cell>
          <cell r="H68">
            <v>26273</v>
          </cell>
        </row>
        <row r="69">
          <cell r="G69" t="str">
            <v>LYON 3</v>
          </cell>
          <cell r="H69">
            <v>24189</v>
          </cell>
        </row>
        <row r="70">
          <cell r="G70" t="str">
            <v>LYON ENSSIB</v>
          </cell>
          <cell r="H70">
            <v>241</v>
          </cell>
        </row>
        <row r="71">
          <cell r="G71" t="str">
            <v>LYON ENS</v>
          </cell>
          <cell r="H71">
            <v>1612</v>
          </cell>
        </row>
        <row r="72">
          <cell r="G72" t="str">
            <v>NIMES</v>
          </cell>
          <cell r="H72">
            <v>3362</v>
          </cell>
        </row>
        <row r="73">
          <cell r="G73" t="str">
            <v>MONTPELLIER ENSC</v>
          </cell>
          <cell r="H73">
            <v>422</v>
          </cell>
        </row>
        <row r="74">
          <cell r="G74" t="str">
            <v>MONTPELLIER 1</v>
          </cell>
          <cell r="H74">
            <v>23503</v>
          </cell>
        </row>
        <row r="75">
          <cell r="G75" t="str">
            <v>MONTPELLIER 2</v>
          </cell>
          <cell r="H75">
            <v>15211</v>
          </cell>
        </row>
        <row r="76">
          <cell r="G76" t="str">
            <v>MONTPELLIER 3</v>
          </cell>
          <cell r="H76">
            <v>18072</v>
          </cell>
        </row>
        <row r="77">
          <cell r="G77" t="str">
            <v>PERPIGNAN</v>
          </cell>
          <cell r="H77">
            <v>8782</v>
          </cell>
        </row>
        <row r="78">
          <cell r="G78" t="str">
            <v>LORRAINE</v>
          </cell>
          <cell r="H78">
            <v>51720</v>
          </cell>
        </row>
        <row r="79">
          <cell r="G79" t="str">
            <v>METZ ENI</v>
          </cell>
          <cell r="H79">
            <v>956</v>
          </cell>
        </row>
        <row r="80">
          <cell r="G80" t="str">
            <v>LA ROCHELLE</v>
          </cell>
          <cell r="H80">
            <v>7528</v>
          </cell>
        </row>
        <row r="81">
          <cell r="G81" t="str">
            <v>POITIERS ENSMA</v>
          </cell>
          <cell r="H81">
            <v>629</v>
          </cell>
        </row>
        <row r="82">
          <cell r="G82" t="str">
            <v>POITIERS</v>
          </cell>
          <cell r="H82">
            <v>22805</v>
          </cell>
        </row>
        <row r="83">
          <cell r="G83" t="str">
            <v>BREST ENI</v>
          </cell>
          <cell r="H83">
            <v>676</v>
          </cell>
        </row>
        <row r="84">
          <cell r="G84" t="str">
            <v>BREST</v>
          </cell>
          <cell r="H84">
            <v>16683</v>
          </cell>
        </row>
        <row r="85">
          <cell r="G85" t="str">
            <v>RENNES ENSC</v>
          </cell>
          <cell r="H85">
            <v>475</v>
          </cell>
        </row>
        <row r="86">
          <cell r="G86" t="str">
            <v>RENNES INSA</v>
          </cell>
          <cell r="H86">
            <v>1699</v>
          </cell>
        </row>
        <row r="87">
          <cell r="G87" t="str">
            <v>RENNES 1</v>
          </cell>
          <cell r="H87">
            <v>24778</v>
          </cell>
        </row>
        <row r="88">
          <cell r="G88" t="str">
            <v>RENNES 2</v>
          </cell>
          <cell r="H88">
            <v>19478</v>
          </cell>
        </row>
        <row r="89">
          <cell r="G89" t="str">
            <v>RENNES IEP</v>
          </cell>
          <cell r="H89">
            <v>1114</v>
          </cell>
        </row>
        <row r="90">
          <cell r="G90" t="str">
            <v>BRETAGNE SUD</v>
          </cell>
          <cell r="H90">
            <v>8487</v>
          </cell>
        </row>
        <row r="91">
          <cell r="G91" t="str">
            <v>STRASBOURG INSA</v>
          </cell>
          <cell r="H91">
            <v>1670</v>
          </cell>
        </row>
        <row r="92">
          <cell r="G92" t="str">
            <v>STRASBOURG</v>
          </cell>
          <cell r="H92">
            <v>43076</v>
          </cell>
        </row>
        <row r="93">
          <cell r="G93" t="str">
            <v>MULHOUSE</v>
          </cell>
          <cell r="H93">
            <v>7754</v>
          </cell>
        </row>
        <row r="94">
          <cell r="G94" t="str">
            <v>TOULOUSE IEP</v>
          </cell>
          <cell r="H94">
            <v>1592</v>
          </cell>
        </row>
        <row r="95">
          <cell r="G95" t="str">
            <v>TOULOUSE INSA</v>
          </cell>
          <cell r="H95">
            <v>2714</v>
          </cell>
        </row>
        <row r="96">
          <cell r="G96" t="str">
            <v>TOULOUSE INP</v>
          </cell>
          <cell r="H96">
            <v>3559</v>
          </cell>
        </row>
        <row r="97">
          <cell r="G97" t="str">
            <v>TOULOUSE 1</v>
          </cell>
          <cell r="H97">
            <v>18684</v>
          </cell>
        </row>
        <row r="98">
          <cell r="G98" t="str">
            <v>TOULOUSE 2</v>
          </cell>
          <cell r="H98">
            <v>22259</v>
          </cell>
        </row>
        <row r="99">
          <cell r="G99" t="str">
            <v>TOULOUSE 3</v>
          </cell>
          <cell r="H99">
            <v>27653</v>
          </cell>
        </row>
        <row r="100">
          <cell r="G100" t="str">
            <v>TARBES ENI</v>
          </cell>
          <cell r="H100">
            <v>1193</v>
          </cell>
        </row>
        <row r="101">
          <cell r="G101" t="str">
            <v>ALBI CUFR</v>
          </cell>
          <cell r="H101">
            <v>2980</v>
          </cell>
        </row>
        <row r="102">
          <cell r="G102" t="str">
            <v>NANTES EC</v>
          </cell>
          <cell r="H102">
            <v>1918</v>
          </cell>
        </row>
        <row r="103">
          <cell r="G103" t="str">
            <v>NANTES</v>
          </cell>
          <cell r="H103">
            <v>33017</v>
          </cell>
        </row>
        <row r="104">
          <cell r="G104" t="str">
            <v>ANGERS</v>
          </cell>
          <cell r="H104">
            <v>19090</v>
          </cell>
        </row>
        <row r="105">
          <cell r="G105" t="str">
            <v>LE MANS</v>
          </cell>
          <cell r="H105">
            <v>10258</v>
          </cell>
        </row>
        <row r="106">
          <cell r="G106" t="str">
            <v>BOURGES ENSI</v>
          </cell>
          <cell r="H106">
            <v>430</v>
          </cell>
        </row>
        <row r="107">
          <cell r="G107" t="str">
            <v>TOURS</v>
          </cell>
          <cell r="H107">
            <v>22549</v>
          </cell>
        </row>
        <row r="108">
          <cell r="G108" t="str">
            <v>BLOIS ENIVL</v>
          </cell>
          <cell r="H108">
            <v>491</v>
          </cell>
        </row>
        <row r="109">
          <cell r="G109" t="str">
            <v>BLOIS ENSP</v>
          </cell>
          <cell r="H109">
            <v>159</v>
          </cell>
        </row>
        <row r="110">
          <cell r="G110" t="str">
            <v>ORLEANS</v>
          </cell>
          <cell r="H110">
            <v>14433</v>
          </cell>
        </row>
        <row r="111">
          <cell r="G111" t="str">
            <v>TROYES UTT</v>
          </cell>
          <cell r="H111">
            <v>2432</v>
          </cell>
        </row>
        <row r="112">
          <cell r="G112" t="str">
            <v>REIMS</v>
          </cell>
          <cell r="H112">
            <v>20865</v>
          </cell>
        </row>
        <row r="113">
          <cell r="G113" t="str">
            <v>COMPIEGNE UTC</v>
          </cell>
          <cell r="H113">
            <v>3955</v>
          </cell>
        </row>
        <row r="114">
          <cell r="G114" t="str">
            <v>AMIENS</v>
          </cell>
          <cell r="H114">
            <v>22757</v>
          </cell>
        </row>
        <row r="115">
          <cell r="G115" t="str">
            <v>ROUEN INSA</v>
          </cell>
          <cell r="H115">
            <v>1689</v>
          </cell>
        </row>
        <row r="116">
          <cell r="G116" t="str">
            <v>ROUEN</v>
          </cell>
          <cell r="H116">
            <v>24145</v>
          </cell>
        </row>
        <row r="117">
          <cell r="G117" t="str">
            <v>LE HAVRE</v>
          </cell>
          <cell r="H117">
            <v>6895</v>
          </cell>
        </row>
        <row r="118">
          <cell r="G118" t="str">
            <v>LIMOGES</v>
          </cell>
          <cell r="H118">
            <v>13996</v>
          </cell>
        </row>
        <row r="119">
          <cell r="G119" t="str">
            <v>LIMOGES ENSCI</v>
          </cell>
          <cell r="H119">
            <v>203</v>
          </cell>
        </row>
        <row r="120">
          <cell r="G120" t="str">
            <v>NICE</v>
          </cell>
          <cell r="H120">
            <v>25821</v>
          </cell>
        </row>
        <row r="121">
          <cell r="G121" t="str">
            <v>TOULON</v>
          </cell>
          <cell r="H121">
            <v>9056</v>
          </cell>
        </row>
        <row r="122">
          <cell r="G122" t="str">
            <v>MARNE-LA-VALLEE</v>
          </cell>
          <cell r="H122">
            <v>10691</v>
          </cell>
        </row>
        <row r="123">
          <cell r="G123" t="e">
            <v>#N/A</v>
          </cell>
          <cell r="H123">
            <v>814</v>
          </cell>
        </row>
        <row r="124">
          <cell r="G124" t="e">
            <v>#N/A</v>
          </cell>
          <cell r="H124">
            <v>1388</v>
          </cell>
        </row>
        <row r="125">
          <cell r="G125" t="str">
            <v>PARIS ISM</v>
          </cell>
          <cell r="H125">
            <v>629</v>
          </cell>
        </row>
        <row r="126">
          <cell r="G126" t="str">
            <v>PARIS 13</v>
          </cell>
          <cell r="H126">
            <v>21920</v>
          </cell>
        </row>
        <row r="127">
          <cell r="G127" t="str">
            <v>PARIS  8</v>
          </cell>
          <cell r="H127">
            <v>22521</v>
          </cell>
        </row>
        <row r="128">
          <cell r="G128" t="str">
            <v>CACHAN ENS</v>
          </cell>
          <cell r="H128">
            <v>2065</v>
          </cell>
        </row>
        <row r="129">
          <cell r="G129" t="str">
            <v>PARIS 12</v>
          </cell>
          <cell r="H129">
            <v>26726</v>
          </cell>
        </row>
        <row r="130">
          <cell r="G130" t="str">
            <v>VERSAILLES ST-QUENT.</v>
          </cell>
          <cell r="H130">
            <v>15420</v>
          </cell>
        </row>
        <row r="131">
          <cell r="G131" t="e">
            <v>#N/A</v>
          </cell>
          <cell r="H131">
            <v>351</v>
          </cell>
        </row>
        <row r="132">
          <cell r="G132" t="str">
            <v>PARIS 11</v>
          </cell>
          <cell r="H132">
            <v>27289</v>
          </cell>
        </row>
        <row r="133">
          <cell r="G133" t="e">
            <v>#N/A</v>
          </cell>
          <cell r="H133">
            <v>1995</v>
          </cell>
        </row>
        <row r="134">
          <cell r="G134" t="str">
            <v>EVRY</v>
          </cell>
          <cell r="H134">
            <v>9685</v>
          </cell>
        </row>
        <row r="135">
          <cell r="G135" t="str">
            <v>EVRY ENSIIE</v>
          </cell>
          <cell r="H135">
            <v>394</v>
          </cell>
        </row>
        <row r="136">
          <cell r="G136" t="str">
            <v>PARIS 10</v>
          </cell>
          <cell r="H136">
            <v>31807</v>
          </cell>
        </row>
        <row r="137">
          <cell r="G137" t="str">
            <v>PARIS EC</v>
          </cell>
          <cell r="H137">
            <v>2322</v>
          </cell>
        </row>
        <row r="138">
          <cell r="G138" t="str">
            <v>CERGY ENSEA</v>
          </cell>
          <cell r="H138">
            <v>821</v>
          </cell>
        </row>
        <row r="139">
          <cell r="G139" t="str">
            <v>CERGY-PONTOISE</v>
          </cell>
          <cell r="H139">
            <v>13846</v>
          </cell>
        </row>
        <row r="140">
          <cell r="G140" t="str">
            <v>CORTE</v>
          </cell>
          <cell r="H140">
            <v>3732</v>
          </cell>
        </row>
        <row r="141">
          <cell r="G141" t="str">
            <v>LA REUNION</v>
          </cell>
          <cell r="H141">
            <v>11593</v>
          </cell>
        </row>
        <row r="142">
          <cell r="G142" t="str">
            <v>ANTILLES-GUYANE</v>
          </cell>
          <cell r="H142">
            <v>12390</v>
          </cell>
        </row>
        <row r="143">
          <cell r="G143" t="e">
            <v>#N/A</v>
          </cell>
          <cell r="H143">
            <v>320</v>
          </cell>
        </row>
        <row r="144">
          <cell r="G144" t="str">
            <v>NOUVELLE CALEDONIE</v>
          </cell>
          <cell r="H144">
            <v>2392</v>
          </cell>
        </row>
        <row r="145">
          <cell r="G145" t="str">
            <v>POLYNESIE</v>
          </cell>
          <cell r="H145">
            <v>2979</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nseignementsup-recherche.gouv.fr/cid118435/bilans-et-statistiques.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801"/>
  <sheetViews>
    <sheetView showZeros="0" tabSelected="1" zoomScaleNormal="100" zoomScalePageLayoutView="90" workbookViewId="0">
      <selection activeCell="L19" sqref="L19"/>
    </sheetView>
  </sheetViews>
  <sheetFormatPr baseColWidth="10" defaultColWidth="12" defaultRowHeight="12.75" x14ac:dyDescent="0.2"/>
  <cols>
    <col min="1" max="16384" width="12" style="756"/>
  </cols>
  <sheetData>
    <row r="1" spans="1:9" ht="18" customHeight="1" x14ac:dyDescent="0.2">
      <c r="B1" s="755"/>
      <c r="C1" s="755"/>
      <c r="D1" s="755"/>
    </row>
    <row r="2" spans="1:9" x14ac:dyDescent="0.2">
      <c r="A2" s="1018" t="s">
        <v>737</v>
      </c>
      <c r="B2" s="757"/>
      <c r="C2" s="757"/>
      <c r="D2" s="757"/>
      <c r="I2" s="1019" t="s">
        <v>738</v>
      </c>
    </row>
    <row r="3" spans="1:9" x14ac:dyDescent="0.2">
      <c r="B3" s="757"/>
      <c r="C3" s="757"/>
      <c r="D3" s="757"/>
    </row>
    <row r="4" spans="1:9" x14ac:dyDescent="0.2">
      <c r="B4" s="757"/>
      <c r="C4" s="757"/>
      <c r="D4" s="757"/>
    </row>
    <row r="5" spans="1:9" x14ac:dyDescent="0.2">
      <c r="B5" s="757"/>
      <c r="C5" s="757"/>
      <c r="D5" s="757"/>
      <c r="G5" s="757"/>
      <c r="H5" s="757"/>
    </row>
    <row r="6" spans="1:9" x14ac:dyDescent="0.2">
      <c r="B6" s="757"/>
      <c r="C6" s="757"/>
      <c r="D6" s="757"/>
    </row>
    <row r="7" spans="1:9" x14ac:dyDescent="0.2">
      <c r="B7" s="757"/>
      <c r="C7" s="757"/>
      <c r="D7" s="757"/>
    </row>
    <row r="8" spans="1:9" x14ac:dyDescent="0.2">
      <c r="B8" s="757"/>
      <c r="C8" s="757"/>
      <c r="D8" s="757"/>
    </row>
    <row r="9" spans="1:9" x14ac:dyDescent="0.2">
      <c r="B9" s="757"/>
      <c r="C9" s="757"/>
      <c r="D9" s="757"/>
    </row>
    <row r="10" spans="1:9" x14ac:dyDescent="0.2">
      <c r="B10" s="757"/>
      <c r="C10" s="757"/>
      <c r="D10" s="757"/>
    </row>
    <row r="11" spans="1:9" x14ac:dyDescent="0.2">
      <c r="B11" s="757"/>
      <c r="C11" s="757"/>
      <c r="D11" s="757"/>
    </row>
    <row r="12" spans="1:9" x14ac:dyDescent="0.2">
      <c r="B12" s="757"/>
      <c r="C12" s="757"/>
      <c r="D12" s="757"/>
    </row>
    <row r="13" spans="1:9" x14ac:dyDescent="0.2">
      <c r="B13" s="757"/>
      <c r="C13" s="757"/>
      <c r="D13" s="757"/>
    </row>
    <row r="14" spans="1:9" x14ac:dyDescent="0.2">
      <c r="B14" s="757"/>
      <c r="C14" s="757"/>
      <c r="D14" s="757"/>
    </row>
    <row r="15" spans="1:9" x14ac:dyDescent="0.2">
      <c r="B15" s="757"/>
      <c r="C15" s="757"/>
      <c r="D15" s="757"/>
    </row>
    <row r="16" spans="1:9" x14ac:dyDescent="0.2">
      <c r="B16" s="757"/>
      <c r="C16" s="757"/>
      <c r="D16" s="757"/>
    </row>
    <row r="17" spans="2:9" x14ac:dyDescent="0.2">
      <c r="B17" s="757"/>
      <c r="C17" s="757"/>
      <c r="D17" s="757"/>
    </row>
    <row r="18" spans="2:9" x14ac:dyDescent="0.2">
      <c r="B18" s="757"/>
      <c r="C18" s="757"/>
      <c r="D18" s="757"/>
    </row>
    <row r="19" spans="2:9" x14ac:dyDescent="0.2">
      <c r="B19" s="757"/>
      <c r="C19" s="757"/>
      <c r="D19" s="757"/>
    </row>
    <row r="20" spans="2:9" x14ac:dyDescent="0.2">
      <c r="B20" s="757"/>
      <c r="C20" s="757"/>
      <c r="D20" s="757"/>
    </row>
    <row r="21" spans="2:9" x14ac:dyDescent="0.2">
      <c r="B21" s="757"/>
      <c r="C21" s="757"/>
      <c r="D21" s="757"/>
    </row>
    <row r="22" spans="2:9" x14ac:dyDescent="0.2">
      <c r="B22" s="757"/>
      <c r="C22" s="757"/>
      <c r="D22" s="757"/>
    </row>
    <row r="23" spans="2:9" x14ac:dyDescent="0.2">
      <c r="B23" s="757"/>
      <c r="C23" s="757"/>
      <c r="D23" s="757"/>
    </row>
    <row r="24" spans="2:9" x14ac:dyDescent="0.2">
      <c r="B24" s="757"/>
      <c r="C24" s="757"/>
      <c r="D24" s="757"/>
    </row>
    <row r="25" spans="2:9" x14ac:dyDescent="0.2">
      <c r="B25" s="757"/>
      <c r="C25" s="757"/>
      <c r="D25" s="757"/>
    </row>
    <row r="26" spans="2:9" ht="13.5" thickBot="1" x14ac:dyDescent="0.25">
      <c r="B26" s="757"/>
      <c r="C26" s="757"/>
      <c r="D26" s="757"/>
    </row>
    <row r="27" spans="2:9" ht="37.5" customHeight="1" thickTop="1" x14ac:dyDescent="0.2">
      <c r="B27" s="1023" t="s">
        <v>715</v>
      </c>
      <c r="C27" s="1024"/>
      <c r="D27" s="1024"/>
      <c r="E27" s="1024"/>
      <c r="F27" s="1024"/>
      <c r="G27" s="1024"/>
      <c r="H27" s="1025"/>
      <c r="I27" s="758"/>
    </row>
    <row r="28" spans="2:9" ht="19.5" customHeight="1" thickBot="1" x14ac:dyDescent="0.25">
      <c r="B28" s="1026" t="s">
        <v>586</v>
      </c>
      <c r="C28" s="1027"/>
      <c r="D28" s="1027"/>
      <c r="E28" s="1027"/>
      <c r="F28" s="1027"/>
      <c r="G28" s="1027"/>
      <c r="H28" s="1028"/>
      <c r="I28" s="758"/>
    </row>
    <row r="29" spans="2:9" ht="19.5" customHeight="1" thickTop="1" x14ac:dyDescent="0.25">
      <c r="B29" s="1029"/>
      <c r="C29" s="1029"/>
      <c r="D29" s="1029"/>
      <c r="E29" s="1030"/>
      <c r="F29" s="1030"/>
      <c r="G29" s="1030"/>
      <c r="H29" s="1030"/>
      <c r="I29" s="1030"/>
    </row>
    <row r="30" spans="2:9" x14ac:dyDescent="0.2">
      <c r="B30" s="757"/>
      <c r="C30" s="757"/>
      <c r="D30" s="757"/>
    </row>
    <row r="31" spans="2:9" x14ac:dyDescent="0.2">
      <c r="B31" s="757"/>
      <c r="C31" s="757"/>
      <c r="D31" s="757"/>
    </row>
    <row r="32" spans="2:9" x14ac:dyDescent="0.2">
      <c r="B32" s="757"/>
      <c r="C32" s="757"/>
      <c r="D32" s="757"/>
    </row>
    <row r="33" spans="1:9" ht="15.75" x14ac:dyDescent="0.2">
      <c r="B33" s="759"/>
      <c r="C33" s="760"/>
      <c r="D33" s="760"/>
      <c r="E33" s="761"/>
      <c r="F33" s="761"/>
      <c r="G33" s="761"/>
      <c r="H33" s="761"/>
      <c r="I33" s="761"/>
    </row>
    <row r="34" spans="1:9" x14ac:dyDescent="0.2">
      <c r="B34" s="757"/>
      <c r="C34" s="757"/>
      <c r="D34" s="757"/>
    </row>
    <row r="35" spans="1:9" ht="7.5" customHeight="1" x14ac:dyDescent="0.2">
      <c r="B35" s="757"/>
      <c r="C35" s="757"/>
      <c r="D35" s="757"/>
    </row>
    <row r="36" spans="1:9" ht="15.75" x14ac:dyDescent="0.25">
      <c r="B36" s="757"/>
      <c r="C36" s="757"/>
      <c r="D36" s="757"/>
      <c r="E36" s="762"/>
    </row>
    <row r="37" spans="1:9" ht="31.5" customHeight="1" x14ac:dyDescent="0.2">
      <c r="A37" s="1032" t="s">
        <v>739</v>
      </c>
      <c r="B37" s="1032"/>
      <c r="C37" s="1032"/>
      <c r="D37" s="1032"/>
      <c r="E37" s="1032"/>
      <c r="F37" s="1032"/>
      <c r="G37" s="1032"/>
      <c r="H37" s="1032"/>
      <c r="I37" s="1032"/>
    </row>
    <row r="38" spans="1:9" x14ac:dyDescent="0.2">
      <c r="B38" s="757"/>
      <c r="C38" s="763"/>
      <c r="D38" s="757"/>
    </row>
    <row r="39" spans="1:9" x14ac:dyDescent="0.2">
      <c r="B39" s="757"/>
      <c r="C39" s="763"/>
      <c r="D39" s="757"/>
    </row>
    <row r="40" spans="1:9" x14ac:dyDescent="0.2">
      <c r="B40" s="757"/>
      <c r="C40" s="763"/>
      <c r="D40" s="757"/>
    </row>
    <row r="41" spans="1:9" x14ac:dyDescent="0.2">
      <c r="B41" s="757"/>
      <c r="C41" s="764"/>
      <c r="D41" s="757"/>
    </row>
    <row r="42" spans="1:9" x14ac:dyDescent="0.2">
      <c r="B42" s="757"/>
      <c r="C42" s="765"/>
      <c r="D42" s="765"/>
      <c r="E42" s="766"/>
      <c r="F42" s="766"/>
      <c r="G42" s="766"/>
      <c r="H42" s="766"/>
      <c r="I42" s="766"/>
    </row>
    <row r="43" spans="1:9" x14ac:dyDescent="0.2">
      <c r="B43" s="757"/>
      <c r="C43" s="757"/>
      <c r="D43" s="757"/>
    </row>
    <row r="44" spans="1:9" x14ac:dyDescent="0.2">
      <c r="B44" s="757"/>
      <c r="C44" s="757"/>
      <c r="D44" s="757"/>
    </row>
    <row r="45" spans="1:9" x14ac:dyDescent="0.2">
      <c r="B45" s="757"/>
      <c r="C45" s="757"/>
      <c r="D45" s="757"/>
    </row>
    <row r="46" spans="1:9" x14ac:dyDescent="0.2">
      <c r="B46" s="757"/>
      <c r="C46" s="757"/>
      <c r="D46" s="757"/>
    </row>
    <row r="47" spans="1:9" x14ac:dyDescent="0.2">
      <c r="B47" s="757"/>
      <c r="C47" s="757"/>
      <c r="D47" s="757"/>
    </row>
    <row r="48" spans="1:9" ht="10.5" customHeight="1" x14ac:dyDescent="0.2">
      <c r="B48" s="757"/>
      <c r="C48" s="757"/>
      <c r="D48" s="757"/>
    </row>
    <row r="49" spans="1:10" x14ac:dyDescent="0.2">
      <c r="A49" s="1021" t="s">
        <v>733</v>
      </c>
      <c r="B49" s="1021"/>
      <c r="C49" s="1021"/>
      <c r="D49" s="1021"/>
      <c r="E49" s="1021"/>
      <c r="F49" s="1021"/>
      <c r="G49" s="1021"/>
      <c r="H49" s="1021"/>
      <c r="I49" s="1021"/>
    </row>
    <row r="50" spans="1:10" x14ac:dyDescent="0.2">
      <c r="A50" s="1031" t="s">
        <v>388</v>
      </c>
      <c r="B50" s="1031"/>
      <c r="C50" s="1031"/>
      <c r="D50" s="1031"/>
      <c r="E50" s="1031"/>
      <c r="F50" s="1031"/>
      <c r="G50" s="1031"/>
      <c r="H50" s="1031"/>
      <c r="I50" s="1031"/>
    </row>
    <row r="51" spans="1:10" x14ac:dyDescent="0.2">
      <c r="A51" s="1021" t="s">
        <v>675</v>
      </c>
      <c r="B51" s="1021"/>
      <c r="C51" s="1021"/>
      <c r="D51" s="1021"/>
      <c r="E51" s="1021"/>
      <c r="F51" s="1021"/>
      <c r="G51" s="1021"/>
      <c r="H51" s="1021"/>
      <c r="I51" s="1021"/>
    </row>
    <row r="52" spans="1:10" x14ac:dyDescent="0.2">
      <c r="A52" s="1021" t="s">
        <v>674</v>
      </c>
      <c r="B52" s="1021"/>
      <c r="C52" s="1021"/>
      <c r="D52" s="1021"/>
      <c r="E52" s="1021"/>
      <c r="F52" s="1021"/>
      <c r="G52" s="1021"/>
      <c r="H52" s="1021"/>
      <c r="I52" s="1021"/>
    </row>
    <row r="53" spans="1:10" ht="16.5" customHeight="1" x14ac:dyDescent="0.2">
      <c r="A53" s="1022" t="s">
        <v>389</v>
      </c>
      <c r="B53" s="1022"/>
      <c r="C53" s="1022"/>
      <c r="D53" s="1022"/>
      <c r="E53" s="1022"/>
      <c r="F53" s="1022"/>
      <c r="G53" s="1022"/>
      <c r="H53" s="1022"/>
      <c r="I53" s="1022"/>
    </row>
    <row r="54" spans="1:10" ht="16.5" customHeight="1" x14ac:dyDescent="0.2"/>
    <row r="55" spans="1:10" ht="16.5" customHeight="1" x14ac:dyDescent="0.2"/>
    <row r="56" spans="1:10" x14ac:dyDescent="0.2">
      <c r="J56" s="767"/>
    </row>
    <row r="57" spans="1:10" x14ac:dyDescent="0.2">
      <c r="B57" s="757"/>
      <c r="C57" s="768"/>
      <c r="D57" s="768"/>
    </row>
    <row r="59" spans="1:10" x14ac:dyDescent="0.2">
      <c r="B59" s="768"/>
      <c r="C59" s="768"/>
      <c r="D59" s="768"/>
    </row>
    <row r="60" spans="1:10" x14ac:dyDescent="0.2">
      <c r="B60" s="757"/>
      <c r="C60" s="768"/>
      <c r="D60" s="768"/>
    </row>
    <row r="61" spans="1:10" x14ac:dyDescent="0.2">
      <c r="B61" s="768"/>
      <c r="C61" s="768"/>
      <c r="D61" s="768"/>
    </row>
    <row r="62" spans="1:10" x14ac:dyDescent="0.2">
      <c r="B62" s="768"/>
      <c r="C62" s="768"/>
      <c r="D62" s="768"/>
    </row>
    <row r="63" spans="1:10" x14ac:dyDescent="0.2">
      <c r="B63" s="768"/>
      <c r="C63" s="768"/>
      <c r="D63" s="768"/>
    </row>
    <row r="64" spans="1:10" x14ac:dyDescent="0.2">
      <c r="B64" s="768"/>
      <c r="C64" s="768"/>
      <c r="D64" s="768"/>
    </row>
    <row r="65" spans="2:4" x14ac:dyDescent="0.2">
      <c r="B65" s="768"/>
      <c r="C65" s="768"/>
      <c r="D65" s="768"/>
    </row>
    <row r="66" spans="2:4" x14ac:dyDescent="0.2">
      <c r="B66" s="768"/>
      <c r="C66" s="768"/>
      <c r="D66" s="768"/>
    </row>
    <row r="67" spans="2:4" x14ac:dyDescent="0.2">
      <c r="B67" s="768"/>
      <c r="C67" s="768"/>
      <c r="D67" s="768"/>
    </row>
    <row r="68" spans="2:4" x14ac:dyDescent="0.2">
      <c r="B68" s="768"/>
      <c r="C68" s="768"/>
      <c r="D68" s="768"/>
    </row>
    <row r="69" spans="2:4" x14ac:dyDescent="0.2">
      <c r="B69" s="768"/>
      <c r="C69" s="768"/>
      <c r="D69" s="768"/>
    </row>
    <row r="70" spans="2:4" x14ac:dyDescent="0.2">
      <c r="B70" s="768"/>
      <c r="C70" s="768"/>
      <c r="D70" s="768"/>
    </row>
    <row r="71" spans="2:4" x14ac:dyDescent="0.2">
      <c r="B71" s="768"/>
      <c r="C71" s="768"/>
      <c r="D71" s="768"/>
    </row>
    <row r="72" spans="2:4" x14ac:dyDescent="0.2">
      <c r="B72" s="768"/>
      <c r="C72" s="768"/>
      <c r="D72" s="768"/>
    </row>
    <row r="73" spans="2:4" x14ac:dyDescent="0.2">
      <c r="B73" s="768"/>
      <c r="C73" s="768"/>
      <c r="D73" s="768"/>
    </row>
    <row r="74" spans="2:4" x14ac:dyDescent="0.2">
      <c r="B74" s="768"/>
      <c r="C74" s="768"/>
      <c r="D74" s="768"/>
    </row>
    <row r="75" spans="2:4" x14ac:dyDescent="0.2">
      <c r="B75" s="768"/>
      <c r="C75" s="768"/>
      <c r="D75" s="768"/>
    </row>
    <row r="76" spans="2:4" x14ac:dyDescent="0.2">
      <c r="B76" s="768"/>
      <c r="C76" s="768"/>
      <c r="D76" s="768"/>
    </row>
    <row r="77" spans="2:4" x14ac:dyDescent="0.2">
      <c r="B77" s="768"/>
      <c r="C77" s="768"/>
      <c r="D77" s="768"/>
    </row>
    <row r="78" spans="2:4" x14ac:dyDescent="0.2">
      <c r="B78" s="768"/>
      <c r="C78" s="768"/>
      <c r="D78" s="768"/>
    </row>
    <row r="79" spans="2:4" x14ac:dyDescent="0.2">
      <c r="B79" s="768"/>
      <c r="C79" s="768"/>
      <c r="D79" s="768"/>
    </row>
    <row r="80" spans="2:4" x14ac:dyDescent="0.2">
      <c r="B80" s="768"/>
      <c r="C80" s="768"/>
      <c r="D80" s="768"/>
    </row>
    <row r="81" spans="2:4" x14ac:dyDescent="0.2">
      <c r="B81" s="768"/>
      <c r="C81" s="768"/>
      <c r="D81" s="768"/>
    </row>
    <row r="82" spans="2:4" x14ac:dyDescent="0.2">
      <c r="B82" s="768"/>
      <c r="C82" s="768"/>
      <c r="D82" s="768"/>
    </row>
    <row r="83" spans="2:4" x14ac:dyDescent="0.2">
      <c r="B83" s="768"/>
      <c r="C83" s="768"/>
      <c r="D83" s="768"/>
    </row>
    <row r="84" spans="2:4" x14ac:dyDescent="0.2">
      <c r="B84" s="768"/>
      <c r="C84" s="768"/>
      <c r="D84" s="768"/>
    </row>
    <row r="85" spans="2:4" x14ac:dyDescent="0.2">
      <c r="B85" s="768"/>
      <c r="C85" s="768"/>
      <c r="D85" s="768"/>
    </row>
    <row r="86" spans="2:4" x14ac:dyDescent="0.2">
      <c r="B86" s="768"/>
      <c r="C86" s="768"/>
      <c r="D86" s="768"/>
    </row>
    <row r="87" spans="2:4" x14ac:dyDescent="0.2">
      <c r="B87" s="768"/>
      <c r="C87" s="768"/>
      <c r="D87" s="768"/>
    </row>
    <row r="88" spans="2:4" x14ac:dyDescent="0.2">
      <c r="B88" s="768"/>
      <c r="C88" s="768"/>
      <c r="D88" s="768"/>
    </row>
    <row r="89" spans="2:4" x14ac:dyDescent="0.2">
      <c r="B89" s="768"/>
      <c r="C89" s="768"/>
      <c r="D89" s="768"/>
    </row>
    <row r="90" spans="2:4" x14ac:dyDescent="0.2">
      <c r="B90" s="768"/>
      <c r="C90" s="768"/>
      <c r="D90" s="768"/>
    </row>
    <row r="91" spans="2:4" x14ac:dyDescent="0.2">
      <c r="B91" s="768"/>
      <c r="C91" s="768"/>
      <c r="D91" s="768"/>
    </row>
    <row r="92" spans="2:4" x14ac:dyDescent="0.2">
      <c r="B92" s="768"/>
      <c r="C92" s="768"/>
      <c r="D92" s="768"/>
    </row>
    <row r="93" spans="2:4" x14ac:dyDescent="0.2">
      <c r="B93" s="768"/>
      <c r="C93" s="768"/>
      <c r="D93" s="768"/>
    </row>
    <row r="94" spans="2:4" x14ac:dyDescent="0.2">
      <c r="B94" s="768"/>
      <c r="C94" s="768"/>
      <c r="D94" s="768"/>
    </row>
    <row r="95" spans="2:4" x14ac:dyDescent="0.2">
      <c r="B95" s="768"/>
      <c r="C95" s="768"/>
      <c r="D95" s="768"/>
    </row>
    <row r="96" spans="2:4" x14ac:dyDescent="0.2">
      <c r="B96" s="768"/>
      <c r="C96" s="768"/>
      <c r="D96" s="768"/>
    </row>
    <row r="97" spans="2:4" x14ac:dyDescent="0.2">
      <c r="B97" s="768"/>
      <c r="C97" s="768"/>
      <c r="D97" s="768"/>
    </row>
    <row r="98" spans="2:4" x14ac:dyDescent="0.2">
      <c r="B98" s="768"/>
      <c r="C98" s="768"/>
      <c r="D98" s="768"/>
    </row>
    <row r="99" spans="2:4" x14ac:dyDescent="0.2">
      <c r="B99" s="768"/>
      <c r="C99" s="768"/>
      <c r="D99" s="768"/>
    </row>
    <row r="100" spans="2:4" x14ac:dyDescent="0.2">
      <c r="B100" s="768"/>
      <c r="C100" s="768"/>
      <c r="D100" s="768"/>
    </row>
    <row r="101" spans="2:4" x14ac:dyDescent="0.2">
      <c r="B101" s="768"/>
      <c r="C101" s="768"/>
      <c r="D101" s="768"/>
    </row>
    <row r="102" spans="2:4" x14ac:dyDescent="0.2">
      <c r="B102" s="768"/>
      <c r="C102" s="768"/>
      <c r="D102" s="768"/>
    </row>
    <row r="103" spans="2:4" x14ac:dyDescent="0.2">
      <c r="B103" s="768"/>
      <c r="C103" s="768"/>
      <c r="D103" s="768"/>
    </row>
    <row r="104" spans="2:4" x14ac:dyDescent="0.2">
      <c r="B104" s="768"/>
      <c r="C104" s="768"/>
      <c r="D104" s="768"/>
    </row>
    <row r="105" spans="2:4" x14ac:dyDescent="0.2">
      <c r="B105" s="768"/>
      <c r="C105" s="768"/>
      <c r="D105" s="768"/>
    </row>
    <row r="106" spans="2:4" x14ac:dyDescent="0.2">
      <c r="B106" s="768"/>
      <c r="C106" s="768"/>
      <c r="D106" s="768"/>
    </row>
    <row r="107" spans="2:4" x14ac:dyDescent="0.2">
      <c r="B107" s="768"/>
      <c r="C107" s="768"/>
      <c r="D107" s="768"/>
    </row>
    <row r="108" spans="2:4" x14ac:dyDescent="0.2">
      <c r="B108" s="768"/>
      <c r="C108" s="768"/>
      <c r="D108" s="768"/>
    </row>
    <row r="109" spans="2:4" x14ac:dyDescent="0.2">
      <c r="B109" s="768"/>
      <c r="C109" s="768"/>
      <c r="D109" s="768"/>
    </row>
    <row r="110" spans="2:4" x14ac:dyDescent="0.2">
      <c r="B110" s="768"/>
      <c r="C110" s="768"/>
      <c r="D110" s="768"/>
    </row>
    <row r="111" spans="2:4" x14ac:dyDescent="0.2">
      <c r="B111" s="768"/>
      <c r="C111" s="768"/>
      <c r="D111" s="768"/>
    </row>
    <row r="112" spans="2:4" x14ac:dyDescent="0.2">
      <c r="B112" s="768"/>
      <c r="C112" s="768"/>
      <c r="D112" s="768"/>
    </row>
    <row r="113" spans="2:4" x14ac:dyDescent="0.2">
      <c r="B113" s="768"/>
      <c r="C113" s="768"/>
      <c r="D113" s="768"/>
    </row>
    <row r="114" spans="2:4" x14ac:dyDescent="0.2">
      <c r="B114" s="768"/>
      <c r="C114" s="768"/>
      <c r="D114" s="768"/>
    </row>
    <row r="115" spans="2:4" x14ac:dyDescent="0.2">
      <c r="B115" s="768"/>
      <c r="C115" s="768"/>
      <c r="D115" s="768"/>
    </row>
    <row r="116" spans="2:4" x14ac:dyDescent="0.2">
      <c r="B116" s="768"/>
      <c r="C116" s="768"/>
      <c r="D116" s="768"/>
    </row>
    <row r="117" spans="2:4" x14ac:dyDescent="0.2">
      <c r="B117" s="768"/>
      <c r="C117" s="768"/>
      <c r="D117" s="768"/>
    </row>
    <row r="118" spans="2:4" x14ac:dyDescent="0.2">
      <c r="B118" s="768"/>
      <c r="C118" s="768"/>
      <c r="D118" s="768"/>
    </row>
    <row r="119" spans="2:4" x14ac:dyDescent="0.2">
      <c r="B119" s="768"/>
      <c r="C119" s="768"/>
      <c r="D119" s="768"/>
    </row>
    <row r="120" spans="2:4" x14ac:dyDescent="0.2">
      <c r="B120" s="768"/>
      <c r="C120" s="768"/>
      <c r="D120" s="768"/>
    </row>
    <row r="121" spans="2:4" x14ac:dyDescent="0.2">
      <c r="B121" s="768"/>
      <c r="C121" s="768"/>
      <c r="D121" s="768"/>
    </row>
    <row r="122" spans="2:4" x14ac:dyDescent="0.2">
      <c r="B122" s="768"/>
      <c r="C122" s="768"/>
      <c r="D122" s="768"/>
    </row>
    <row r="123" spans="2:4" x14ac:dyDescent="0.2">
      <c r="B123" s="768"/>
      <c r="C123" s="768"/>
      <c r="D123" s="768"/>
    </row>
    <row r="124" spans="2:4" x14ac:dyDescent="0.2">
      <c r="B124" s="768"/>
      <c r="C124" s="768"/>
      <c r="D124" s="768"/>
    </row>
    <row r="125" spans="2:4" x14ac:dyDescent="0.2">
      <c r="B125" s="768"/>
      <c r="C125" s="768"/>
      <c r="D125" s="768"/>
    </row>
    <row r="126" spans="2:4" x14ac:dyDescent="0.2">
      <c r="B126" s="768"/>
      <c r="C126" s="768"/>
      <c r="D126" s="768"/>
    </row>
    <row r="127" spans="2:4" x14ac:dyDescent="0.2">
      <c r="B127" s="768"/>
      <c r="C127" s="768"/>
      <c r="D127" s="768"/>
    </row>
    <row r="128" spans="2:4" x14ac:dyDescent="0.2">
      <c r="B128" s="768"/>
      <c r="C128" s="768"/>
      <c r="D128" s="768"/>
    </row>
    <row r="129" spans="2:4" x14ac:dyDescent="0.2">
      <c r="B129" s="768"/>
      <c r="C129" s="768"/>
      <c r="D129" s="768"/>
    </row>
    <row r="130" spans="2:4" x14ac:dyDescent="0.2">
      <c r="B130" s="768"/>
      <c r="C130" s="768"/>
      <c r="D130" s="768"/>
    </row>
    <row r="131" spans="2:4" x14ac:dyDescent="0.2">
      <c r="B131" s="768"/>
      <c r="C131" s="768"/>
      <c r="D131" s="768"/>
    </row>
    <row r="132" spans="2:4" x14ac:dyDescent="0.2">
      <c r="B132" s="768"/>
      <c r="C132" s="768"/>
      <c r="D132" s="768"/>
    </row>
    <row r="133" spans="2:4" x14ac:dyDescent="0.2">
      <c r="B133" s="768"/>
      <c r="C133" s="768"/>
      <c r="D133" s="768"/>
    </row>
    <row r="134" spans="2:4" x14ac:dyDescent="0.2">
      <c r="B134" s="768"/>
      <c r="C134" s="768"/>
      <c r="D134" s="768"/>
    </row>
    <row r="135" spans="2:4" x14ac:dyDescent="0.2">
      <c r="B135" s="768"/>
      <c r="C135" s="768"/>
      <c r="D135" s="768"/>
    </row>
    <row r="136" spans="2:4" x14ac:dyDescent="0.2">
      <c r="B136" s="768"/>
      <c r="C136" s="768"/>
      <c r="D136" s="768"/>
    </row>
    <row r="137" spans="2:4" x14ac:dyDescent="0.2">
      <c r="B137" s="768"/>
      <c r="C137" s="768"/>
      <c r="D137" s="768"/>
    </row>
    <row r="138" spans="2:4" x14ac:dyDescent="0.2">
      <c r="B138" s="768"/>
      <c r="C138" s="768"/>
      <c r="D138" s="768"/>
    </row>
    <row r="139" spans="2:4" x14ac:dyDescent="0.2">
      <c r="B139" s="768"/>
      <c r="C139" s="768"/>
      <c r="D139" s="768"/>
    </row>
    <row r="140" spans="2:4" x14ac:dyDescent="0.2">
      <c r="B140" s="768"/>
      <c r="C140" s="768"/>
      <c r="D140" s="768"/>
    </row>
    <row r="141" spans="2:4" x14ac:dyDescent="0.2">
      <c r="B141" s="768"/>
      <c r="C141" s="768"/>
      <c r="D141" s="768"/>
    </row>
    <row r="142" spans="2:4" x14ac:dyDescent="0.2">
      <c r="B142" s="768"/>
      <c r="C142" s="768"/>
      <c r="D142" s="768"/>
    </row>
    <row r="143" spans="2:4" x14ac:dyDescent="0.2">
      <c r="B143" s="768"/>
      <c r="C143" s="768"/>
      <c r="D143" s="768"/>
    </row>
    <row r="144" spans="2:4" x14ac:dyDescent="0.2">
      <c r="B144" s="768"/>
      <c r="C144" s="768"/>
      <c r="D144" s="768"/>
    </row>
    <row r="145" spans="2:4" x14ac:dyDescent="0.2">
      <c r="B145" s="768"/>
      <c r="C145" s="768"/>
      <c r="D145" s="768"/>
    </row>
    <row r="146" spans="2:4" x14ac:dyDescent="0.2">
      <c r="B146" s="768"/>
      <c r="C146" s="768"/>
      <c r="D146" s="768"/>
    </row>
    <row r="147" spans="2:4" x14ac:dyDescent="0.2">
      <c r="B147" s="768"/>
      <c r="C147" s="768"/>
      <c r="D147" s="768"/>
    </row>
    <row r="148" spans="2:4" x14ac:dyDescent="0.2">
      <c r="B148" s="768"/>
      <c r="C148" s="768"/>
      <c r="D148" s="768"/>
    </row>
    <row r="149" spans="2:4" x14ac:dyDescent="0.2">
      <c r="B149" s="768"/>
      <c r="C149" s="768"/>
      <c r="D149" s="768"/>
    </row>
    <row r="150" spans="2:4" x14ac:dyDescent="0.2">
      <c r="B150" s="768"/>
      <c r="C150" s="768"/>
      <c r="D150" s="768"/>
    </row>
    <row r="151" spans="2:4" x14ac:dyDescent="0.2">
      <c r="B151" s="768"/>
      <c r="C151" s="768"/>
      <c r="D151" s="768"/>
    </row>
    <row r="152" spans="2:4" x14ac:dyDescent="0.2">
      <c r="B152" s="768"/>
      <c r="C152" s="768"/>
      <c r="D152" s="768"/>
    </row>
    <row r="153" spans="2:4" x14ac:dyDescent="0.2">
      <c r="B153" s="768"/>
      <c r="C153" s="768"/>
      <c r="D153" s="768"/>
    </row>
    <row r="154" spans="2:4" x14ac:dyDescent="0.2">
      <c r="B154" s="768"/>
      <c r="C154" s="768"/>
      <c r="D154" s="768"/>
    </row>
    <row r="155" spans="2:4" x14ac:dyDescent="0.2">
      <c r="B155" s="768"/>
      <c r="C155" s="768"/>
      <c r="D155" s="768"/>
    </row>
    <row r="156" spans="2:4" x14ac:dyDescent="0.2">
      <c r="B156" s="768"/>
      <c r="C156" s="768"/>
      <c r="D156" s="768"/>
    </row>
    <row r="157" spans="2:4" x14ac:dyDescent="0.2">
      <c r="B157" s="768"/>
      <c r="C157" s="768"/>
      <c r="D157" s="768"/>
    </row>
    <row r="158" spans="2:4" x14ac:dyDescent="0.2">
      <c r="B158" s="768"/>
      <c r="C158" s="768"/>
      <c r="D158" s="768"/>
    </row>
    <row r="159" spans="2:4" x14ac:dyDescent="0.2">
      <c r="B159" s="768"/>
      <c r="C159" s="768"/>
      <c r="D159" s="768"/>
    </row>
    <row r="160" spans="2:4" x14ac:dyDescent="0.2">
      <c r="B160" s="768"/>
      <c r="C160" s="768"/>
      <c r="D160" s="768"/>
    </row>
    <row r="161" spans="2:4" x14ac:dyDescent="0.2">
      <c r="B161" s="768"/>
      <c r="C161" s="768"/>
      <c r="D161" s="768"/>
    </row>
    <row r="162" spans="2:4" x14ac:dyDescent="0.2">
      <c r="B162" s="768"/>
      <c r="C162" s="768"/>
      <c r="D162" s="768"/>
    </row>
    <row r="163" spans="2:4" x14ac:dyDescent="0.2">
      <c r="B163" s="768"/>
      <c r="C163" s="768"/>
      <c r="D163" s="768"/>
    </row>
    <row r="164" spans="2:4" x14ac:dyDescent="0.2">
      <c r="B164" s="768"/>
      <c r="C164" s="768"/>
      <c r="D164" s="768"/>
    </row>
    <row r="165" spans="2:4" x14ac:dyDescent="0.2">
      <c r="B165" s="768"/>
      <c r="C165" s="768"/>
      <c r="D165" s="768"/>
    </row>
    <row r="166" spans="2:4" x14ac:dyDescent="0.2">
      <c r="B166" s="768"/>
      <c r="C166" s="768"/>
      <c r="D166" s="768"/>
    </row>
    <row r="167" spans="2:4" x14ac:dyDescent="0.2">
      <c r="B167" s="768"/>
      <c r="C167" s="768"/>
      <c r="D167" s="768"/>
    </row>
    <row r="168" spans="2:4" x14ac:dyDescent="0.2">
      <c r="B168" s="768"/>
      <c r="C168" s="768"/>
      <c r="D168" s="768"/>
    </row>
    <row r="169" spans="2:4" x14ac:dyDescent="0.2">
      <c r="B169" s="768"/>
      <c r="C169" s="768"/>
      <c r="D169" s="768"/>
    </row>
    <row r="170" spans="2:4" x14ac:dyDescent="0.2">
      <c r="B170" s="768"/>
      <c r="C170" s="768"/>
      <c r="D170" s="768"/>
    </row>
    <row r="171" spans="2:4" x14ac:dyDescent="0.2">
      <c r="B171" s="768"/>
      <c r="C171" s="768"/>
      <c r="D171" s="768"/>
    </row>
    <row r="172" spans="2:4" x14ac:dyDescent="0.2">
      <c r="B172" s="768"/>
      <c r="C172" s="768"/>
      <c r="D172" s="768"/>
    </row>
    <row r="173" spans="2:4" x14ac:dyDescent="0.2">
      <c r="B173" s="768"/>
      <c r="C173" s="768"/>
      <c r="D173" s="768"/>
    </row>
    <row r="174" spans="2:4" x14ac:dyDescent="0.2">
      <c r="B174" s="768"/>
      <c r="C174" s="768"/>
      <c r="D174" s="768"/>
    </row>
    <row r="175" spans="2:4" x14ac:dyDescent="0.2">
      <c r="B175" s="768"/>
      <c r="C175" s="768"/>
      <c r="D175" s="768"/>
    </row>
    <row r="176" spans="2:4" x14ac:dyDescent="0.2">
      <c r="B176" s="768"/>
      <c r="C176" s="768"/>
      <c r="D176" s="768"/>
    </row>
    <row r="177" spans="2:4" x14ac:dyDescent="0.2">
      <c r="B177" s="768"/>
      <c r="C177" s="768"/>
      <c r="D177" s="768"/>
    </row>
    <row r="178" spans="2:4" x14ac:dyDescent="0.2">
      <c r="B178" s="768"/>
      <c r="C178" s="768"/>
      <c r="D178" s="768"/>
    </row>
    <row r="179" spans="2:4" x14ac:dyDescent="0.2">
      <c r="B179" s="768"/>
      <c r="C179" s="768"/>
      <c r="D179" s="768"/>
    </row>
    <row r="180" spans="2:4" x14ac:dyDescent="0.2">
      <c r="B180" s="768"/>
      <c r="C180" s="768"/>
      <c r="D180" s="768"/>
    </row>
    <row r="181" spans="2:4" x14ac:dyDescent="0.2">
      <c r="B181" s="768"/>
      <c r="C181" s="768"/>
      <c r="D181" s="768"/>
    </row>
    <row r="182" spans="2:4" x14ac:dyDescent="0.2">
      <c r="B182" s="768"/>
      <c r="C182" s="768"/>
      <c r="D182" s="768"/>
    </row>
    <row r="183" spans="2:4" x14ac:dyDescent="0.2">
      <c r="B183" s="768"/>
      <c r="C183" s="768"/>
      <c r="D183" s="768"/>
    </row>
    <row r="184" spans="2:4" x14ac:dyDescent="0.2">
      <c r="B184" s="768"/>
      <c r="C184" s="768"/>
      <c r="D184" s="768"/>
    </row>
    <row r="185" spans="2:4" x14ac:dyDescent="0.2">
      <c r="B185" s="768"/>
      <c r="C185" s="768"/>
      <c r="D185" s="768"/>
    </row>
    <row r="186" spans="2:4" x14ac:dyDescent="0.2">
      <c r="B186" s="768"/>
      <c r="C186" s="768"/>
      <c r="D186" s="768"/>
    </row>
    <row r="187" spans="2:4" x14ac:dyDescent="0.2">
      <c r="B187" s="768"/>
      <c r="C187" s="768"/>
      <c r="D187" s="768"/>
    </row>
    <row r="188" spans="2:4" x14ac:dyDescent="0.2">
      <c r="B188" s="768"/>
      <c r="C188" s="768"/>
      <c r="D188" s="768"/>
    </row>
    <row r="189" spans="2:4" x14ac:dyDescent="0.2">
      <c r="B189" s="768"/>
      <c r="C189" s="768"/>
      <c r="D189" s="768"/>
    </row>
    <row r="190" spans="2:4" x14ac:dyDescent="0.2">
      <c r="B190" s="768"/>
      <c r="C190" s="768"/>
      <c r="D190" s="768"/>
    </row>
    <row r="191" spans="2:4" x14ac:dyDescent="0.2">
      <c r="B191" s="768"/>
      <c r="C191" s="768"/>
      <c r="D191" s="768"/>
    </row>
    <row r="192" spans="2:4" x14ac:dyDescent="0.2">
      <c r="B192" s="768"/>
      <c r="C192" s="768"/>
      <c r="D192" s="768"/>
    </row>
    <row r="193" spans="2:4" x14ac:dyDescent="0.2">
      <c r="B193" s="768"/>
      <c r="C193" s="768"/>
      <c r="D193" s="768"/>
    </row>
    <row r="194" spans="2:4" x14ac:dyDescent="0.2">
      <c r="B194" s="768"/>
      <c r="C194" s="768"/>
      <c r="D194" s="768"/>
    </row>
    <row r="195" spans="2:4" x14ac:dyDescent="0.2">
      <c r="B195" s="768"/>
      <c r="C195" s="768"/>
      <c r="D195" s="768"/>
    </row>
    <row r="196" spans="2:4" x14ac:dyDescent="0.2">
      <c r="B196" s="768"/>
      <c r="C196" s="768"/>
      <c r="D196" s="768"/>
    </row>
    <row r="197" spans="2:4" x14ac:dyDescent="0.2">
      <c r="B197" s="768"/>
      <c r="C197" s="768"/>
      <c r="D197" s="768"/>
    </row>
    <row r="198" spans="2:4" x14ac:dyDescent="0.2">
      <c r="B198" s="768"/>
      <c r="C198" s="768"/>
      <c r="D198" s="768"/>
    </row>
    <row r="199" spans="2:4" x14ac:dyDescent="0.2">
      <c r="B199" s="768"/>
      <c r="C199" s="768"/>
      <c r="D199" s="768"/>
    </row>
    <row r="200" spans="2:4" x14ac:dyDescent="0.2">
      <c r="B200" s="768"/>
      <c r="C200" s="768"/>
      <c r="D200" s="768"/>
    </row>
    <row r="201" spans="2:4" x14ac:dyDescent="0.2">
      <c r="B201" s="768"/>
      <c r="C201" s="768"/>
      <c r="D201" s="768"/>
    </row>
    <row r="202" spans="2:4" x14ac:dyDescent="0.2">
      <c r="B202" s="768"/>
      <c r="C202" s="768"/>
      <c r="D202" s="768"/>
    </row>
    <row r="203" spans="2:4" x14ac:dyDescent="0.2">
      <c r="B203" s="768"/>
      <c r="C203" s="768"/>
      <c r="D203" s="768"/>
    </row>
    <row r="204" spans="2:4" x14ac:dyDescent="0.2">
      <c r="B204" s="768"/>
      <c r="C204" s="768"/>
      <c r="D204" s="768"/>
    </row>
    <row r="205" spans="2:4" x14ac:dyDescent="0.2">
      <c r="B205" s="768"/>
      <c r="C205" s="768"/>
      <c r="D205" s="768"/>
    </row>
    <row r="206" spans="2:4" x14ac:dyDescent="0.2">
      <c r="B206" s="768"/>
      <c r="C206" s="768"/>
      <c r="D206" s="768"/>
    </row>
    <row r="207" spans="2:4" x14ac:dyDescent="0.2">
      <c r="B207" s="768"/>
      <c r="C207" s="768"/>
      <c r="D207" s="768"/>
    </row>
    <row r="208" spans="2:4" x14ac:dyDescent="0.2">
      <c r="B208" s="768"/>
      <c r="C208" s="768"/>
      <c r="D208" s="768"/>
    </row>
    <row r="209" spans="2:4" x14ac:dyDescent="0.2">
      <c r="B209" s="768"/>
      <c r="C209" s="768"/>
      <c r="D209" s="768"/>
    </row>
    <row r="210" spans="2:4" x14ac:dyDescent="0.2">
      <c r="B210" s="768"/>
      <c r="C210" s="768"/>
      <c r="D210" s="768"/>
    </row>
    <row r="211" spans="2:4" x14ac:dyDescent="0.2">
      <c r="B211" s="768"/>
      <c r="C211" s="768"/>
      <c r="D211" s="768"/>
    </row>
    <row r="212" spans="2:4" x14ac:dyDescent="0.2">
      <c r="B212" s="768"/>
      <c r="C212" s="768"/>
      <c r="D212" s="768"/>
    </row>
    <row r="213" spans="2:4" x14ac:dyDescent="0.2">
      <c r="B213" s="768"/>
      <c r="C213" s="768"/>
      <c r="D213" s="768"/>
    </row>
    <row r="214" spans="2:4" x14ac:dyDescent="0.2">
      <c r="B214" s="768"/>
      <c r="C214" s="768"/>
      <c r="D214" s="768"/>
    </row>
    <row r="215" spans="2:4" x14ac:dyDescent="0.2">
      <c r="B215" s="768"/>
      <c r="C215" s="768"/>
      <c r="D215" s="768"/>
    </row>
    <row r="216" spans="2:4" x14ac:dyDescent="0.2">
      <c r="B216" s="768"/>
      <c r="C216" s="768"/>
      <c r="D216" s="768"/>
    </row>
    <row r="217" spans="2:4" x14ac:dyDescent="0.2">
      <c r="B217" s="768"/>
      <c r="C217" s="768"/>
      <c r="D217" s="768"/>
    </row>
    <row r="218" spans="2:4" x14ac:dyDescent="0.2">
      <c r="B218" s="768"/>
      <c r="C218" s="768"/>
      <c r="D218" s="768"/>
    </row>
    <row r="219" spans="2:4" x14ac:dyDescent="0.2">
      <c r="B219" s="768"/>
      <c r="C219" s="768"/>
      <c r="D219" s="768"/>
    </row>
    <row r="220" spans="2:4" x14ac:dyDescent="0.2">
      <c r="B220" s="768"/>
      <c r="C220" s="768"/>
      <c r="D220" s="768"/>
    </row>
    <row r="221" spans="2:4" x14ac:dyDescent="0.2">
      <c r="B221" s="768"/>
      <c r="C221" s="768"/>
      <c r="D221" s="768"/>
    </row>
    <row r="222" spans="2:4" x14ac:dyDescent="0.2">
      <c r="B222" s="768"/>
      <c r="C222" s="768"/>
      <c r="D222" s="768"/>
    </row>
    <row r="223" spans="2:4" x14ac:dyDescent="0.2">
      <c r="B223" s="768"/>
      <c r="C223" s="768"/>
      <c r="D223" s="768"/>
    </row>
    <row r="224" spans="2:4" x14ac:dyDescent="0.2">
      <c r="B224" s="768"/>
      <c r="C224" s="768"/>
      <c r="D224" s="768"/>
    </row>
    <row r="225" spans="2:4" x14ac:dyDescent="0.2">
      <c r="B225" s="768"/>
      <c r="C225" s="768"/>
      <c r="D225" s="768"/>
    </row>
    <row r="226" spans="2:4" x14ac:dyDescent="0.2">
      <c r="B226" s="768"/>
      <c r="C226" s="768"/>
      <c r="D226" s="768"/>
    </row>
    <row r="227" spans="2:4" x14ac:dyDescent="0.2">
      <c r="B227" s="768"/>
      <c r="C227" s="768"/>
      <c r="D227" s="768"/>
    </row>
    <row r="228" spans="2:4" x14ac:dyDescent="0.2">
      <c r="B228" s="768"/>
      <c r="C228" s="768"/>
      <c r="D228" s="768"/>
    </row>
    <row r="229" spans="2:4" x14ac:dyDescent="0.2">
      <c r="B229" s="768"/>
      <c r="C229" s="768"/>
      <c r="D229" s="768"/>
    </row>
    <row r="230" spans="2:4" x14ac:dyDescent="0.2">
      <c r="B230" s="768"/>
      <c r="C230" s="768"/>
      <c r="D230" s="768"/>
    </row>
    <row r="231" spans="2:4" x14ac:dyDescent="0.2">
      <c r="B231" s="768"/>
      <c r="C231" s="768"/>
      <c r="D231" s="768"/>
    </row>
    <row r="232" spans="2:4" x14ac:dyDescent="0.2">
      <c r="B232" s="768"/>
      <c r="C232" s="768"/>
      <c r="D232" s="768"/>
    </row>
    <row r="233" spans="2:4" x14ac:dyDescent="0.2">
      <c r="B233" s="768"/>
      <c r="C233" s="768"/>
      <c r="D233" s="768"/>
    </row>
    <row r="234" spans="2:4" x14ac:dyDescent="0.2">
      <c r="B234" s="768"/>
      <c r="C234" s="768"/>
      <c r="D234" s="768"/>
    </row>
    <row r="235" spans="2:4" x14ac:dyDescent="0.2">
      <c r="B235" s="768"/>
      <c r="C235" s="768"/>
      <c r="D235" s="768"/>
    </row>
    <row r="236" spans="2:4" x14ac:dyDescent="0.2">
      <c r="B236" s="768"/>
      <c r="C236" s="768"/>
      <c r="D236" s="768"/>
    </row>
    <row r="237" spans="2:4" x14ac:dyDescent="0.2">
      <c r="B237" s="768"/>
      <c r="C237" s="768"/>
      <c r="D237" s="768"/>
    </row>
    <row r="238" spans="2:4" x14ac:dyDescent="0.2">
      <c r="B238" s="768"/>
      <c r="C238" s="768"/>
      <c r="D238" s="768"/>
    </row>
    <row r="239" spans="2:4" x14ac:dyDescent="0.2">
      <c r="B239" s="768"/>
      <c r="C239" s="768"/>
      <c r="D239" s="768"/>
    </row>
    <row r="240" spans="2:4" x14ac:dyDescent="0.2">
      <c r="B240" s="768"/>
      <c r="C240" s="768"/>
      <c r="D240" s="768"/>
    </row>
    <row r="241" spans="2:4" x14ac:dyDescent="0.2">
      <c r="B241" s="768"/>
      <c r="C241" s="768"/>
      <c r="D241" s="768"/>
    </row>
    <row r="242" spans="2:4" x14ac:dyDescent="0.2">
      <c r="B242" s="768"/>
      <c r="C242" s="768"/>
      <c r="D242" s="768"/>
    </row>
    <row r="243" spans="2:4" x14ac:dyDescent="0.2">
      <c r="B243" s="768"/>
      <c r="C243" s="768"/>
      <c r="D243" s="768"/>
    </row>
    <row r="244" spans="2:4" x14ac:dyDescent="0.2">
      <c r="B244" s="768"/>
      <c r="C244" s="768"/>
      <c r="D244" s="768"/>
    </row>
    <row r="245" spans="2:4" x14ac:dyDescent="0.2">
      <c r="B245" s="768"/>
      <c r="C245" s="768"/>
      <c r="D245" s="768"/>
    </row>
    <row r="246" spans="2:4" x14ac:dyDescent="0.2">
      <c r="B246" s="768"/>
      <c r="C246" s="768"/>
      <c r="D246" s="768"/>
    </row>
    <row r="247" spans="2:4" x14ac:dyDescent="0.2">
      <c r="B247" s="768"/>
      <c r="C247" s="768"/>
      <c r="D247" s="768"/>
    </row>
    <row r="248" spans="2:4" x14ac:dyDescent="0.2">
      <c r="B248" s="768"/>
      <c r="C248" s="768"/>
      <c r="D248" s="768"/>
    </row>
    <row r="249" spans="2:4" x14ac:dyDescent="0.2">
      <c r="B249" s="768"/>
      <c r="C249" s="768"/>
      <c r="D249" s="768"/>
    </row>
    <row r="250" spans="2:4" x14ac:dyDescent="0.2">
      <c r="B250" s="768"/>
      <c r="C250" s="768"/>
      <c r="D250" s="768"/>
    </row>
    <row r="251" spans="2:4" x14ac:dyDescent="0.2">
      <c r="B251" s="768"/>
      <c r="C251" s="768"/>
      <c r="D251" s="768"/>
    </row>
    <row r="252" spans="2:4" x14ac:dyDescent="0.2">
      <c r="B252" s="768"/>
      <c r="C252" s="768"/>
      <c r="D252" s="768"/>
    </row>
    <row r="253" spans="2:4" x14ac:dyDescent="0.2">
      <c r="B253" s="768"/>
      <c r="C253" s="768"/>
      <c r="D253" s="768"/>
    </row>
    <row r="254" spans="2:4" x14ac:dyDescent="0.2">
      <c r="B254" s="768"/>
      <c r="C254" s="768"/>
      <c r="D254" s="768"/>
    </row>
    <row r="255" spans="2:4" x14ac:dyDescent="0.2">
      <c r="B255" s="768"/>
      <c r="C255" s="768"/>
      <c r="D255" s="768"/>
    </row>
    <row r="256" spans="2:4" x14ac:dyDescent="0.2">
      <c r="B256" s="768"/>
      <c r="C256" s="768"/>
      <c r="D256" s="768"/>
    </row>
    <row r="257" spans="2:4" x14ac:dyDescent="0.2">
      <c r="B257" s="768"/>
      <c r="C257" s="768"/>
      <c r="D257" s="768"/>
    </row>
    <row r="258" spans="2:4" x14ac:dyDescent="0.2">
      <c r="B258" s="768"/>
      <c r="C258" s="768"/>
      <c r="D258" s="768"/>
    </row>
    <row r="259" spans="2:4" x14ac:dyDescent="0.2">
      <c r="B259" s="768"/>
      <c r="C259" s="768"/>
      <c r="D259" s="768"/>
    </row>
    <row r="260" spans="2:4" x14ac:dyDescent="0.2">
      <c r="B260" s="768"/>
      <c r="C260" s="768"/>
      <c r="D260" s="768"/>
    </row>
    <row r="261" spans="2:4" x14ac:dyDescent="0.2">
      <c r="B261" s="768"/>
      <c r="C261" s="768"/>
      <c r="D261" s="768"/>
    </row>
    <row r="262" spans="2:4" x14ac:dyDescent="0.2">
      <c r="B262" s="768"/>
      <c r="C262" s="768"/>
      <c r="D262" s="768"/>
    </row>
    <row r="263" spans="2:4" x14ac:dyDescent="0.2">
      <c r="B263" s="768"/>
      <c r="C263" s="768"/>
      <c r="D263" s="768"/>
    </row>
    <row r="264" spans="2:4" x14ac:dyDescent="0.2">
      <c r="B264" s="768"/>
      <c r="C264" s="768"/>
      <c r="D264" s="768"/>
    </row>
    <row r="265" spans="2:4" x14ac:dyDescent="0.2">
      <c r="B265" s="768"/>
      <c r="C265" s="768"/>
      <c r="D265" s="768"/>
    </row>
    <row r="266" spans="2:4" x14ac:dyDescent="0.2">
      <c r="B266" s="768"/>
      <c r="C266" s="768"/>
      <c r="D266" s="768"/>
    </row>
    <row r="267" spans="2:4" x14ac:dyDescent="0.2">
      <c r="B267" s="768"/>
      <c r="C267" s="768"/>
      <c r="D267" s="768"/>
    </row>
    <row r="268" spans="2:4" x14ac:dyDescent="0.2">
      <c r="B268" s="768"/>
      <c r="C268" s="768"/>
      <c r="D268" s="768"/>
    </row>
    <row r="269" spans="2:4" x14ac:dyDescent="0.2">
      <c r="B269" s="768"/>
      <c r="C269" s="768"/>
      <c r="D269" s="768"/>
    </row>
    <row r="270" spans="2:4" x14ac:dyDescent="0.2">
      <c r="B270" s="768"/>
      <c r="C270" s="768"/>
      <c r="D270" s="768"/>
    </row>
    <row r="271" spans="2:4" x14ac:dyDescent="0.2">
      <c r="B271" s="768"/>
      <c r="C271" s="768"/>
      <c r="D271" s="768"/>
    </row>
    <row r="272" spans="2:4" x14ac:dyDescent="0.2">
      <c r="B272" s="768"/>
      <c r="C272" s="768"/>
      <c r="D272" s="768"/>
    </row>
    <row r="273" spans="2:4" x14ac:dyDescent="0.2">
      <c r="B273" s="768"/>
      <c r="C273" s="768"/>
      <c r="D273" s="768"/>
    </row>
    <row r="274" spans="2:4" x14ac:dyDescent="0.2">
      <c r="B274" s="768"/>
      <c r="C274" s="768"/>
      <c r="D274" s="768"/>
    </row>
    <row r="275" spans="2:4" x14ac:dyDescent="0.2">
      <c r="B275" s="768"/>
      <c r="C275" s="768"/>
      <c r="D275" s="768"/>
    </row>
    <row r="276" spans="2:4" x14ac:dyDescent="0.2">
      <c r="B276" s="768"/>
      <c r="C276" s="768"/>
      <c r="D276" s="768"/>
    </row>
    <row r="277" spans="2:4" x14ac:dyDescent="0.2">
      <c r="B277" s="768"/>
      <c r="C277" s="768"/>
      <c r="D277" s="768"/>
    </row>
    <row r="278" spans="2:4" x14ac:dyDescent="0.2">
      <c r="B278" s="768"/>
      <c r="C278" s="768"/>
      <c r="D278" s="768"/>
    </row>
    <row r="279" spans="2:4" x14ac:dyDescent="0.2">
      <c r="B279" s="768"/>
      <c r="C279" s="768"/>
      <c r="D279" s="768"/>
    </row>
    <row r="280" spans="2:4" x14ac:dyDescent="0.2">
      <c r="B280" s="768"/>
      <c r="C280" s="768"/>
      <c r="D280" s="768"/>
    </row>
    <row r="281" spans="2:4" x14ac:dyDescent="0.2">
      <c r="B281" s="768"/>
      <c r="C281" s="768"/>
      <c r="D281" s="768"/>
    </row>
    <row r="282" spans="2:4" x14ac:dyDescent="0.2">
      <c r="B282" s="768"/>
      <c r="C282" s="768"/>
      <c r="D282" s="768"/>
    </row>
    <row r="283" spans="2:4" x14ac:dyDescent="0.2">
      <c r="B283" s="768"/>
      <c r="C283" s="768"/>
      <c r="D283" s="768"/>
    </row>
    <row r="284" spans="2:4" x14ac:dyDescent="0.2">
      <c r="B284" s="768"/>
      <c r="C284" s="768"/>
      <c r="D284" s="768"/>
    </row>
    <row r="285" spans="2:4" x14ac:dyDescent="0.2">
      <c r="B285" s="768"/>
      <c r="C285" s="768"/>
      <c r="D285" s="768"/>
    </row>
    <row r="286" spans="2:4" x14ac:dyDescent="0.2">
      <c r="B286" s="768"/>
      <c r="C286" s="768"/>
      <c r="D286" s="768"/>
    </row>
    <row r="287" spans="2:4" x14ac:dyDescent="0.2">
      <c r="B287" s="768"/>
      <c r="C287" s="768"/>
      <c r="D287" s="768"/>
    </row>
    <row r="288" spans="2:4" x14ac:dyDescent="0.2">
      <c r="B288" s="768"/>
      <c r="C288" s="768"/>
      <c r="D288" s="768"/>
    </row>
    <row r="289" spans="2:4" x14ac:dyDescent="0.2">
      <c r="B289" s="768"/>
      <c r="C289" s="768"/>
      <c r="D289" s="768"/>
    </row>
    <row r="290" spans="2:4" x14ac:dyDescent="0.2">
      <c r="B290" s="768"/>
      <c r="C290" s="768"/>
      <c r="D290" s="768"/>
    </row>
    <row r="291" spans="2:4" x14ac:dyDescent="0.2">
      <c r="B291" s="768"/>
      <c r="C291" s="768"/>
      <c r="D291" s="768"/>
    </row>
    <row r="292" spans="2:4" x14ac:dyDescent="0.2">
      <c r="B292" s="768"/>
      <c r="C292" s="768"/>
      <c r="D292" s="768"/>
    </row>
    <row r="293" spans="2:4" x14ac:dyDescent="0.2">
      <c r="B293" s="768"/>
      <c r="C293" s="768"/>
      <c r="D293" s="768"/>
    </row>
    <row r="294" spans="2:4" x14ac:dyDescent="0.2">
      <c r="B294" s="768"/>
      <c r="C294" s="768"/>
      <c r="D294" s="768"/>
    </row>
    <row r="295" spans="2:4" x14ac:dyDescent="0.2">
      <c r="B295" s="768"/>
      <c r="C295" s="768"/>
      <c r="D295" s="768"/>
    </row>
    <row r="296" spans="2:4" x14ac:dyDescent="0.2">
      <c r="B296" s="768"/>
      <c r="C296" s="768"/>
      <c r="D296" s="768"/>
    </row>
    <row r="297" spans="2:4" x14ac:dyDescent="0.2">
      <c r="B297" s="768"/>
      <c r="C297" s="768"/>
      <c r="D297" s="768"/>
    </row>
    <row r="298" spans="2:4" x14ac:dyDescent="0.2">
      <c r="B298" s="768"/>
      <c r="C298" s="768"/>
      <c r="D298" s="768"/>
    </row>
    <row r="299" spans="2:4" x14ac:dyDescent="0.2">
      <c r="B299" s="768"/>
      <c r="C299" s="768"/>
      <c r="D299" s="768"/>
    </row>
    <row r="300" spans="2:4" x14ac:dyDescent="0.2">
      <c r="B300" s="768"/>
      <c r="C300" s="768"/>
      <c r="D300" s="768"/>
    </row>
    <row r="301" spans="2:4" x14ac:dyDescent="0.2">
      <c r="B301" s="768"/>
      <c r="C301" s="768"/>
      <c r="D301" s="768"/>
    </row>
    <row r="302" spans="2:4" x14ac:dyDescent="0.2">
      <c r="B302" s="768"/>
      <c r="C302" s="768"/>
      <c r="D302" s="768"/>
    </row>
    <row r="303" spans="2:4" x14ac:dyDescent="0.2">
      <c r="B303" s="768"/>
      <c r="C303" s="768"/>
      <c r="D303" s="768"/>
    </row>
    <row r="304" spans="2:4" x14ac:dyDescent="0.2">
      <c r="B304" s="768"/>
      <c r="C304" s="768"/>
      <c r="D304" s="768"/>
    </row>
    <row r="305" spans="2:4" x14ac:dyDescent="0.2">
      <c r="B305" s="768"/>
      <c r="C305" s="768"/>
      <c r="D305" s="768"/>
    </row>
    <row r="306" spans="2:4" x14ac:dyDescent="0.2">
      <c r="B306" s="768"/>
      <c r="C306" s="768"/>
      <c r="D306" s="768"/>
    </row>
    <row r="307" spans="2:4" x14ac:dyDescent="0.2">
      <c r="B307" s="768"/>
      <c r="C307" s="768"/>
      <c r="D307" s="768"/>
    </row>
    <row r="308" spans="2:4" x14ac:dyDescent="0.2">
      <c r="B308" s="768"/>
      <c r="C308" s="768"/>
      <c r="D308" s="768"/>
    </row>
    <row r="309" spans="2:4" x14ac:dyDescent="0.2">
      <c r="B309" s="768"/>
      <c r="C309" s="768"/>
      <c r="D309" s="768"/>
    </row>
    <row r="310" spans="2:4" x14ac:dyDescent="0.2">
      <c r="B310" s="768"/>
      <c r="C310" s="768"/>
      <c r="D310" s="768"/>
    </row>
    <row r="311" spans="2:4" x14ac:dyDescent="0.2">
      <c r="B311" s="768"/>
      <c r="C311" s="768"/>
      <c r="D311" s="768"/>
    </row>
    <row r="312" spans="2:4" x14ac:dyDescent="0.2">
      <c r="B312" s="768"/>
      <c r="C312" s="768"/>
      <c r="D312" s="768"/>
    </row>
    <row r="313" spans="2:4" x14ac:dyDescent="0.2">
      <c r="B313" s="768"/>
      <c r="C313" s="768"/>
      <c r="D313" s="768"/>
    </row>
    <row r="314" spans="2:4" x14ac:dyDescent="0.2">
      <c r="B314" s="768"/>
      <c r="C314" s="768"/>
      <c r="D314" s="768"/>
    </row>
    <row r="315" spans="2:4" x14ac:dyDescent="0.2">
      <c r="B315" s="768"/>
      <c r="C315" s="768"/>
      <c r="D315" s="768"/>
    </row>
    <row r="316" spans="2:4" x14ac:dyDescent="0.2">
      <c r="B316" s="768"/>
      <c r="C316" s="768"/>
      <c r="D316" s="768"/>
    </row>
    <row r="317" spans="2:4" x14ac:dyDescent="0.2">
      <c r="B317" s="768"/>
      <c r="C317" s="768"/>
      <c r="D317" s="768"/>
    </row>
    <row r="318" spans="2:4" x14ac:dyDescent="0.2">
      <c r="B318" s="768"/>
      <c r="C318" s="768"/>
      <c r="D318" s="768"/>
    </row>
    <row r="319" spans="2:4" x14ac:dyDescent="0.2">
      <c r="B319" s="768"/>
      <c r="C319" s="768"/>
      <c r="D319" s="768"/>
    </row>
    <row r="320" spans="2:4" x14ac:dyDescent="0.2">
      <c r="B320" s="768"/>
      <c r="C320" s="768"/>
      <c r="D320" s="768"/>
    </row>
    <row r="321" spans="2:4" x14ac:dyDescent="0.2">
      <c r="B321" s="768"/>
      <c r="C321" s="768"/>
      <c r="D321" s="768"/>
    </row>
    <row r="322" spans="2:4" x14ac:dyDescent="0.2">
      <c r="B322" s="768"/>
      <c r="C322" s="768"/>
      <c r="D322" s="768"/>
    </row>
    <row r="323" spans="2:4" x14ac:dyDescent="0.2">
      <c r="B323" s="768"/>
      <c r="C323" s="768"/>
      <c r="D323" s="768"/>
    </row>
    <row r="324" spans="2:4" x14ac:dyDescent="0.2">
      <c r="B324" s="768"/>
      <c r="C324" s="768"/>
      <c r="D324" s="768"/>
    </row>
    <row r="325" spans="2:4" x14ac:dyDescent="0.2">
      <c r="B325" s="768"/>
      <c r="C325" s="768"/>
      <c r="D325" s="768"/>
    </row>
    <row r="326" spans="2:4" x14ac:dyDescent="0.2">
      <c r="B326" s="768"/>
      <c r="C326" s="768"/>
      <c r="D326" s="768"/>
    </row>
    <row r="327" spans="2:4" x14ac:dyDescent="0.2">
      <c r="B327" s="768"/>
      <c r="C327" s="768"/>
      <c r="D327" s="768"/>
    </row>
    <row r="328" spans="2:4" x14ac:dyDescent="0.2">
      <c r="B328" s="768"/>
      <c r="C328" s="768"/>
      <c r="D328" s="768"/>
    </row>
    <row r="329" spans="2:4" x14ac:dyDescent="0.2">
      <c r="B329" s="768"/>
      <c r="C329" s="768"/>
      <c r="D329" s="768"/>
    </row>
    <row r="330" spans="2:4" x14ac:dyDescent="0.2">
      <c r="B330" s="768"/>
      <c r="C330" s="768"/>
      <c r="D330" s="768"/>
    </row>
    <row r="331" spans="2:4" x14ac:dyDescent="0.2">
      <c r="B331" s="768"/>
      <c r="C331" s="768"/>
      <c r="D331" s="768"/>
    </row>
    <row r="332" spans="2:4" x14ac:dyDescent="0.2">
      <c r="B332" s="768"/>
      <c r="C332" s="768"/>
      <c r="D332" s="768"/>
    </row>
    <row r="333" spans="2:4" x14ac:dyDescent="0.2">
      <c r="B333" s="768"/>
      <c r="C333" s="768"/>
      <c r="D333" s="768"/>
    </row>
    <row r="334" spans="2:4" x14ac:dyDescent="0.2">
      <c r="B334" s="768"/>
      <c r="C334" s="768"/>
      <c r="D334" s="768"/>
    </row>
    <row r="335" spans="2:4" x14ac:dyDescent="0.2">
      <c r="B335" s="768"/>
      <c r="C335" s="768"/>
      <c r="D335" s="768"/>
    </row>
    <row r="336" spans="2:4" x14ac:dyDescent="0.2">
      <c r="B336" s="768"/>
      <c r="C336" s="768"/>
      <c r="D336" s="768"/>
    </row>
    <row r="337" spans="2:4" x14ac:dyDescent="0.2">
      <c r="B337" s="768"/>
      <c r="C337" s="768"/>
      <c r="D337" s="768"/>
    </row>
    <row r="338" spans="2:4" x14ac:dyDescent="0.2">
      <c r="B338" s="768"/>
      <c r="C338" s="768"/>
      <c r="D338" s="768"/>
    </row>
    <row r="339" spans="2:4" x14ac:dyDescent="0.2">
      <c r="B339" s="768"/>
      <c r="C339" s="768"/>
      <c r="D339" s="768"/>
    </row>
    <row r="340" spans="2:4" x14ac:dyDescent="0.2">
      <c r="B340" s="768"/>
      <c r="C340" s="768"/>
      <c r="D340" s="768"/>
    </row>
    <row r="341" spans="2:4" x14ac:dyDescent="0.2">
      <c r="B341" s="768"/>
      <c r="C341" s="768"/>
      <c r="D341" s="768"/>
    </row>
    <row r="342" spans="2:4" x14ac:dyDescent="0.2">
      <c r="B342" s="768"/>
      <c r="C342" s="768"/>
      <c r="D342" s="768"/>
    </row>
    <row r="343" spans="2:4" x14ac:dyDescent="0.2">
      <c r="B343" s="768"/>
      <c r="C343" s="768"/>
      <c r="D343" s="768"/>
    </row>
    <row r="344" spans="2:4" x14ac:dyDescent="0.2">
      <c r="B344" s="768"/>
      <c r="C344" s="768"/>
      <c r="D344" s="768"/>
    </row>
    <row r="345" spans="2:4" x14ac:dyDescent="0.2">
      <c r="B345" s="768"/>
      <c r="C345" s="768"/>
      <c r="D345" s="768"/>
    </row>
    <row r="346" spans="2:4" x14ac:dyDescent="0.2">
      <c r="B346" s="768"/>
      <c r="C346" s="768"/>
      <c r="D346" s="768"/>
    </row>
    <row r="347" spans="2:4" x14ac:dyDescent="0.2">
      <c r="B347" s="768"/>
      <c r="C347" s="768"/>
      <c r="D347" s="768"/>
    </row>
    <row r="348" spans="2:4" x14ac:dyDescent="0.2">
      <c r="B348" s="768"/>
      <c r="C348" s="768"/>
      <c r="D348" s="768"/>
    </row>
    <row r="349" spans="2:4" x14ac:dyDescent="0.2">
      <c r="B349" s="768"/>
      <c r="C349" s="768"/>
      <c r="D349" s="768"/>
    </row>
    <row r="350" spans="2:4" x14ac:dyDescent="0.2">
      <c r="B350" s="768"/>
      <c r="C350" s="768"/>
      <c r="D350" s="768"/>
    </row>
    <row r="351" spans="2:4" x14ac:dyDescent="0.2">
      <c r="B351" s="768"/>
      <c r="C351" s="768"/>
      <c r="D351" s="768"/>
    </row>
    <row r="352" spans="2:4" x14ac:dyDescent="0.2">
      <c r="B352" s="768"/>
      <c r="C352" s="768"/>
      <c r="D352" s="768"/>
    </row>
    <row r="353" spans="2:4" x14ac:dyDescent="0.2">
      <c r="B353" s="768"/>
      <c r="C353" s="768"/>
      <c r="D353" s="768"/>
    </row>
    <row r="354" spans="2:4" x14ac:dyDescent="0.2">
      <c r="B354" s="768"/>
      <c r="C354" s="768"/>
      <c r="D354" s="768"/>
    </row>
    <row r="355" spans="2:4" x14ac:dyDescent="0.2">
      <c r="B355" s="768"/>
      <c r="C355" s="768"/>
      <c r="D355" s="768"/>
    </row>
    <row r="356" spans="2:4" x14ac:dyDescent="0.2">
      <c r="B356" s="768"/>
      <c r="C356" s="768"/>
      <c r="D356" s="768"/>
    </row>
    <row r="357" spans="2:4" x14ac:dyDescent="0.2">
      <c r="B357" s="768"/>
      <c r="C357" s="768"/>
      <c r="D357" s="768"/>
    </row>
    <row r="358" spans="2:4" x14ac:dyDescent="0.2">
      <c r="B358" s="768"/>
      <c r="C358" s="768"/>
      <c r="D358" s="768"/>
    </row>
    <row r="359" spans="2:4" x14ac:dyDescent="0.2">
      <c r="B359" s="768"/>
      <c r="C359" s="768"/>
      <c r="D359" s="768"/>
    </row>
    <row r="360" spans="2:4" x14ac:dyDescent="0.2">
      <c r="B360" s="768"/>
      <c r="C360" s="768"/>
      <c r="D360" s="768"/>
    </row>
    <row r="361" spans="2:4" x14ac:dyDescent="0.2">
      <c r="B361" s="768"/>
      <c r="C361" s="768"/>
      <c r="D361" s="768"/>
    </row>
    <row r="362" spans="2:4" x14ac:dyDescent="0.2">
      <c r="B362" s="768"/>
      <c r="C362" s="768"/>
      <c r="D362" s="768"/>
    </row>
    <row r="363" spans="2:4" x14ac:dyDescent="0.2">
      <c r="B363" s="768"/>
      <c r="C363" s="768"/>
      <c r="D363" s="768"/>
    </row>
    <row r="364" spans="2:4" x14ac:dyDescent="0.2">
      <c r="B364" s="768"/>
      <c r="C364" s="768"/>
      <c r="D364" s="768"/>
    </row>
    <row r="365" spans="2:4" x14ac:dyDescent="0.2">
      <c r="B365" s="768"/>
      <c r="C365" s="768"/>
      <c r="D365" s="768"/>
    </row>
    <row r="366" spans="2:4" x14ac:dyDescent="0.2">
      <c r="B366" s="768"/>
      <c r="C366" s="768"/>
      <c r="D366" s="768"/>
    </row>
    <row r="367" spans="2:4" x14ac:dyDescent="0.2">
      <c r="B367" s="768"/>
      <c r="C367" s="768"/>
      <c r="D367" s="768"/>
    </row>
    <row r="368" spans="2:4" x14ac:dyDescent="0.2">
      <c r="B368" s="768"/>
      <c r="C368" s="768"/>
      <c r="D368" s="768"/>
    </row>
    <row r="369" spans="2:4" x14ac:dyDescent="0.2">
      <c r="B369" s="768"/>
      <c r="C369" s="768"/>
      <c r="D369" s="768"/>
    </row>
    <row r="370" spans="2:4" x14ac:dyDescent="0.2">
      <c r="B370" s="768"/>
      <c r="C370" s="768"/>
      <c r="D370" s="768"/>
    </row>
    <row r="371" spans="2:4" x14ac:dyDescent="0.2">
      <c r="B371" s="768"/>
      <c r="C371" s="768"/>
      <c r="D371" s="768"/>
    </row>
    <row r="372" spans="2:4" x14ac:dyDescent="0.2">
      <c r="B372" s="768"/>
      <c r="C372" s="768"/>
      <c r="D372" s="768"/>
    </row>
    <row r="373" spans="2:4" x14ac:dyDescent="0.2">
      <c r="B373" s="768"/>
      <c r="C373" s="768"/>
      <c r="D373" s="768"/>
    </row>
    <row r="374" spans="2:4" x14ac:dyDescent="0.2">
      <c r="B374" s="768"/>
      <c r="C374" s="768"/>
      <c r="D374" s="768"/>
    </row>
    <row r="375" spans="2:4" x14ac:dyDescent="0.2">
      <c r="B375" s="768"/>
      <c r="C375" s="768"/>
      <c r="D375" s="768"/>
    </row>
    <row r="376" spans="2:4" x14ac:dyDescent="0.2">
      <c r="B376" s="768"/>
      <c r="C376" s="768"/>
      <c r="D376" s="768"/>
    </row>
    <row r="377" spans="2:4" x14ac:dyDescent="0.2">
      <c r="B377" s="768"/>
      <c r="C377" s="768"/>
      <c r="D377" s="768"/>
    </row>
    <row r="378" spans="2:4" x14ac:dyDescent="0.2">
      <c r="B378" s="768"/>
      <c r="C378" s="768"/>
      <c r="D378" s="768"/>
    </row>
    <row r="379" spans="2:4" x14ac:dyDescent="0.2">
      <c r="B379" s="768"/>
      <c r="C379" s="768"/>
      <c r="D379" s="768"/>
    </row>
    <row r="380" spans="2:4" x14ac:dyDescent="0.2">
      <c r="B380" s="768"/>
      <c r="C380" s="768"/>
      <c r="D380" s="768"/>
    </row>
    <row r="381" spans="2:4" x14ac:dyDescent="0.2">
      <c r="B381" s="768"/>
      <c r="C381" s="768"/>
      <c r="D381" s="768"/>
    </row>
    <row r="382" spans="2:4" x14ac:dyDescent="0.2">
      <c r="B382" s="768"/>
      <c r="C382" s="768"/>
      <c r="D382" s="768"/>
    </row>
    <row r="383" spans="2:4" x14ac:dyDescent="0.2">
      <c r="B383" s="768"/>
      <c r="C383" s="768"/>
      <c r="D383" s="768"/>
    </row>
    <row r="384" spans="2:4" x14ac:dyDescent="0.2">
      <c r="B384" s="768"/>
      <c r="C384" s="768"/>
      <c r="D384" s="768"/>
    </row>
    <row r="385" spans="2:4" x14ac:dyDescent="0.2">
      <c r="B385" s="768"/>
      <c r="C385" s="768"/>
      <c r="D385" s="768"/>
    </row>
    <row r="386" spans="2:4" x14ac:dyDescent="0.2">
      <c r="B386" s="768"/>
      <c r="C386" s="768"/>
      <c r="D386" s="768"/>
    </row>
    <row r="387" spans="2:4" x14ac:dyDescent="0.2">
      <c r="B387" s="768"/>
      <c r="C387" s="768"/>
      <c r="D387" s="768"/>
    </row>
    <row r="388" spans="2:4" x14ac:dyDescent="0.2">
      <c r="B388" s="768"/>
      <c r="C388" s="768"/>
      <c r="D388" s="768"/>
    </row>
    <row r="389" spans="2:4" x14ac:dyDescent="0.2">
      <c r="B389" s="768"/>
      <c r="C389" s="768"/>
      <c r="D389" s="768"/>
    </row>
    <row r="390" spans="2:4" x14ac:dyDescent="0.2">
      <c r="B390" s="768"/>
      <c r="C390" s="768"/>
      <c r="D390" s="768"/>
    </row>
    <row r="391" spans="2:4" x14ac:dyDescent="0.2">
      <c r="B391" s="768"/>
      <c r="C391" s="768"/>
      <c r="D391" s="768"/>
    </row>
    <row r="392" spans="2:4" x14ac:dyDescent="0.2">
      <c r="B392" s="768"/>
      <c r="C392" s="768"/>
      <c r="D392" s="768"/>
    </row>
    <row r="393" spans="2:4" x14ac:dyDescent="0.2">
      <c r="B393" s="768"/>
      <c r="C393" s="768"/>
      <c r="D393" s="768"/>
    </row>
    <row r="394" spans="2:4" x14ac:dyDescent="0.2">
      <c r="B394" s="768"/>
      <c r="C394" s="768"/>
      <c r="D394" s="768"/>
    </row>
    <row r="395" spans="2:4" x14ac:dyDescent="0.2">
      <c r="B395" s="768"/>
      <c r="C395" s="768"/>
      <c r="D395" s="768"/>
    </row>
    <row r="396" spans="2:4" x14ac:dyDescent="0.2">
      <c r="B396" s="768"/>
      <c r="C396" s="768"/>
      <c r="D396" s="768"/>
    </row>
    <row r="397" spans="2:4" x14ac:dyDescent="0.2">
      <c r="B397" s="768"/>
      <c r="C397" s="768"/>
      <c r="D397" s="768"/>
    </row>
    <row r="398" spans="2:4" x14ac:dyDescent="0.2">
      <c r="B398" s="768"/>
      <c r="C398" s="768"/>
      <c r="D398" s="768"/>
    </row>
    <row r="399" spans="2:4" x14ac:dyDescent="0.2">
      <c r="B399" s="768"/>
      <c r="C399" s="768"/>
      <c r="D399" s="768"/>
    </row>
    <row r="400" spans="2:4" x14ac:dyDescent="0.2">
      <c r="B400" s="768"/>
      <c r="C400" s="768"/>
      <c r="D400" s="768"/>
    </row>
    <row r="401" spans="2:4" x14ac:dyDescent="0.2">
      <c r="B401" s="768"/>
      <c r="C401" s="768"/>
      <c r="D401" s="768"/>
    </row>
    <row r="402" spans="2:4" x14ac:dyDescent="0.2">
      <c r="B402" s="768"/>
      <c r="C402" s="768"/>
      <c r="D402" s="768"/>
    </row>
    <row r="403" spans="2:4" x14ac:dyDescent="0.2">
      <c r="B403" s="768"/>
      <c r="C403" s="768"/>
      <c r="D403" s="768"/>
    </row>
    <row r="404" spans="2:4" x14ac:dyDescent="0.2">
      <c r="B404" s="768"/>
      <c r="C404" s="768"/>
      <c r="D404" s="768"/>
    </row>
    <row r="405" spans="2:4" x14ac:dyDescent="0.2">
      <c r="B405" s="768"/>
      <c r="C405" s="768"/>
      <c r="D405" s="768"/>
    </row>
    <row r="406" spans="2:4" x14ac:dyDescent="0.2">
      <c r="B406" s="768"/>
      <c r="C406" s="768"/>
      <c r="D406" s="768"/>
    </row>
    <row r="407" spans="2:4" x14ac:dyDescent="0.2">
      <c r="B407" s="768"/>
      <c r="C407" s="768"/>
      <c r="D407" s="768"/>
    </row>
    <row r="408" spans="2:4" x14ac:dyDescent="0.2">
      <c r="B408" s="768"/>
      <c r="C408" s="768"/>
      <c r="D408" s="768"/>
    </row>
    <row r="409" spans="2:4" x14ac:dyDescent="0.2">
      <c r="B409" s="768"/>
      <c r="C409" s="768"/>
      <c r="D409" s="768"/>
    </row>
    <row r="410" spans="2:4" x14ac:dyDescent="0.2">
      <c r="B410" s="768"/>
      <c r="C410" s="768"/>
      <c r="D410" s="768"/>
    </row>
    <row r="411" spans="2:4" x14ac:dyDescent="0.2">
      <c r="B411" s="768"/>
      <c r="C411" s="768"/>
      <c r="D411" s="768"/>
    </row>
    <row r="412" spans="2:4" x14ac:dyDescent="0.2">
      <c r="B412" s="768"/>
      <c r="C412" s="768"/>
      <c r="D412" s="768"/>
    </row>
    <row r="413" spans="2:4" x14ac:dyDescent="0.2">
      <c r="B413" s="768"/>
      <c r="C413" s="768"/>
      <c r="D413" s="768"/>
    </row>
    <row r="414" spans="2:4" x14ac:dyDescent="0.2">
      <c r="B414" s="768"/>
      <c r="C414" s="768"/>
      <c r="D414" s="768"/>
    </row>
    <row r="415" spans="2:4" x14ac:dyDescent="0.2">
      <c r="B415" s="768"/>
      <c r="C415" s="768"/>
      <c r="D415" s="768"/>
    </row>
    <row r="416" spans="2:4" x14ac:dyDescent="0.2">
      <c r="B416" s="768"/>
      <c r="C416" s="768"/>
      <c r="D416" s="768"/>
    </row>
    <row r="417" spans="2:4" x14ac:dyDescent="0.2">
      <c r="B417" s="768"/>
      <c r="C417" s="768"/>
      <c r="D417" s="768"/>
    </row>
    <row r="418" spans="2:4" x14ac:dyDescent="0.2">
      <c r="B418" s="768"/>
      <c r="C418" s="768"/>
      <c r="D418" s="768"/>
    </row>
    <row r="419" spans="2:4" x14ac:dyDescent="0.2">
      <c r="B419" s="768"/>
      <c r="C419" s="768"/>
      <c r="D419" s="768"/>
    </row>
    <row r="420" spans="2:4" x14ac:dyDescent="0.2">
      <c r="B420" s="768"/>
      <c r="C420" s="768"/>
      <c r="D420" s="768"/>
    </row>
    <row r="421" spans="2:4" x14ac:dyDescent="0.2">
      <c r="B421" s="768"/>
      <c r="C421" s="768"/>
      <c r="D421" s="768"/>
    </row>
    <row r="422" spans="2:4" x14ac:dyDescent="0.2">
      <c r="B422" s="768"/>
      <c r="C422" s="768"/>
      <c r="D422" s="768"/>
    </row>
    <row r="423" spans="2:4" x14ac:dyDescent="0.2">
      <c r="B423" s="768"/>
      <c r="C423" s="768"/>
      <c r="D423" s="768"/>
    </row>
    <row r="424" spans="2:4" x14ac:dyDescent="0.2">
      <c r="B424" s="768"/>
      <c r="C424" s="768"/>
      <c r="D424" s="768"/>
    </row>
    <row r="425" spans="2:4" x14ac:dyDescent="0.2">
      <c r="B425" s="768"/>
      <c r="C425" s="768"/>
      <c r="D425" s="768"/>
    </row>
    <row r="426" spans="2:4" x14ac:dyDescent="0.2">
      <c r="B426" s="768"/>
      <c r="C426" s="768"/>
      <c r="D426" s="768"/>
    </row>
    <row r="427" spans="2:4" x14ac:dyDescent="0.2">
      <c r="B427" s="768"/>
      <c r="C427" s="768"/>
      <c r="D427" s="768"/>
    </row>
    <row r="428" spans="2:4" x14ac:dyDescent="0.2">
      <c r="B428" s="768"/>
      <c r="C428" s="768"/>
      <c r="D428" s="768"/>
    </row>
    <row r="429" spans="2:4" x14ac:dyDescent="0.2">
      <c r="B429" s="768"/>
      <c r="C429" s="768"/>
      <c r="D429" s="768"/>
    </row>
    <row r="430" spans="2:4" x14ac:dyDescent="0.2">
      <c r="B430" s="768"/>
      <c r="C430" s="768"/>
      <c r="D430" s="768"/>
    </row>
    <row r="431" spans="2:4" x14ac:dyDescent="0.2">
      <c r="B431" s="768"/>
      <c r="C431" s="768"/>
      <c r="D431" s="768"/>
    </row>
    <row r="432" spans="2:4" x14ac:dyDescent="0.2">
      <c r="B432" s="768"/>
      <c r="C432" s="768"/>
      <c r="D432" s="768"/>
    </row>
    <row r="433" spans="2:4" x14ac:dyDescent="0.2">
      <c r="B433" s="768"/>
      <c r="C433" s="768"/>
      <c r="D433" s="768"/>
    </row>
    <row r="434" spans="2:4" x14ac:dyDescent="0.2">
      <c r="B434" s="768"/>
      <c r="C434" s="768"/>
      <c r="D434" s="768"/>
    </row>
    <row r="435" spans="2:4" x14ac:dyDescent="0.2">
      <c r="B435" s="768"/>
      <c r="C435" s="768"/>
      <c r="D435" s="768"/>
    </row>
    <row r="436" spans="2:4" x14ac:dyDescent="0.2">
      <c r="B436" s="768"/>
      <c r="C436" s="768"/>
      <c r="D436" s="768"/>
    </row>
    <row r="437" spans="2:4" x14ac:dyDescent="0.2">
      <c r="B437" s="768"/>
      <c r="C437" s="768"/>
      <c r="D437" s="768"/>
    </row>
    <row r="438" spans="2:4" x14ac:dyDescent="0.2">
      <c r="B438" s="768"/>
      <c r="C438" s="768"/>
      <c r="D438" s="768"/>
    </row>
    <row r="439" spans="2:4" x14ac:dyDescent="0.2">
      <c r="B439" s="768"/>
      <c r="C439" s="768"/>
      <c r="D439" s="768"/>
    </row>
    <row r="440" spans="2:4" x14ac:dyDescent="0.2">
      <c r="B440" s="768"/>
      <c r="C440" s="768"/>
      <c r="D440" s="768"/>
    </row>
    <row r="441" spans="2:4" x14ac:dyDescent="0.2">
      <c r="B441" s="768"/>
      <c r="C441" s="768"/>
      <c r="D441" s="768"/>
    </row>
    <row r="442" spans="2:4" x14ac:dyDescent="0.2">
      <c r="B442" s="768"/>
      <c r="C442" s="768"/>
      <c r="D442" s="768"/>
    </row>
    <row r="443" spans="2:4" x14ac:dyDescent="0.2">
      <c r="B443" s="768"/>
      <c r="C443" s="768"/>
      <c r="D443" s="768"/>
    </row>
    <row r="444" spans="2:4" x14ac:dyDescent="0.2">
      <c r="B444" s="768"/>
      <c r="C444" s="768"/>
      <c r="D444" s="768"/>
    </row>
    <row r="445" spans="2:4" x14ac:dyDescent="0.2">
      <c r="B445" s="768"/>
      <c r="C445" s="768"/>
      <c r="D445" s="768"/>
    </row>
    <row r="446" spans="2:4" x14ac:dyDescent="0.2">
      <c r="B446" s="768"/>
      <c r="C446" s="768"/>
      <c r="D446" s="768"/>
    </row>
    <row r="447" spans="2:4" x14ac:dyDescent="0.2">
      <c r="B447" s="768"/>
      <c r="C447" s="768"/>
      <c r="D447" s="768"/>
    </row>
    <row r="448" spans="2:4" x14ac:dyDescent="0.2">
      <c r="B448" s="768"/>
      <c r="C448" s="768"/>
      <c r="D448" s="768"/>
    </row>
    <row r="449" spans="2:4" x14ac:dyDescent="0.2">
      <c r="B449" s="768"/>
      <c r="C449" s="768"/>
      <c r="D449" s="768"/>
    </row>
    <row r="450" spans="2:4" x14ac:dyDescent="0.2">
      <c r="B450" s="768"/>
      <c r="C450" s="768"/>
      <c r="D450" s="768"/>
    </row>
    <row r="451" spans="2:4" x14ac:dyDescent="0.2">
      <c r="B451" s="768"/>
      <c r="C451" s="768"/>
      <c r="D451" s="768"/>
    </row>
    <row r="452" spans="2:4" x14ac:dyDescent="0.2">
      <c r="B452" s="768"/>
      <c r="C452" s="768"/>
      <c r="D452" s="768"/>
    </row>
    <row r="453" spans="2:4" x14ac:dyDescent="0.2">
      <c r="B453" s="768"/>
      <c r="C453" s="768"/>
      <c r="D453" s="768"/>
    </row>
    <row r="454" spans="2:4" x14ac:dyDescent="0.2">
      <c r="B454" s="768"/>
      <c r="C454" s="768"/>
      <c r="D454" s="768"/>
    </row>
    <row r="455" spans="2:4" x14ac:dyDescent="0.2">
      <c r="B455" s="768"/>
      <c r="C455" s="768"/>
      <c r="D455" s="768"/>
    </row>
    <row r="456" spans="2:4" x14ac:dyDescent="0.2">
      <c r="B456" s="768"/>
      <c r="C456" s="768"/>
      <c r="D456" s="768"/>
    </row>
    <row r="457" spans="2:4" x14ac:dyDescent="0.2">
      <c r="B457" s="768"/>
      <c r="C457" s="768"/>
      <c r="D457" s="768"/>
    </row>
    <row r="458" spans="2:4" x14ac:dyDescent="0.2">
      <c r="B458" s="768"/>
      <c r="C458" s="768"/>
      <c r="D458" s="768"/>
    </row>
    <row r="459" spans="2:4" x14ac:dyDescent="0.2">
      <c r="B459" s="768"/>
      <c r="C459" s="768"/>
      <c r="D459" s="768"/>
    </row>
    <row r="460" spans="2:4" x14ac:dyDescent="0.2">
      <c r="B460" s="768"/>
      <c r="C460" s="768"/>
      <c r="D460" s="768"/>
    </row>
    <row r="461" spans="2:4" x14ac:dyDescent="0.2">
      <c r="B461" s="768"/>
      <c r="C461" s="768"/>
      <c r="D461" s="768"/>
    </row>
    <row r="462" spans="2:4" x14ac:dyDescent="0.2">
      <c r="B462" s="768"/>
      <c r="C462" s="768"/>
      <c r="D462" s="768"/>
    </row>
    <row r="463" spans="2:4" x14ac:dyDescent="0.2">
      <c r="B463" s="768"/>
      <c r="C463" s="768"/>
      <c r="D463" s="768"/>
    </row>
    <row r="464" spans="2:4" x14ac:dyDescent="0.2">
      <c r="B464" s="768"/>
      <c r="C464" s="768"/>
      <c r="D464" s="768"/>
    </row>
    <row r="465" spans="2:4" x14ac:dyDescent="0.2">
      <c r="B465" s="768"/>
      <c r="C465" s="768"/>
      <c r="D465" s="768"/>
    </row>
    <row r="466" spans="2:4" x14ac:dyDescent="0.2">
      <c r="B466" s="768"/>
      <c r="C466" s="768"/>
      <c r="D466" s="768"/>
    </row>
    <row r="467" spans="2:4" x14ac:dyDescent="0.2">
      <c r="B467" s="768"/>
      <c r="C467" s="768"/>
      <c r="D467" s="768"/>
    </row>
    <row r="468" spans="2:4" x14ac:dyDescent="0.2">
      <c r="B468" s="768"/>
      <c r="C468" s="768"/>
      <c r="D468" s="768"/>
    </row>
    <row r="469" spans="2:4" x14ac:dyDescent="0.2">
      <c r="B469" s="768"/>
      <c r="C469" s="768"/>
      <c r="D469" s="768"/>
    </row>
    <row r="470" spans="2:4" x14ac:dyDescent="0.2">
      <c r="B470" s="768"/>
      <c r="C470" s="768"/>
      <c r="D470" s="768"/>
    </row>
    <row r="471" spans="2:4" x14ac:dyDescent="0.2">
      <c r="B471" s="768"/>
      <c r="C471" s="768"/>
      <c r="D471" s="768"/>
    </row>
    <row r="472" spans="2:4" x14ac:dyDescent="0.2">
      <c r="B472" s="768"/>
      <c r="C472" s="768"/>
      <c r="D472" s="768"/>
    </row>
    <row r="473" spans="2:4" x14ac:dyDescent="0.2">
      <c r="B473" s="768"/>
      <c r="C473" s="768"/>
      <c r="D473" s="768"/>
    </row>
    <row r="474" spans="2:4" x14ac:dyDescent="0.2">
      <c r="B474" s="768"/>
      <c r="C474" s="768"/>
      <c r="D474" s="768"/>
    </row>
    <row r="475" spans="2:4" x14ac:dyDescent="0.2">
      <c r="B475" s="768"/>
      <c r="C475" s="768"/>
      <c r="D475" s="768"/>
    </row>
    <row r="476" spans="2:4" x14ac:dyDescent="0.2">
      <c r="B476" s="768"/>
      <c r="C476" s="768"/>
      <c r="D476" s="768"/>
    </row>
    <row r="477" spans="2:4" x14ac:dyDescent="0.2">
      <c r="B477" s="768"/>
      <c r="C477" s="768"/>
      <c r="D477" s="768"/>
    </row>
    <row r="478" spans="2:4" x14ac:dyDescent="0.2">
      <c r="B478" s="768"/>
      <c r="C478" s="768"/>
      <c r="D478" s="768"/>
    </row>
    <row r="479" spans="2:4" x14ac:dyDescent="0.2">
      <c r="B479" s="768"/>
      <c r="C479" s="768"/>
      <c r="D479" s="768"/>
    </row>
    <row r="480" spans="2:4" x14ac:dyDescent="0.2">
      <c r="B480" s="768"/>
      <c r="C480" s="768"/>
      <c r="D480" s="768"/>
    </row>
    <row r="481" spans="2:4" x14ac:dyDescent="0.2">
      <c r="B481" s="768"/>
      <c r="C481" s="768"/>
      <c r="D481" s="768"/>
    </row>
    <row r="482" spans="2:4" x14ac:dyDescent="0.2">
      <c r="B482" s="768"/>
      <c r="C482" s="768"/>
      <c r="D482" s="768"/>
    </row>
    <row r="483" spans="2:4" x14ac:dyDescent="0.2">
      <c r="B483" s="768"/>
      <c r="C483" s="768"/>
      <c r="D483" s="768"/>
    </row>
    <row r="484" spans="2:4" x14ac:dyDescent="0.2">
      <c r="B484" s="768"/>
      <c r="C484" s="768"/>
      <c r="D484" s="768"/>
    </row>
    <row r="485" spans="2:4" x14ac:dyDescent="0.2">
      <c r="B485" s="768"/>
      <c r="C485" s="768"/>
      <c r="D485" s="768"/>
    </row>
    <row r="486" spans="2:4" x14ac:dyDescent="0.2">
      <c r="B486" s="768"/>
      <c r="C486" s="768"/>
      <c r="D486" s="768"/>
    </row>
    <row r="487" spans="2:4" x14ac:dyDescent="0.2">
      <c r="B487" s="768"/>
      <c r="C487" s="768"/>
      <c r="D487" s="768"/>
    </row>
    <row r="488" spans="2:4" x14ac:dyDescent="0.2">
      <c r="B488" s="768"/>
      <c r="C488" s="768"/>
      <c r="D488" s="768"/>
    </row>
    <row r="489" spans="2:4" x14ac:dyDescent="0.2">
      <c r="B489" s="768"/>
      <c r="C489" s="768"/>
      <c r="D489" s="768"/>
    </row>
    <row r="490" spans="2:4" x14ac:dyDescent="0.2">
      <c r="B490" s="768"/>
      <c r="C490" s="768"/>
      <c r="D490" s="768"/>
    </row>
    <row r="491" spans="2:4" x14ac:dyDescent="0.2">
      <c r="B491" s="768"/>
      <c r="C491" s="768"/>
      <c r="D491" s="768"/>
    </row>
    <row r="492" spans="2:4" x14ac:dyDescent="0.2">
      <c r="B492" s="768"/>
      <c r="C492" s="768"/>
      <c r="D492" s="768"/>
    </row>
    <row r="493" spans="2:4" x14ac:dyDescent="0.2">
      <c r="B493" s="768"/>
      <c r="C493" s="768"/>
      <c r="D493" s="768"/>
    </row>
    <row r="494" spans="2:4" x14ac:dyDescent="0.2">
      <c r="B494" s="768"/>
      <c r="C494" s="768"/>
      <c r="D494" s="768"/>
    </row>
    <row r="495" spans="2:4" x14ac:dyDescent="0.2">
      <c r="B495" s="768"/>
      <c r="C495" s="768"/>
      <c r="D495" s="768"/>
    </row>
    <row r="496" spans="2:4" x14ac:dyDescent="0.2">
      <c r="B496" s="768"/>
      <c r="C496" s="768"/>
      <c r="D496" s="768"/>
    </row>
    <row r="497" spans="2:4" x14ac:dyDescent="0.2">
      <c r="B497" s="768"/>
      <c r="C497" s="768"/>
      <c r="D497" s="768"/>
    </row>
    <row r="498" spans="2:4" x14ac:dyDescent="0.2">
      <c r="B498" s="768"/>
      <c r="C498" s="768"/>
      <c r="D498" s="768"/>
    </row>
    <row r="499" spans="2:4" x14ac:dyDescent="0.2">
      <c r="B499" s="768"/>
      <c r="C499" s="768"/>
      <c r="D499" s="768"/>
    </row>
    <row r="500" spans="2:4" x14ac:dyDescent="0.2">
      <c r="B500" s="768"/>
      <c r="C500" s="768"/>
      <c r="D500" s="768"/>
    </row>
    <row r="501" spans="2:4" x14ac:dyDescent="0.2">
      <c r="B501" s="768"/>
      <c r="C501" s="768"/>
      <c r="D501" s="768"/>
    </row>
    <row r="502" spans="2:4" x14ac:dyDescent="0.2">
      <c r="B502" s="768"/>
      <c r="C502" s="768"/>
      <c r="D502" s="768"/>
    </row>
    <row r="503" spans="2:4" x14ac:dyDescent="0.2">
      <c r="B503" s="768"/>
      <c r="C503" s="768"/>
      <c r="D503" s="768"/>
    </row>
    <row r="504" spans="2:4" x14ac:dyDescent="0.2">
      <c r="B504" s="768"/>
      <c r="C504" s="768"/>
      <c r="D504" s="768"/>
    </row>
    <row r="505" spans="2:4" x14ac:dyDescent="0.2">
      <c r="B505" s="768"/>
      <c r="C505" s="768"/>
      <c r="D505" s="768"/>
    </row>
    <row r="506" spans="2:4" x14ac:dyDescent="0.2">
      <c r="B506" s="768"/>
      <c r="C506" s="768"/>
      <c r="D506" s="768"/>
    </row>
    <row r="507" spans="2:4" x14ac:dyDescent="0.2">
      <c r="B507" s="768"/>
      <c r="C507" s="768"/>
      <c r="D507" s="768"/>
    </row>
    <row r="508" spans="2:4" x14ac:dyDescent="0.2">
      <c r="B508" s="768"/>
      <c r="C508" s="768"/>
      <c r="D508" s="768"/>
    </row>
    <row r="509" spans="2:4" x14ac:dyDescent="0.2">
      <c r="B509" s="768"/>
      <c r="C509" s="768"/>
      <c r="D509" s="768"/>
    </row>
    <row r="510" spans="2:4" x14ac:dyDescent="0.2">
      <c r="B510" s="768"/>
      <c r="C510" s="768"/>
      <c r="D510" s="768"/>
    </row>
    <row r="511" spans="2:4" x14ac:dyDescent="0.2">
      <c r="B511" s="768"/>
      <c r="C511" s="768"/>
      <c r="D511" s="768"/>
    </row>
    <row r="512" spans="2:4" x14ac:dyDescent="0.2">
      <c r="B512" s="768"/>
      <c r="C512" s="768"/>
      <c r="D512" s="768"/>
    </row>
    <row r="513" spans="2:4" x14ac:dyDescent="0.2">
      <c r="B513" s="768"/>
      <c r="C513" s="768"/>
      <c r="D513" s="768"/>
    </row>
    <row r="514" spans="2:4" x14ac:dyDescent="0.2">
      <c r="B514" s="768"/>
      <c r="C514" s="768"/>
      <c r="D514" s="768"/>
    </row>
    <row r="515" spans="2:4" x14ac:dyDescent="0.2">
      <c r="B515" s="768"/>
      <c r="C515" s="768"/>
      <c r="D515" s="768"/>
    </row>
    <row r="516" spans="2:4" x14ac:dyDescent="0.2">
      <c r="B516" s="768"/>
      <c r="C516" s="768"/>
      <c r="D516" s="768"/>
    </row>
    <row r="517" spans="2:4" x14ac:dyDescent="0.2">
      <c r="B517" s="768"/>
      <c r="C517" s="768"/>
      <c r="D517" s="768"/>
    </row>
    <row r="518" spans="2:4" x14ac:dyDescent="0.2">
      <c r="B518" s="768"/>
      <c r="C518" s="768"/>
      <c r="D518" s="768"/>
    </row>
    <row r="519" spans="2:4" x14ac:dyDescent="0.2">
      <c r="B519" s="768"/>
      <c r="C519" s="768"/>
      <c r="D519" s="768"/>
    </row>
    <row r="520" spans="2:4" x14ac:dyDescent="0.2">
      <c r="B520" s="768"/>
      <c r="C520" s="768"/>
      <c r="D520" s="768"/>
    </row>
    <row r="521" spans="2:4" x14ac:dyDescent="0.2">
      <c r="B521" s="768"/>
      <c r="C521" s="768"/>
      <c r="D521" s="768"/>
    </row>
    <row r="522" spans="2:4" x14ac:dyDescent="0.2">
      <c r="B522" s="768"/>
      <c r="C522" s="768"/>
      <c r="D522" s="768"/>
    </row>
    <row r="523" spans="2:4" x14ac:dyDescent="0.2">
      <c r="B523" s="768"/>
      <c r="C523" s="768"/>
      <c r="D523" s="768"/>
    </row>
    <row r="524" spans="2:4" x14ac:dyDescent="0.2">
      <c r="B524" s="768"/>
      <c r="C524" s="768"/>
      <c r="D524" s="768"/>
    </row>
    <row r="525" spans="2:4" x14ac:dyDescent="0.2">
      <c r="B525" s="768"/>
      <c r="C525" s="768"/>
      <c r="D525" s="768"/>
    </row>
    <row r="526" spans="2:4" x14ac:dyDescent="0.2">
      <c r="B526" s="768"/>
      <c r="C526" s="768"/>
      <c r="D526" s="768"/>
    </row>
    <row r="527" spans="2:4" x14ac:dyDescent="0.2">
      <c r="B527" s="768"/>
      <c r="C527" s="768"/>
      <c r="D527" s="768"/>
    </row>
    <row r="528" spans="2:4" x14ac:dyDescent="0.2">
      <c r="B528" s="768"/>
      <c r="C528" s="768"/>
      <c r="D528" s="768"/>
    </row>
    <row r="529" spans="2:4" x14ac:dyDescent="0.2">
      <c r="B529" s="768"/>
      <c r="C529" s="768"/>
      <c r="D529" s="768"/>
    </row>
    <row r="530" spans="2:4" x14ac:dyDescent="0.2">
      <c r="B530" s="768"/>
      <c r="C530" s="768"/>
      <c r="D530" s="768"/>
    </row>
    <row r="531" spans="2:4" x14ac:dyDescent="0.2">
      <c r="B531" s="768"/>
      <c r="C531" s="768"/>
      <c r="D531" s="768"/>
    </row>
    <row r="532" spans="2:4" x14ac:dyDescent="0.2">
      <c r="B532" s="768"/>
      <c r="C532" s="768"/>
      <c r="D532" s="768"/>
    </row>
    <row r="533" spans="2:4" x14ac:dyDescent="0.2">
      <c r="B533" s="768"/>
      <c r="C533" s="768"/>
      <c r="D533" s="768"/>
    </row>
    <row r="534" spans="2:4" x14ac:dyDescent="0.2">
      <c r="B534" s="768"/>
      <c r="C534" s="768"/>
      <c r="D534" s="768"/>
    </row>
    <row r="535" spans="2:4" x14ac:dyDescent="0.2">
      <c r="B535" s="768"/>
      <c r="C535" s="768"/>
      <c r="D535" s="768"/>
    </row>
    <row r="536" spans="2:4" x14ac:dyDescent="0.2">
      <c r="B536" s="768"/>
      <c r="C536" s="768"/>
      <c r="D536" s="768"/>
    </row>
    <row r="537" spans="2:4" x14ac:dyDescent="0.2">
      <c r="B537" s="768"/>
      <c r="C537" s="768"/>
      <c r="D537" s="768"/>
    </row>
    <row r="538" spans="2:4" x14ac:dyDescent="0.2">
      <c r="B538" s="768"/>
      <c r="C538" s="768"/>
      <c r="D538" s="768"/>
    </row>
    <row r="539" spans="2:4" x14ac:dyDescent="0.2">
      <c r="B539" s="768"/>
      <c r="C539" s="768"/>
      <c r="D539" s="768"/>
    </row>
    <row r="540" spans="2:4" x14ac:dyDescent="0.2">
      <c r="B540" s="768"/>
      <c r="C540" s="768"/>
      <c r="D540" s="768"/>
    </row>
    <row r="541" spans="2:4" x14ac:dyDescent="0.2">
      <c r="B541" s="768"/>
      <c r="C541" s="768"/>
      <c r="D541" s="768"/>
    </row>
    <row r="542" spans="2:4" x14ac:dyDescent="0.2">
      <c r="B542" s="768"/>
      <c r="C542" s="768"/>
      <c r="D542" s="768"/>
    </row>
    <row r="543" spans="2:4" x14ac:dyDescent="0.2">
      <c r="B543" s="768"/>
      <c r="C543" s="768"/>
      <c r="D543" s="768"/>
    </row>
    <row r="544" spans="2:4" x14ac:dyDescent="0.2">
      <c r="B544" s="768"/>
      <c r="C544" s="768"/>
      <c r="D544" s="768"/>
    </row>
    <row r="545" spans="2:4" x14ac:dyDescent="0.2">
      <c r="B545" s="768"/>
      <c r="C545" s="768"/>
      <c r="D545" s="768"/>
    </row>
    <row r="546" spans="2:4" x14ac:dyDescent="0.2">
      <c r="B546" s="768"/>
      <c r="C546" s="768"/>
      <c r="D546" s="768"/>
    </row>
    <row r="547" spans="2:4" x14ac:dyDescent="0.2">
      <c r="B547" s="768"/>
      <c r="C547" s="768"/>
      <c r="D547" s="768"/>
    </row>
    <row r="548" spans="2:4" x14ac:dyDescent="0.2">
      <c r="B548" s="768"/>
      <c r="C548" s="768"/>
      <c r="D548" s="768"/>
    </row>
    <row r="549" spans="2:4" x14ac:dyDescent="0.2">
      <c r="B549" s="768"/>
      <c r="C549" s="768"/>
      <c r="D549" s="768"/>
    </row>
    <row r="550" spans="2:4" x14ac:dyDescent="0.2">
      <c r="B550" s="768"/>
      <c r="C550" s="768"/>
      <c r="D550" s="768"/>
    </row>
    <row r="551" spans="2:4" x14ac:dyDescent="0.2">
      <c r="B551" s="768"/>
      <c r="C551" s="768"/>
      <c r="D551" s="768"/>
    </row>
    <row r="552" spans="2:4" x14ac:dyDescent="0.2">
      <c r="B552" s="768"/>
      <c r="C552" s="768"/>
      <c r="D552" s="768"/>
    </row>
    <row r="553" spans="2:4" x14ac:dyDescent="0.2">
      <c r="B553" s="768"/>
      <c r="C553" s="768"/>
      <c r="D553" s="768"/>
    </row>
    <row r="554" spans="2:4" x14ac:dyDescent="0.2">
      <c r="B554" s="768"/>
      <c r="C554" s="768"/>
      <c r="D554" s="768"/>
    </row>
    <row r="555" spans="2:4" x14ac:dyDescent="0.2">
      <c r="B555" s="768"/>
      <c r="C555" s="768"/>
      <c r="D555" s="768"/>
    </row>
    <row r="556" spans="2:4" x14ac:dyDescent="0.2">
      <c r="B556" s="768"/>
      <c r="C556" s="768"/>
      <c r="D556" s="768"/>
    </row>
    <row r="557" spans="2:4" x14ac:dyDescent="0.2">
      <c r="B557" s="768"/>
      <c r="C557" s="768"/>
      <c r="D557" s="768"/>
    </row>
    <row r="558" spans="2:4" x14ac:dyDescent="0.2">
      <c r="B558" s="768"/>
      <c r="C558" s="768"/>
      <c r="D558" s="768"/>
    </row>
    <row r="559" spans="2:4" x14ac:dyDescent="0.2">
      <c r="B559" s="768"/>
      <c r="C559" s="768"/>
      <c r="D559" s="768"/>
    </row>
    <row r="560" spans="2:4" x14ac:dyDescent="0.2">
      <c r="B560" s="768"/>
      <c r="C560" s="768"/>
      <c r="D560" s="768"/>
    </row>
    <row r="561" spans="2:4" x14ac:dyDescent="0.2">
      <c r="B561" s="768"/>
      <c r="C561" s="768"/>
      <c r="D561" s="768"/>
    </row>
    <row r="562" spans="2:4" x14ac:dyDescent="0.2">
      <c r="B562" s="768"/>
      <c r="C562" s="768"/>
      <c r="D562" s="768"/>
    </row>
    <row r="563" spans="2:4" x14ac:dyDescent="0.2">
      <c r="B563" s="768"/>
      <c r="C563" s="768"/>
      <c r="D563" s="768"/>
    </row>
    <row r="564" spans="2:4" x14ac:dyDescent="0.2">
      <c r="B564" s="768"/>
      <c r="C564" s="768"/>
      <c r="D564" s="768"/>
    </row>
    <row r="565" spans="2:4" x14ac:dyDescent="0.2">
      <c r="B565" s="768"/>
      <c r="C565" s="768"/>
      <c r="D565" s="768"/>
    </row>
    <row r="566" spans="2:4" x14ac:dyDescent="0.2">
      <c r="B566" s="768"/>
      <c r="C566" s="768"/>
      <c r="D566" s="768"/>
    </row>
    <row r="567" spans="2:4" x14ac:dyDescent="0.2">
      <c r="B567" s="768"/>
      <c r="C567" s="768"/>
      <c r="D567" s="768"/>
    </row>
    <row r="568" spans="2:4" x14ac:dyDescent="0.2">
      <c r="B568" s="768"/>
      <c r="C568" s="768"/>
      <c r="D568" s="768"/>
    </row>
    <row r="569" spans="2:4" x14ac:dyDescent="0.2">
      <c r="B569" s="768"/>
      <c r="C569" s="768"/>
      <c r="D569" s="768"/>
    </row>
    <row r="570" spans="2:4" x14ac:dyDescent="0.2">
      <c r="B570" s="768"/>
      <c r="C570" s="768"/>
      <c r="D570" s="768"/>
    </row>
    <row r="571" spans="2:4" x14ac:dyDescent="0.2">
      <c r="B571" s="768"/>
      <c r="C571" s="768"/>
      <c r="D571" s="768"/>
    </row>
    <row r="572" spans="2:4" x14ac:dyDescent="0.2">
      <c r="B572" s="768"/>
      <c r="C572" s="768"/>
      <c r="D572" s="768"/>
    </row>
    <row r="573" spans="2:4" x14ac:dyDescent="0.2">
      <c r="B573" s="768"/>
      <c r="C573" s="768"/>
      <c r="D573" s="768"/>
    </row>
    <row r="574" spans="2:4" x14ac:dyDescent="0.2">
      <c r="B574" s="768"/>
      <c r="C574" s="768"/>
      <c r="D574" s="768"/>
    </row>
    <row r="575" spans="2:4" x14ac:dyDescent="0.2">
      <c r="B575" s="768"/>
      <c r="C575" s="768"/>
      <c r="D575" s="768"/>
    </row>
    <row r="576" spans="2:4" x14ac:dyDescent="0.2">
      <c r="B576" s="768"/>
      <c r="C576" s="768"/>
      <c r="D576" s="768"/>
    </row>
    <row r="577" spans="2:4" x14ac:dyDescent="0.2">
      <c r="B577" s="768"/>
      <c r="C577" s="768"/>
      <c r="D577" s="768"/>
    </row>
    <row r="578" spans="2:4" x14ac:dyDescent="0.2">
      <c r="B578" s="768"/>
      <c r="C578" s="768"/>
      <c r="D578" s="768"/>
    </row>
    <row r="579" spans="2:4" x14ac:dyDescent="0.2">
      <c r="B579" s="768"/>
      <c r="C579" s="768"/>
      <c r="D579" s="768"/>
    </row>
    <row r="580" spans="2:4" x14ac:dyDescent="0.2">
      <c r="B580" s="768"/>
      <c r="C580" s="768"/>
      <c r="D580" s="768"/>
    </row>
    <row r="581" spans="2:4" x14ac:dyDescent="0.2">
      <c r="B581" s="768"/>
      <c r="C581" s="768"/>
      <c r="D581" s="768"/>
    </row>
    <row r="582" spans="2:4" x14ac:dyDescent="0.2">
      <c r="B582" s="768"/>
      <c r="C582" s="768"/>
      <c r="D582" s="768"/>
    </row>
    <row r="583" spans="2:4" x14ac:dyDescent="0.2">
      <c r="B583" s="768"/>
      <c r="C583" s="768"/>
      <c r="D583" s="768"/>
    </row>
    <row r="584" spans="2:4" x14ac:dyDescent="0.2">
      <c r="B584" s="768"/>
      <c r="C584" s="768"/>
      <c r="D584" s="768"/>
    </row>
    <row r="585" spans="2:4" x14ac:dyDescent="0.2">
      <c r="B585" s="768"/>
      <c r="C585" s="768"/>
      <c r="D585" s="768"/>
    </row>
    <row r="586" spans="2:4" x14ac:dyDescent="0.2">
      <c r="B586" s="768"/>
      <c r="C586" s="768"/>
      <c r="D586" s="768"/>
    </row>
    <row r="587" spans="2:4" x14ac:dyDescent="0.2">
      <c r="B587" s="768"/>
      <c r="C587" s="768"/>
      <c r="D587" s="768"/>
    </row>
    <row r="588" spans="2:4" x14ac:dyDescent="0.2">
      <c r="B588" s="768"/>
      <c r="C588" s="768"/>
      <c r="D588" s="768"/>
    </row>
    <row r="589" spans="2:4" x14ac:dyDescent="0.2">
      <c r="B589" s="768"/>
      <c r="C589" s="768"/>
      <c r="D589" s="768"/>
    </row>
    <row r="590" spans="2:4" x14ac:dyDescent="0.2">
      <c r="B590" s="768"/>
      <c r="C590" s="768"/>
      <c r="D590" s="768"/>
    </row>
    <row r="591" spans="2:4" x14ac:dyDescent="0.2">
      <c r="B591" s="768"/>
      <c r="C591" s="768"/>
      <c r="D591" s="768"/>
    </row>
    <row r="592" spans="2:4" x14ac:dyDescent="0.2">
      <c r="B592" s="768"/>
      <c r="C592" s="768"/>
      <c r="D592" s="768"/>
    </row>
    <row r="593" spans="2:4" x14ac:dyDescent="0.2">
      <c r="B593" s="768"/>
      <c r="C593" s="768"/>
      <c r="D593" s="768"/>
    </row>
    <row r="594" spans="2:4" x14ac:dyDescent="0.2">
      <c r="B594" s="768"/>
      <c r="C594" s="768"/>
      <c r="D594" s="768"/>
    </row>
    <row r="595" spans="2:4" x14ac:dyDescent="0.2">
      <c r="B595" s="768"/>
      <c r="C595" s="768"/>
      <c r="D595" s="768"/>
    </row>
    <row r="596" spans="2:4" x14ac:dyDescent="0.2">
      <c r="B596" s="768"/>
      <c r="C596" s="768"/>
      <c r="D596" s="768"/>
    </row>
    <row r="597" spans="2:4" x14ac:dyDescent="0.2">
      <c r="B597" s="768"/>
      <c r="C597" s="768"/>
      <c r="D597" s="768"/>
    </row>
    <row r="598" spans="2:4" x14ac:dyDescent="0.2">
      <c r="B598" s="768"/>
      <c r="C598" s="768"/>
      <c r="D598" s="768"/>
    </row>
    <row r="599" spans="2:4" x14ac:dyDescent="0.2">
      <c r="B599" s="768"/>
      <c r="C599" s="768"/>
      <c r="D599" s="768"/>
    </row>
    <row r="600" spans="2:4" x14ac:dyDescent="0.2">
      <c r="B600" s="768"/>
      <c r="C600" s="768"/>
      <c r="D600" s="768"/>
    </row>
    <row r="601" spans="2:4" x14ac:dyDescent="0.2">
      <c r="B601" s="768"/>
      <c r="C601" s="768"/>
      <c r="D601" s="768"/>
    </row>
    <row r="602" spans="2:4" x14ac:dyDescent="0.2">
      <c r="B602" s="768"/>
      <c r="C602" s="768"/>
      <c r="D602" s="768"/>
    </row>
    <row r="603" spans="2:4" x14ac:dyDescent="0.2">
      <c r="B603" s="768"/>
      <c r="C603" s="768"/>
      <c r="D603" s="768"/>
    </row>
    <row r="604" spans="2:4" x14ac:dyDescent="0.2">
      <c r="B604" s="768"/>
      <c r="C604" s="768"/>
      <c r="D604" s="768"/>
    </row>
    <row r="605" spans="2:4" x14ac:dyDescent="0.2">
      <c r="B605" s="768"/>
      <c r="C605" s="768"/>
      <c r="D605" s="768"/>
    </row>
    <row r="606" spans="2:4" x14ac:dyDescent="0.2">
      <c r="B606" s="768"/>
      <c r="C606" s="768"/>
      <c r="D606" s="768"/>
    </row>
    <row r="607" spans="2:4" x14ac:dyDescent="0.2">
      <c r="B607" s="768"/>
      <c r="C607" s="768"/>
      <c r="D607" s="768"/>
    </row>
    <row r="608" spans="2:4" x14ac:dyDescent="0.2">
      <c r="B608" s="768"/>
      <c r="C608" s="768"/>
      <c r="D608" s="768"/>
    </row>
    <row r="609" spans="2:4" x14ac:dyDescent="0.2">
      <c r="B609" s="768"/>
      <c r="C609" s="768"/>
      <c r="D609" s="768"/>
    </row>
    <row r="610" spans="2:4" x14ac:dyDescent="0.2">
      <c r="B610" s="768"/>
      <c r="C610" s="768"/>
      <c r="D610" s="768"/>
    </row>
    <row r="611" spans="2:4" x14ac:dyDescent="0.2">
      <c r="B611" s="768"/>
      <c r="C611" s="768"/>
      <c r="D611" s="768"/>
    </row>
    <row r="612" spans="2:4" x14ac:dyDescent="0.2">
      <c r="B612" s="768"/>
      <c r="C612" s="768"/>
      <c r="D612" s="768"/>
    </row>
    <row r="613" spans="2:4" x14ac:dyDescent="0.2">
      <c r="B613" s="768"/>
      <c r="C613" s="768"/>
      <c r="D613" s="768"/>
    </row>
    <row r="614" spans="2:4" x14ac:dyDescent="0.2">
      <c r="B614" s="768"/>
      <c r="C614" s="768"/>
      <c r="D614" s="768"/>
    </row>
    <row r="615" spans="2:4" x14ac:dyDescent="0.2">
      <c r="B615" s="768"/>
      <c r="C615" s="768"/>
      <c r="D615" s="768"/>
    </row>
    <row r="616" spans="2:4" x14ac:dyDescent="0.2">
      <c r="B616" s="768"/>
      <c r="C616" s="768"/>
      <c r="D616" s="768"/>
    </row>
    <row r="617" spans="2:4" x14ac:dyDescent="0.2">
      <c r="B617" s="768"/>
      <c r="C617" s="768"/>
      <c r="D617" s="768"/>
    </row>
    <row r="618" spans="2:4" x14ac:dyDescent="0.2">
      <c r="B618" s="768"/>
      <c r="C618" s="768"/>
      <c r="D618" s="768"/>
    </row>
    <row r="619" spans="2:4" x14ac:dyDescent="0.2">
      <c r="B619" s="768"/>
      <c r="C619" s="768"/>
      <c r="D619" s="768"/>
    </row>
    <row r="620" spans="2:4" x14ac:dyDescent="0.2">
      <c r="B620" s="768"/>
      <c r="C620" s="768"/>
      <c r="D620" s="768"/>
    </row>
    <row r="621" spans="2:4" x14ac:dyDescent="0.2">
      <c r="B621" s="768"/>
      <c r="C621" s="768"/>
      <c r="D621" s="768"/>
    </row>
    <row r="622" spans="2:4" x14ac:dyDescent="0.2">
      <c r="B622" s="768"/>
      <c r="C622" s="768"/>
      <c r="D622" s="768"/>
    </row>
    <row r="623" spans="2:4" x14ac:dyDescent="0.2">
      <c r="B623" s="768"/>
      <c r="C623" s="768"/>
      <c r="D623" s="768"/>
    </row>
    <row r="624" spans="2:4" x14ac:dyDescent="0.2">
      <c r="B624" s="768"/>
      <c r="C624" s="768"/>
      <c r="D624" s="768"/>
    </row>
    <row r="625" spans="2:4" x14ac:dyDescent="0.2">
      <c r="B625" s="768"/>
      <c r="C625" s="768"/>
      <c r="D625" s="768"/>
    </row>
    <row r="626" spans="2:4" x14ac:dyDescent="0.2">
      <c r="B626" s="768"/>
      <c r="C626" s="768"/>
      <c r="D626" s="768"/>
    </row>
    <row r="627" spans="2:4" x14ac:dyDescent="0.2">
      <c r="B627" s="768"/>
      <c r="C627" s="768"/>
      <c r="D627" s="768"/>
    </row>
    <row r="628" spans="2:4" x14ac:dyDescent="0.2">
      <c r="B628" s="768"/>
      <c r="C628" s="768"/>
      <c r="D628" s="768"/>
    </row>
    <row r="629" spans="2:4" x14ac:dyDescent="0.2">
      <c r="B629" s="768"/>
      <c r="C629" s="768"/>
      <c r="D629" s="768"/>
    </row>
    <row r="630" spans="2:4" x14ac:dyDescent="0.2">
      <c r="B630" s="768"/>
      <c r="C630" s="768"/>
      <c r="D630" s="768"/>
    </row>
    <row r="631" spans="2:4" x14ac:dyDescent="0.2">
      <c r="B631" s="768"/>
      <c r="C631" s="768"/>
      <c r="D631" s="768"/>
    </row>
    <row r="632" spans="2:4" x14ac:dyDescent="0.2">
      <c r="B632" s="768"/>
      <c r="C632" s="768"/>
      <c r="D632" s="768"/>
    </row>
    <row r="633" spans="2:4" x14ac:dyDescent="0.2">
      <c r="B633" s="768"/>
      <c r="C633" s="768"/>
      <c r="D633" s="768"/>
    </row>
    <row r="634" spans="2:4" x14ac:dyDescent="0.2">
      <c r="B634" s="768"/>
      <c r="C634" s="768"/>
      <c r="D634" s="768"/>
    </row>
    <row r="635" spans="2:4" x14ac:dyDescent="0.2">
      <c r="B635" s="768"/>
      <c r="C635" s="768"/>
      <c r="D635" s="768"/>
    </row>
    <row r="636" spans="2:4" x14ac:dyDescent="0.2">
      <c r="B636" s="768"/>
      <c r="C636" s="768"/>
      <c r="D636" s="768"/>
    </row>
    <row r="637" spans="2:4" x14ac:dyDescent="0.2">
      <c r="B637" s="768"/>
      <c r="C637" s="768"/>
      <c r="D637" s="768"/>
    </row>
    <row r="638" spans="2:4" x14ac:dyDescent="0.2">
      <c r="B638" s="768"/>
      <c r="C638" s="768"/>
      <c r="D638" s="768"/>
    </row>
    <row r="639" spans="2:4" x14ac:dyDescent="0.2">
      <c r="B639" s="768"/>
      <c r="C639" s="768"/>
      <c r="D639" s="768"/>
    </row>
    <row r="640" spans="2:4" x14ac:dyDescent="0.2">
      <c r="B640" s="768"/>
      <c r="C640" s="768"/>
      <c r="D640" s="768"/>
    </row>
    <row r="641" spans="2:4" x14ac:dyDescent="0.2">
      <c r="B641" s="768"/>
      <c r="C641" s="768"/>
      <c r="D641" s="768"/>
    </row>
    <row r="642" spans="2:4" x14ac:dyDescent="0.2">
      <c r="B642" s="768"/>
      <c r="C642" s="768"/>
      <c r="D642" s="768"/>
    </row>
    <row r="643" spans="2:4" x14ac:dyDescent="0.2">
      <c r="B643" s="768"/>
      <c r="C643" s="768"/>
      <c r="D643" s="768"/>
    </row>
    <row r="644" spans="2:4" x14ac:dyDescent="0.2">
      <c r="B644" s="768"/>
      <c r="C644" s="768"/>
      <c r="D644" s="768"/>
    </row>
    <row r="645" spans="2:4" x14ac:dyDescent="0.2">
      <c r="B645" s="768"/>
      <c r="C645" s="768"/>
      <c r="D645" s="768"/>
    </row>
    <row r="646" spans="2:4" x14ac:dyDescent="0.2">
      <c r="B646" s="768"/>
      <c r="C646" s="768"/>
      <c r="D646" s="768"/>
    </row>
    <row r="647" spans="2:4" x14ac:dyDescent="0.2">
      <c r="B647" s="768"/>
      <c r="C647" s="768"/>
      <c r="D647" s="768"/>
    </row>
    <row r="648" spans="2:4" x14ac:dyDescent="0.2">
      <c r="B648" s="768"/>
      <c r="C648" s="768"/>
      <c r="D648" s="768"/>
    </row>
    <row r="649" spans="2:4" x14ac:dyDescent="0.2">
      <c r="B649" s="768"/>
      <c r="C649" s="768"/>
      <c r="D649" s="768"/>
    </row>
    <row r="650" spans="2:4" x14ac:dyDescent="0.2">
      <c r="B650" s="768"/>
      <c r="C650" s="768"/>
      <c r="D650" s="768"/>
    </row>
    <row r="651" spans="2:4" x14ac:dyDescent="0.2">
      <c r="B651" s="768"/>
      <c r="C651" s="768"/>
      <c r="D651" s="768"/>
    </row>
    <row r="652" spans="2:4" x14ac:dyDescent="0.2">
      <c r="B652" s="768"/>
      <c r="C652" s="768"/>
      <c r="D652" s="768"/>
    </row>
    <row r="653" spans="2:4" x14ac:dyDescent="0.2">
      <c r="B653" s="768"/>
      <c r="C653" s="768"/>
      <c r="D653" s="768"/>
    </row>
    <row r="654" spans="2:4" x14ac:dyDescent="0.2">
      <c r="B654" s="768"/>
      <c r="C654" s="768"/>
      <c r="D654" s="768"/>
    </row>
    <row r="655" spans="2:4" x14ac:dyDescent="0.2">
      <c r="B655" s="768"/>
      <c r="C655" s="768"/>
      <c r="D655" s="768"/>
    </row>
    <row r="656" spans="2:4" x14ac:dyDescent="0.2">
      <c r="B656" s="768"/>
      <c r="C656" s="768"/>
      <c r="D656" s="768"/>
    </row>
    <row r="657" spans="2:4" x14ac:dyDescent="0.2">
      <c r="B657" s="768"/>
      <c r="C657" s="768"/>
      <c r="D657" s="768"/>
    </row>
    <row r="658" spans="2:4" x14ac:dyDescent="0.2">
      <c r="B658" s="768"/>
      <c r="C658" s="768"/>
      <c r="D658" s="768"/>
    </row>
    <row r="659" spans="2:4" x14ac:dyDescent="0.2">
      <c r="B659" s="768"/>
      <c r="C659" s="768"/>
      <c r="D659" s="768"/>
    </row>
    <row r="660" spans="2:4" x14ac:dyDescent="0.2">
      <c r="B660" s="768"/>
      <c r="C660" s="768"/>
      <c r="D660" s="768"/>
    </row>
    <row r="661" spans="2:4" x14ac:dyDescent="0.2">
      <c r="B661" s="768"/>
      <c r="C661" s="768"/>
      <c r="D661" s="768"/>
    </row>
    <row r="662" spans="2:4" x14ac:dyDescent="0.2">
      <c r="B662" s="768"/>
      <c r="C662" s="768"/>
      <c r="D662" s="768"/>
    </row>
    <row r="663" spans="2:4" x14ac:dyDescent="0.2">
      <c r="B663" s="768"/>
      <c r="C663" s="768"/>
      <c r="D663" s="768"/>
    </row>
    <row r="664" spans="2:4" x14ac:dyDescent="0.2">
      <c r="B664" s="768"/>
      <c r="C664" s="768"/>
      <c r="D664" s="768"/>
    </row>
    <row r="665" spans="2:4" x14ac:dyDescent="0.2">
      <c r="B665" s="768"/>
      <c r="C665" s="768"/>
      <c r="D665" s="768"/>
    </row>
    <row r="666" spans="2:4" x14ac:dyDescent="0.2">
      <c r="B666" s="768"/>
      <c r="C666" s="768"/>
      <c r="D666" s="768"/>
    </row>
    <row r="667" spans="2:4" x14ac:dyDescent="0.2">
      <c r="B667" s="768"/>
      <c r="C667" s="768"/>
      <c r="D667" s="768"/>
    </row>
    <row r="668" spans="2:4" x14ac:dyDescent="0.2">
      <c r="B668" s="768"/>
      <c r="C668" s="768"/>
      <c r="D668" s="768"/>
    </row>
    <row r="669" spans="2:4" x14ac:dyDescent="0.2">
      <c r="B669" s="768"/>
      <c r="C669" s="768"/>
      <c r="D669" s="768"/>
    </row>
    <row r="670" spans="2:4" x14ac:dyDescent="0.2">
      <c r="B670" s="768"/>
      <c r="C670" s="768"/>
      <c r="D670" s="768"/>
    </row>
    <row r="671" spans="2:4" x14ac:dyDescent="0.2">
      <c r="B671" s="768"/>
      <c r="C671" s="768"/>
      <c r="D671" s="768"/>
    </row>
    <row r="672" spans="2:4" x14ac:dyDescent="0.2">
      <c r="B672" s="768"/>
      <c r="C672" s="768"/>
      <c r="D672" s="768"/>
    </row>
    <row r="673" spans="2:4" x14ac:dyDescent="0.2">
      <c r="B673" s="768"/>
      <c r="C673" s="768"/>
      <c r="D673" s="768"/>
    </row>
    <row r="674" spans="2:4" x14ac:dyDescent="0.2">
      <c r="B674" s="768"/>
      <c r="C674" s="768"/>
      <c r="D674" s="768"/>
    </row>
    <row r="675" spans="2:4" x14ac:dyDescent="0.2">
      <c r="B675" s="768"/>
      <c r="C675" s="768"/>
      <c r="D675" s="768"/>
    </row>
    <row r="676" spans="2:4" x14ac:dyDescent="0.2">
      <c r="B676" s="768"/>
      <c r="C676" s="768"/>
      <c r="D676" s="768"/>
    </row>
    <row r="677" spans="2:4" x14ac:dyDescent="0.2">
      <c r="B677" s="768"/>
      <c r="C677" s="768"/>
      <c r="D677" s="768"/>
    </row>
    <row r="678" spans="2:4" x14ac:dyDescent="0.2">
      <c r="B678" s="768"/>
      <c r="C678" s="768"/>
      <c r="D678" s="768"/>
    </row>
    <row r="679" spans="2:4" x14ac:dyDescent="0.2">
      <c r="B679" s="768"/>
      <c r="C679" s="768"/>
      <c r="D679" s="768"/>
    </row>
    <row r="680" spans="2:4" x14ac:dyDescent="0.2">
      <c r="B680" s="768"/>
      <c r="C680" s="768"/>
      <c r="D680" s="768"/>
    </row>
    <row r="681" spans="2:4" x14ac:dyDescent="0.2">
      <c r="B681" s="768"/>
      <c r="C681" s="768"/>
      <c r="D681" s="768"/>
    </row>
    <row r="682" spans="2:4" x14ac:dyDescent="0.2">
      <c r="B682" s="768"/>
      <c r="C682" s="768"/>
      <c r="D682" s="768"/>
    </row>
    <row r="683" spans="2:4" x14ac:dyDescent="0.2">
      <c r="B683" s="768"/>
      <c r="C683" s="768"/>
      <c r="D683" s="768"/>
    </row>
    <row r="684" spans="2:4" x14ac:dyDescent="0.2">
      <c r="B684" s="768"/>
      <c r="C684" s="768"/>
      <c r="D684" s="768"/>
    </row>
    <row r="685" spans="2:4" x14ac:dyDescent="0.2">
      <c r="B685" s="768"/>
      <c r="C685" s="768"/>
      <c r="D685" s="768"/>
    </row>
    <row r="686" spans="2:4" x14ac:dyDescent="0.2">
      <c r="B686" s="768"/>
      <c r="C686" s="768"/>
      <c r="D686" s="768"/>
    </row>
    <row r="687" spans="2:4" x14ac:dyDescent="0.2">
      <c r="B687" s="768"/>
      <c r="C687" s="768"/>
      <c r="D687" s="768"/>
    </row>
    <row r="688" spans="2:4" x14ac:dyDescent="0.2">
      <c r="B688" s="768"/>
      <c r="C688" s="768"/>
      <c r="D688" s="768"/>
    </row>
    <row r="689" spans="2:4" x14ac:dyDescent="0.2">
      <c r="B689" s="768"/>
      <c r="C689" s="768"/>
      <c r="D689" s="768"/>
    </row>
    <row r="690" spans="2:4" x14ac:dyDescent="0.2">
      <c r="B690" s="768"/>
      <c r="C690" s="768"/>
      <c r="D690" s="768"/>
    </row>
    <row r="691" spans="2:4" x14ac:dyDescent="0.2">
      <c r="B691" s="768"/>
      <c r="C691" s="768"/>
      <c r="D691" s="768"/>
    </row>
    <row r="692" spans="2:4" x14ac:dyDescent="0.2">
      <c r="B692" s="768"/>
      <c r="C692" s="768"/>
      <c r="D692" s="768"/>
    </row>
    <row r="693" spans="2:4" x14ac:dyDescent="0.2">
      <c r="B693" s="768"/>
      <c r="C693" s="768"/>
      <c r="D693" s="768"/>
    </row>
    <row r="694" spans="2:4" x14ac:dyDescent="0.2">
      <c r="B694" s="768"/>
      <c r="C694" s="768"/>
      <c r="D694" s="768"/>
    </row>
    <row r="695" spans="2:4" x14ac:dyDescent="0.2">
      <c r="B695" s="768"/>
      <c r="C695" s="768"/>
      <c r="D695" s="768"/>
    </row>
    <row r="696" spans="2:4" x14ac:dyDescent="0.2">
      <c r="B696" s="768"/>
      <c r="C696" s="768"/>
      <c r="D696" s="768"/>
    </row>
    <row r="697" spans="2:4" x14ac:dyDescent="0.2">
      <c r="B697" s="768"/>
      <c r="C697" s="768"/>
      <c r="D697" s="768"/>
    </row>
    <row r="698" spans="2:4" x14ac:dyDescent="0.2">
      <c r="B698" s="768"/>
      <c r="C698" s="768"/>
      <c r="D698" s="768"/>
    </row>
    <row r="699" spans="2:4" x14ac:dyDescent="0.2">
      <c r="B699" s="768"/>
      <c r="C699" s="768"/>
      <c r="D699" s="768"/>
    </row>
    <row r="700" spans="2:4" x14ac:dyDescent="0.2">
      <c r="B700" s="768"/>
      <c r="C700" s="768"/>
      <c r="D700" s="768"/>
    </row>
    <row r="701" spans="2:4" x14ac:dyDescent="0.2">
      <c r="B701" s="768"/>
      <c r="C701" s="768"/>
      <c r="D701" s="768"/>
    </row>
    <row r="702" spans="2:4" x14ac:dyDescent="0.2">
      <c r="B702" s="768"/>
      <c r="C702" s="768"/>
      <c r="D702" s="768"/>
    </row>
    <row r="703" spans="2:4" x14ac:dyDescent="0.2">
      <c r="B703" s="768"/>
      <c r="C703" s="768"/>
      <c r="D703" s="768"/>
    </row>
    <row r="704" spans="2:4" x14ac:dyDescent="0.2">
      <c r="B704" s="768"/>
      <c r="C704" s="768"/>
      <c r="D704" s="768"/>
    </row>
    <row r="705" spans="2:4" x14ac:dyDescent="0.2">
      <c r="B705" s="768"/>
      <c r="C705" s="768"/>
      <c r="D705" s="768"/>
    </row>
    <row r="706" spans="2:4" x14ac:dyDescent="0.2">
      <c r="B706" s="768"/>
      <c r="C706" s="768"/>
      <c r="D706" s="768"/>
    </row>
    <row r="707" spans="2:4" x14ac:dyDescent="0.2">
      <c r="B707" s="768"/>
      <c r="C707" s="768"/>
      <c r="D707" s="768"/>
    </row>
    <row r="708" spans="2:4" x14ac:dyDescent="0.2">
      <c r="B708" s="768"/>
      <c r="C708" s="768"/>
      <c r="D708" s="768"/>
    </row>
    <row r="709" spans="2:4" x14ac:dyDescent="0.2">
      <c r="B709" s="768"/>
      <c r="C709" s="768"/>
      <c r="D709" s="768"/>
    </row>
    <row r="710" spans="2:4" x14ac:dyDescent="0.2">
      <c r="B710" s="768"/>
      <c r="C710" s="768"/>
      <c r="D710" s="768"/>
    </row>
    <row r="711" spans="2:4" x14ac:dyDescent="0.2">
      <c r="B711" s="768"/>
      <c r="C711" s="768"/>
      <c r="D711" s="768"/>
    </row>
    <row r="712" spans="2:4" x14ac:dyDescent="0.2">
      <c r="B712" s="768"/>
      <c r="C712" s="768"/>
      <c r="D712" s="768"/>
    </row>
    <row r="713" spans="2:4" x14ac:dyDescent="0.2">
      <c r="B713" s="768"/>
      <c r="C713" s="768"/>
      <c r="D713" s="768"/>
    </row>
    <row r="714" spans="2:4" x14ac:dyDescent="0.2">
      <c r="B714" s="768"/>
      <c r="C714" s="768"/>
      <c r="D714" s="768"/>
    </row>
    <row r="715" spans="2:4" x14ac:dyDescent="0.2">
      <c r="B715" s="768"/>
      <c r="C715" s="768"/>
      <c r="D715" s="768"/>
    </row>
    <row r="716" spans="2:4" x14ac:dyDescent="0.2">
      <c r="B716" s="768"/>
      <c r="C716" s="768"/>
      <c r="D716" s="768"/>
    </row>
    <row r="717" spans="2:4" x14ac:dyDescent="0.2">
      <c r="B717" s="768"/>
      <c r="C717" s="768"/>
      <c r="D717" s="768"/>
    </row>
    <row r="718" spans="2:4" x14ac:dyDescent="0.2">
      <c r="B718" s="768"/>
      <c r="C718" s="768"/>
      <c r="D718" s="768"/>
    </row>
    <row r="719" spans="2:4" x14ac:dyDescent="0.2">
      <c r="B719" s="768"/>
      <c r="C719" s="768"/>
      <c r="D719" s="768"/>
    </row>
    <row r="720" spans="2:4" x14ac:dyDescent="0.2">
      <c r="B720" s="768"/>
      <c r="C720" s="768"/>
      <c r="D720" s="768"/>
    </row>
    <row r="721" spans="2:4" x14ac:dyDescent="0.2">
      <c r="B721" s="768"/>
      <c r="C721" s="768"/>
      <c r="D721" s="768"/>
    </row>
    <row r="722" spans="2:4" x14ac:dyDescent="0.2">
      <c r="B722" s="768"/>
      <c r="C722" s="768"/>
      <c r="D722" s="768"/>
    </row>
    <row r="723" spans="2:4" x14ac:dyDescent="0.2">
      <c r="B723" s="768"/>
      <c r="C723" s="768"/>
      <c r="D723" s="768"/>
    </row>
    <row r="724" spans="2:4" x14ac:dyDescent="0.2">
      <c r="B724" s="768"/>
      <c r="C724" s="768"/>
      <c r="D724" s="768"/>
    </row>
    <row r="725" spans="2:4" x14ac:dyDescent="0.2">
      <c r="B725" s="768"/>
      <c r="C725" s="768"/>
      <c r="D725" s="768"/>
    </row>
    <row r="726" spans="2:4" x14ac:dyDescent="0.2">
      <c r="B726" s="768"/>
      <c r="C726" s="768"/>
      <c r="D726" s="768"/>
    </row>
    <row r="727" spans="2:4" x14ac:dyDescent="0.2">
      <c r="B727" s="768"/>
      <c r="C727" s="768"/>
      <c r="D727" s="768"/>
    </row>
    <row r="728" spans="2:4" x14ac:dyDescent="0.2">
      <c r="B728" s="768"/>
      <c r="C728" s="768"/>
      <c r="D728" s="768"/>
    </row>
    <row r="729" spans="2:4" x14ac:dyDescent="0.2">
      <c r="B729" s="768"/>
      <c r="C729" s="768"/>
      <c r="D729" s="768"/>
    </row>
    <row r="730" spans="2:4" x14ac:dyDescent="0.2">
      <c r="B730" s="768"/>
      <c r="C730" s="768"/>
      <c r="D730" s="768"/>
    </row>
    <row r="731" spans="2:4" x14ac:dyDescent="0.2">
      <c r="B731" s="768"/>
      <c r="C731" s="768"/>
      <c r="D731" s="768"/>
    </row>
    <row r="732" spans="2:4" x14ac:dyDescent="0.2">
      <c r="B732" s="768"/>
      <c r="C732" s="768"/>
      <c r="D732" s="768"/>
    </row>
    <row r="733" spans="2:4" x14ac:dyDescent="0.2">
      <c r="B733" s="768"/>
      <c r="C733" s="768"/>
      <c r="D733" s="768"/>
    </row>
    <row r="734" spans="2:4" x14ac:dyDescent="0.2">
      <c r="B734" s="768"/>
      <c r="C734" s="768"/>
      <c r="D734" s="768"/>
    </row>
    <row r="735" spans="2:4" x14ac:dyDescent="0.2">
      <c r="B735" s="768"/>
      <c r="C735" s="768"/>
      <c r="D735" s="768"/>
    </row>
    <row r="736" spans="2:4" x14ac:dyDescent="0.2">
      <c r="B736" s="768"/>
      <c r="C736" s="768"/>
      <c r="D736" s="768"/>
    </row>
    <row r="737" spans="2:4" x14ac:dyDescent="0.2">
      <c r="B737" s="768"/>
      <c r="C737" s="768"/>
      <c r="D737" s="768"/>
    </row>
    <row r="738" spans="2:4" x14ac:dyDescent="0.2">
      <c r="B738" s="768"/>
      <c r="C738" s="768"/>
      <c r="D738" s="768"/>
    </row>
    <row r="739" spans="2:4" x14ac:dyDescent="0.2">
      <c r="B739" s="768"/>
      <c r="C739" s="768"/>
      <c r="D739" s="768"/>
    </row>
    <row r="740" spans="2:4" x14ac:dyDescent="0.2">
      <c r="B740" s="768"/>
      <c r="C740" s="768"/>
      <c r="D740" s="768"/>
    </row>
    <row r="741" spans="2:4" x14ac:dyDescent="0.2">
      <c r="B741" s="768"/>
      <c r="C741" s="768"/>
      <c r="D741" s="768"/>
    </row>
    <row r="742" spans="2:4" x14ac:dyDescent="0.2">
      <c r="B742" s="768"/>
      <c r="C742" s="768"/>
      <c r="D742" s="768"/>
    </row>
    <row r="743" spans="2:4" x14ac:dyDescent="0.2">
      <c r="B743" s="768"/>
      <c r="C743" s="768"/>
      <c r="D743" s="768"/>
    </row>
    <row r="744" spans="2:4" x14ac:dyDescent="0.2">
      <c r="B744" s="768"/>
      <c r="C744" s="768"/>
      <c r="D744" s="768"/>
    </row>
    <row r="745" spans="2:4" x14ac:dyDescent="0.2">
      <c r="B745" s="768"/>
      <c r="C745" s="768"/>
      <c r="D745" s="768"/>
    </row>
    <row r="746" spans="2:4" x14ac:dyDescent="0.2">
      <c r="B746" s="768"/>
      <c r="C746" s="768"/>
      <c r="D746" s="768"/>
    </row>
    <row r="747" spans="2:4" x14ac:dyDescent="0.2">
      <c r="B747" s="768"/>
      <c r="C747" s="768"/>
      <c r="D747" s="768"/>
    </row>
    <row r="748" spans="2:4" x14ac:dyDescent="0.2">
      <c r="B748" s="768"/>
      <c r="C748" s="768"/>
      <c r="D748" s="768"/>
    </row>
    <row r="749" spans="2:4" x14ac:dyDescent="0.2">
      <c r="B749" s="768"/>
      <c r="C749" s="768"/>
      <c r="D749" s="768"/>
    </row>
    <row r="750" spans="2:4" x14ac:dyDescent="0.2">
      <c r="B750" s="768"/>
      <c r="C750" s="768"/>
      <c r="D750" s="768"/>
    </row>
    <row r="751" spans="2:4" x14ac:dyDescent="0.2">
      <c r="B751" s="768"/>
      <c r="C751" s="768"/>
      <c r="D751" s="768"/>
    </row>
    <row r="752" spans="2:4" x14ac:dyDescent="0.2">
      <c r="B752" s="768"/>
      <c r="C752" s="768"/>
      <c r="D752" s="768"/>
    </row>
    <row r="753" spans="2:4" x14ac:dyDescent="0.2">
      <c r="B753" s="768"/>
      <c r="C753" s="768"/>
      <c r="D753" s="768"/>
    </row>
    <row r="754" spans="2:4" x14ac:dyDescent="0.2">
      <c r="B754" s="768"/>
      <c r="C754" s="768"/>
      <c r="D754" s="768"/>
    </row>
    <row r="755" spans="2:4" x14ac:dyDescent="0.2">
      <c r="B755" s="768"/>
      <c r="C755" s="768"/>
      <c r="D755" s="768"/>
    </row>
    <row r="756" spans="2:4" x14ac:dyDescent="0.2">
      <c r="B756" s="768"/>
      <c r="C756" s="768"/>
      <c r="D756" s="768"/>
    </row>
    <row r="757" spans="2:4" x14ac:dyDescent="0.2">
      <c r="B757" s="768"/>
      <c r="C757" s="768"/>
      <c r="D757" s="768"/>
    </row>
    <row r="758" spans="2:4" x14ac:dyDescent="0.2">
      <c r="B758" s="768"/>
      <c r="C758" s="768"/>
      <c r="D758" s="768"/>
    </row>
    <row r="759" spans="2:4" x14ac:dyDescent="0.2">
      <c r="B759" s="768"/>
      <c r="C759" s="768"/>
      <c r="D759" s="768"/>
    </row>
    <row r="760" spans="2:4" x14ac:dyDescent="0.2">
      <c r="B760" s="768"/>
      <c r="C760" s="768"/>
      <c r="D760" s="768"/>
    </row>
    <row r="761" spans="2:4" x14ac:dyDescent="0.2">
      <c r="B761" s="768"/>
      <c r="C761" s="768"/>
      <c r="D761" s="768"/>
    </row>
    <row r="762" spans="2:4" x14ac:dyDescent="0.2">
      <c r="B762" s="768"/>
      <c r="C762" s="768"/>
      <c r="D762" s="768"/>
    </row>
    <row r="763" spans="2:4" x14ac:dyDescent="0.2">
      <c r="B763" s="768"/>
      <c r="C763" s="768"/>
      <c r="D763" s="768"/>
    </row>
    <row r="764" spans="2:4" x14ac:dyDescent="0.2">
      <c r="B764" s="768"/>
      <c r="C764" s="768"/>
      <c r="D764" s="768"/>
    </row>
    <row r="765" spans="2:4" x14ac:dyDescent="0.2">
      <c r="B765" s="768"/>
      <c r="C765" s="768"/>
      <c r="D765" s="768"/>
    </row>
    <row r="766" spans="2:4" x14ac:dyDescent="0.2">
      <c r="B766" s="768"/>
      <c r="C766" s="768"/>
      <c r="D766" s="768"/>
    </row>
    <row r="767" spans="2:4" x14ac:dyDescent="0.2">
      <c r="B767" s="768"/>
      <c r="C767" s="768"/>
      <c r="D767" s="768"/>
    </row>
    <row r="768" spans="2:4" x14ac:dyDescent="0.2">
      <c r="B768" s="768"/>
      <c r="C768" s="768"/>
      <c r="D768" s="768"/>
    </row>
    <row r="769" spans="2:4" x14ac:dyDescent="0.2">
      <c r="B769" s="768"/>
      <c r="C769" s="768"/>
      <c r="D769" s="768"/>
    </row>
    <row r="770" spans="2:4" x14ac:dyDescent="0.2">
      <c r="B770" s="768"/>
      <c r="C770" s="768"/>
      <c r="D770" s="768"/>
    </row>
    <row r="771" spans="2:4" x14ac:dyDescent="0.2">
      <c r="B771" s="768"/>
      <c r="C771" s="768"/>
      <c r="D771" s="768"/>
    </row>
    <row r="772" spans="2:4" x14ac:dyDescent="0.2">
      <c r="B772" s="768"/>
      <c r="C772" s="768"/>
      <c r="D772" s="768"/>
    </row>
    <row r="773" spans="2:4" x14ac:dyDescent="0.2">
      <c r="B773" s="768"/>
      <c r="C773" s="768"/>
      <c r="D773" s="768"/>
    </row>
    <row r="774" spans="2:4" x14ac:dyDescent="0.2">
      <c r="B774" s="768"/>
      <c r="C774" s="768"/>
      <c r="D774" s="768"/>
    </row>
    <row r="775" spans="2:4" x14ac:dyDescent="0.2">
      <c r="B775" s="768"/>
      <c r="C775" s="768"/>
      <c r="D775" s="768"/>
    </row>
    <row r="776" spans="2:4" x14ac:dyDescent="0.2">
      <c r="B776" s="768"/>
      <c r="C776" s="768"/>
      <c r="D776" s="768"/>
    </row>
    <row r="777" spans="2:4" x14ac:dyDescent="0.2">
      <c r="B777" s="768"/>
      <c r="C777" s="768"/>
      <c r="D777" s="768"/>
    </row>
    <row r="778" spans="2:4" x14ac:dyDescent="0.2">
      <c r="B778" s="768"/>
      <c r="C778" s="768"/>
      <c r="D778" s="768"/>
    </row>
    <row r="779" spans="2:4" x14ac:dyDescent="0.2">
      <c r="B779" s="768"/>
      <c r="C779" s="768"/>
      <c r="D779" s="768"/>
    </row>
    <row r="780" spans="2:4" x14ac:dyDescent="0.2">
      <c r="B780" s="768"/>
      <c r="C780" s="768"/>
      <c r="D780" s="768"/>
    </row>
    <row r="781" spans="2:4" x14ac:dyDescent="0.2">
      <c r="B781" s="768"/>
      <c r="C781" s="768"/>
      <c r="D781" s="768"/>
    </row>
    <row r="782" spans="2:4" x14ac:dyDescent="0.2">
      <c r="B782" s="768"/>
      <c r="C782" s="768"/>
      <c r="D782" s="768"/>
    </row>
    <row r="783" spans="2:4" x14ac:dyDescent="0.2">
      <c r="B783" s="768"/>
      <c r="C783" s="768"/>
      <c r="D783" s="768"/>
    </row>
    <row r="784" spans="2:4" x14ac:dyDescent="0.2">
      <c r="B784" s="768"/>
      <c r="C784" s="768"/>
      <c r="D784" s="768"/>
    </row>
    <row r="785" spans="2:4" x14ac:dyDescent="0.2">
      <c r="B785" s="768"/>
      <c r="C785" s="768"/>
      <c r="D785" s="768"/>
    </row>
    <row r="786" spans="2:4" x14ac:dyDescent="0.2">
      <c r="B786" s="768"/>
      <c r="C786" s="768"/>
      <c r="D786" s="768"/>
    </row>
    <row r="787" spans="2:4" x14ac:dyDescent="0.2">
      <c r="B787" s="768"/>
      <c r="C787" s="768"/>
      <c r="D787" s="768"/>
    </row>
    <row r="788" spans="2:4" x14ac:dyDescent="0.2">
      <c r="B788" s="768"/>
      <c r="C788" s="768"/>
      <c r="D788" s="768"/>
    </row>
    <row r="789" spans="2:4" x14ac:dyDescent="0.2">
      <c r="B789" s="768"/>
      <c r="C789" s="768"/>
      <c r="D789" s="768"/>
    </row>
    <row r="790" spans="2:4" x14ac:dyDescent="0.2">
      <c r="B790" s="768"/>
      <c r="C790" s="768"/>
      <c r="D790" s="768"/>
    </row>
    <row r="791" spans="2:4" x14ac:dyDescent="0.2">
      <c r="B791" s="768"/>
      <c r="C791" s="768"/>
      <c r="D791" s="768"/>
    </row>
    <row r="792" spans="2:4" x14ac:dyDescent="0.2">
      <c r="B792" s="768"/>
      <c r="C792" s="768"/>
      <c r="D792" s="768"/>
    </row>
    <row r="793" spans="2:4" x14ac:dyDescent="0.2">
      <c r="B793" s="768"/>
      <c r="C793" s="768"/>
      <c r="D793" s="768"/>
    </row>
    <row r="794" spans="2:4" x14ac:dyDescent="0.2">
      <c r="B794" s="768"/>
      <c r="C794" s="768"/>
      <c r="D794" s="768"/>
    </row>
    <row r="795" spans="2:4" x14ac:dyDescent="0.2">
      <c r="B795" s="768"/>
      <c r="C795" s="768"/>
      <c r="D795" s="768"/>
    </row>
    <row r="796" spans="2:4" x14ac:dyDescent="0.2">
      <c r="B796" s="768"/>
      <c r="C796" s="768"/>
      <c r="D796" s="768"/>
    </row>
    <row r="797" spans="2:4" x14ac:dyDescent="0.2">
      <c r="B797" s="768"/>
      <c r="C797" s="768"/>
      <c r="D797" s="768"/>
    </row>
    <row r="798" spans="2:4" x14ac:dyDescent="0.2">
      <c r="B798" s="768"/>
      <c r="C798" s="768"/>
      <c r="D798" s="768"/>
    </row>
    <row r="799" spans="2:4" x14ac:dyDescent="0.2">
      <c r="B799" s="768"/>
      <c r="C799" s="768"/>
      <c r="D799" s="768"/>
    </row>
    <row r="800" spans="2:4" x14ac:dyDescent="0.2">
      <c r="B800" s="768"/>
      <c r="C800" s="768"/>
      <c r="D800" s="768"/>
    </row>
    <row r="801" spans="2:4" x14ac:dyDescent="0.2">
      <c r="B801" s="768"/>
      <c r="C801" s="768"/>
      <c r="D801" s="768"/>
    </row>
  </sheetData>
  <mergeCells count="9">
    <mergeCell ref="A52:I52"/>
    <mergeCell ref="A53:I53"/>
    <mergeCell ref="B27:H27"/>
    <mergeCell ref="B28:H28"/>
    <mergeCell ref="B29:I29"/>
    <mergeCell ref="A49:I49"/>
    <mergeCell ref="A50:I50"/>
    <mergeCell ref="A51:I51"/>
    <mergeCell ref="A37:I37"/>
  </mergeCells>
  <pageMargins left="0.39370078740157483" right="0" top="0.39370078740157483" bottom="0.59055118110236227" header="0.51181102362204722" footer="0.51181102362204722"/>
  <pageSetup paperSize="9" fitToHeight="0" orientation="portrait" r:id="rId1"/>
  <headerFooter alignWithMargins="0">
    <oddHeader>&amp;L&amp;"Times New Roman,Gras"DGRH A1-1&amp;R&amp;"Times New Roman,Gras"Juillet 2020</oddHeader>
    <oddFooter>&amp;C&amp;"Times New Roman,Gras"Page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7"/>
  <sheetViews>
    <sheetView showGridLines="0" zoomScaleNormal="100" workbookViewId="0">
      <pane ySplit="5" topLeftCell="A6" activePane="bottomLeft" state="frozen"/>
      <selection activeCell="L15" sqref="L15"/>
      <selection pane="bottomLeft" activeCell="N93" sqref="N93"/>
    </sheetView>
  </sheetViews>
  <sheetFormatPr baseColWidth="10" defaultRowHeight="12.75" x14ac:dyDescent="0.2"/>
  <cols>
    <col min="1" max="1" width="26.1640625" customWidth="1"/>
    <col min="2" max="2" width="14.1640625" customWidth="1"/>
    <col min="3" max="5" width="11.83203125" customWidth="1"/>
    <col min="6" max="6" width="12.6640625" customWidth="1"/>
    <col min="7" max="7" width="5.1640625" style="18" customWidth="1"/>
    <col min="8" max="8" width="11.33203125" customWidth="1"/>
    <col min="9" max="9" width="4" customWidth="1"/>
    <col min="10" max="10" width="10.1640625" customWidth="1"/>
  </cols>
  <sheetData>
    <row r="1" spans="1:10" ht="38.25" customHeight="1" x14ac:dyDescent="0.2">
      <c r="A1" s="1046" t="s">
        <v>678</v>
      </c>
      <c r="B1" s="1046"/>
      <c r="C1" s="1046"/>
      <c r="D1" s="1046"/>
      <c r="E1" s="1046"/>
      <c r="F1" s="1046"/>
      <c r="G1" s="1046"/>
      <c r="H1" s="1046"/>
      <c r="I1" s="1046"/>
      <c r="J1" s="1046"/>
    </row>
    <row r="2" spans="1:10" ht="9.75" customHeight="1" x14ac:dyDescent="0.2">
      <c r="A2" s="224"/>
      <c r="B2" s="224"/>
      <c r="C2" s="224"/>
      <c r="D2" s="224"/>
      <c r="E2" s="224"/>
      <c r="F2" s="224"/>
      <c r="G2" s="224"/>
      <c r="H2" s="224"/>
      <c r="I2" s="224"/>
      <c r="J2" s="224"/>
    </row>
    <row r="3" spans="1:10" ht="15.75" customHeight="1" x14ac:dyDescent="0.2">
      <c r="A3" s="1074" t="s">
        <v>630</v>
      </c>
      <c r="B3" s="1045"/>
      <c r="C3" s="1045"/>
      <c r="D3" s="1045"/>
      <c r="E3" s="1045"/>
      <c r="F3" s="1045"/>
      <c r="G3" s="1045"/>
      <c r="H3" s="1045"/>
      <c r="I3" s="1045"/>
      <c r="J3" s="1045"/>
    </row>
    <row r="4" spans="1:10" ht="8.25" customHeight="1" x14ac:dyDescent="0.2"/>
    <row r="5" spans="1:10" ht="54" x14ac:dyDescent="0.2">
      <c r="A5" s="474" t="s">
        <v>193</v>
      </c>
      <c r="B5" s="597" t="s">
        <v>497</v>
      </c>
      <c r="C5" s="601" t="s">
        <v>190</v>
      </c>
      <c r="D5" s="75" t="s">
        <v>191</v>
      </c>
      <c r="E5" s="982" t="s">
        <v>149</v>
      </c>
      <c r="F5" s="982" t="s">
        <v>148</v>
      </c>
      <c r="G5" s="6"/>
      <c r="H5" s="599" t="s">
        <v>192</v>
      </c>
      <c r="J5" s="598" t="s">
        <v>629</v>
      </c>
    </row>
    <row r="6" spans="1:10" s="4" customFormat="1" ht="4.5" customHeight="1" x14ac:dyDescent="0.2">
      <c r="A6" s="18"/>
      <c r="B6" s="46"/>
      <c r="C6" s="17"/>
      <c r="D6" s="17"/>
      <c r="E6" s="46"/>
      <c r="F6" s="46"/>
      <c r="G6" s="6"/>
      <c r="H6" s="47"/>
    </row>
    <row r="7" spans="1:10" s="4" customFormat="1" ht="12.75" customHeight="1" x14ac:dyDescent="0.2">
      <c r="A7" s="29" t="s">
        <v>472</v>
      </c>
      <c r="B7" s="604"/>
      <c r="C7" s="605"/>
      <c r="D7" s="605"/>
      <c r="E7" s="605">
        <v>1</v>
      </c>
      <c r="F7" s="605"/>
      <c r="G7" s="6"/>
      <c r="H7" s="175">
        <f>F7+E7+D7+C7+B7</f>
        <v>1</v>
      </c>
      <c r="I7"/>
      <c r="J7" s="602">
        <f>1-(B7/H7)</f>
        <v>1</v>
      </c>
    </row>
    <row r="8" spans="1:10" x14ac:dyDescent="0.2">
      <c r="A8" s="29" t="s">
        <v>2</v>
      </c>
      <c r="B8" s="604">
        <v>10</v>
      </c>
      <c r="C8" s="605">
        <v>1</v>
      </c>
      <c r="D8" s="605">
        <v>3</v>
      </c>
      <c r="E8" s="605">
        <v>9</v>
      </c>
      <c r="F8" s="605"/>
      <c r="G8" s="48"/>
      <c r="H8" s="175">
        <f>F8+E8+D8+C8+B8</f>
        <v>23</v>
      </c>
      <c r="J8" s="602">
        <f>1-(B8/H8)</f>
        <v>0.56521739130434789</v>
      </c>
    </row>
    <row r="9" spans="1:10" x14ac:dyDescent="0.2">
      <c r="A9" s="29" t="s">
        <v>684</v>
      </c>
      <c r="B9" s="604">
        <v>1</v>
      </c>
      <c r="C9" s="605"/>
      <c r="D9" s="605"/>
      <c r="E9" s="605"/>
      <c r="F9" s="605"/>
      <c r="G9" s="48"/>
      <c r="H9" s="175">
        <f t="shared" ref="H9:H12" si="0">F9+E9+D9+C9+B9</f>
        <v>1</v>
      </c>
      <c r="J9" s="602">
        <f t="shared" ref="J9:J12" si="1">1-(B9/H9)</f>
        <v>0</v>
      </c>
    </row>
    <row r="10" spans="1:10" x14ac:dyDescent="0.2">
      <c r="A10" s="31" t="s">
        <v>650</v>
      </c>
      <c r="B10" s="606">
        <v>1</v>
      </c>
      <c r="C10" s="607"/>
      <c r="D10" s="607"/>
      <c r="E10" s="607"/>
      <c r="F10" s="607"/>
      <c r="G10" s="48"/>
      <c r="H10" s="175">
        <f t="shared" si="0"/>
        <v>1</v>
      </c>
      <c r="J10" s="602">
        <f t="shared" si="1"/>
        <v>0</v>
      </c>
    </row>
    <row r="11" spans="1:10" x14ac:dyDescent="0.2">
      <c r="A11" s="31" t="s">
        <v>3</v>
      </c>
      <c r="B11" s="606">
        <v>6</v>
      </c>
      <c r="C11" s="607">
        <v>1</v>
      </c>
      <c r="D11" s="607">
        <v>1</v>
      </c>
      <c r="E11" s="607"/>
      <c r="F11" s="607"/>
      <c r="G11" s="48"/>
      <c r="H11" s="175">
        <f t="shared" si="0"/>
        <v>8</v>
      </c>
      <c r="J11" s="602">
        <f t="shared" si="1"/>
        <v>0.25</v>
      </c>
    </row>
    <row r="12" spans="1:10" x14ac:dyDescent="0.2">
      <c r="A12" s="31" t="s">
        <v>39</v>
      </c>
      <c r="B12" s="606">
        <v>2</v>
      </c>
      <c r="C12" s="607"/>
      <c r="D12" s="607">
        <v>1</v>
      </c>
      <c r="E12" s="607">
        <v>1</v>
      </c>
      <c r="F12" s="607"/>
      <c r="G12" s="48"/>
      <c r="H12" s="175">
        <f t="shared" si="0"/>
        <v>4</v>
      </c>
      <c r="J12" s="602">
        <f t="shared" si="1"/>
        <v>0.5</v>
      </c>
    </row>
    <row r="13" spans="1:10" x14ac:dyDescent="0.2">
      <c r="A13" s="31" t="s">
        <v>590</v>
      </c>
      <c r="B13" s="606">
        <v>2</v>
      </c>
      <c r="C13" s="607">
        <v>3</v>
      </c>
      <c r="D13" s="607"/>
      <c r="E13" s="607"/>
      <c r="F13" s="607"/>
      <c r="G13" s="48"/>
      <c r="H13" s="177">
        <f t="shared" ref="H13:H47" si="2">F13+E13+D13+C13+B13</f>
        <v>5</v>
      </c>
      <c r="J13" s="603">
        <f t="shared" ref="J13:J47" si="3">1-(B13/H13)</f>
        <v>0.6</v>
      </c>
    </row>
    <row r="14" spans="1:10" x14ac:dyDescent="0.2">
      <c r="A14" s="31" t="s">
        <v>24</v>
      </c>
      <c r="B14" s="606">
        <v>2</v>
      </c>
      <c r="C14" s="607">
        <v>1</v>
      </c>
      <c r="D14" s="607"/>
      <c r="E14" s="607">
        <v>1</v>
      </c>
      <c r="F14" s="607"/>
      <c r="G14" s="48"/>
      <c r="H14" s="177">
        <f t="shared" si="2"/>
        <v>4</v>
      </c>
      <c r="J14" s="603">
        <f t="shared" si="3"/>
        <v>0.5</v>
      </c>
    </row>
    <row r="15" spans="1:10" x14ac:dyDescent="0.2">
      <c r="A15" s="31" t="s">
        <v>155</v>
      </c>
      <c r="B15" s="606">
        <v>1</v>
      </c>
      <c r="C15" s="607">
        <v>1</v>
      </c>
      <c r="D15" s="607"/>
      <c r="E15" s="607">
        <v>1</v>
      </c>
      <c r="F15" s="607"/>
      <c r="G15" s="48"/>
      <c r="H15" s="177">
        <f t="shared" si="2"/>
        <v>3</v>
      </c>
      <c r="J15" s="603">
        <f t="shared" si="3"/>
        <v>0.66666666666666674</v>
      </c>
    </row>
    <row r="16" spans="1:10" x14ac:dyDescent="0.2">
      <c r="A16" s="31" t="s">
        <v>595</v>
      </c>
      <c r="B16" s="606">
        <v>1</v>
      </c>
      <c r="C16" s="607"/>
      <c r="D16" s="607"/>
      <c r="E16" s="607"/>
      <c r="F16" s="607"/>
      <c r="G16" s="48"/>
      <c r="H16" s="177">
        <f t="shared" si="2"/>
        <v>1</v>
      </c>
      <c r="J16" s="603">
        <f t="shared" si="3"/>
        <v>0</v>
      </c>
    </row>
    <row r="17" spans="1:10" x14ac:dyDescent="0.2">
      <c r="A17" s="608" t="s">
        <v>5</v>
      </c>
      <c r="B17" s="609">
        <v>4</v>
      </c>
      <c r="C17" s="610">
        <v>3</v>
      </c>
      <c r="D17" s="610">
        <v>1</v>
      </c>
      <c r="E17" s="610"/>
      <c r="F17" s="610"/>
      <c r="G17" s="48"/>
      <c r="H17" s="177">
        <f t="shared" si="2"/>
        <v>8</v>
      </c>
      <c r="J17" s="603">
        <f t="shared" si="3"/>
        <v>0.5</v>
      </c>
    </row>
    <row r="18" spans="1:10" x14ac:dyDescent="0.2">
      <c r="A18" s="31" t="s">
        <v>6</v>
      </c>
      <c r="B18" s="606">
        <v>5</v>
      </c>
      <c r="C18" s="607"/>
      <c r="D18" s="607"/>
      <c r="E18" s="607">
        <v>1</v>
      </c>
      <c r="F18" s="607"/>
      <c r="G18" s="48"/>
      <c r="H18" s="177">
        <f t="shared" si="2"/>
        <v>6</v>
      </c>
      <c r="J18" s="603">
        <f t="shared" si="3"/>
        <v>0.16666666666666663</v>
      </c>
    </row>
    <row r="19" spans="1:10" x14ac:dyDescent="0.2">
      <c r="A19" s="31" t="s">
        <v>7</v>
      </c>
      <c r="B19" s="606">
        <v>1</v>
      </c>
      <c r="C19" s="607"/>
      <c r="D19" s="607"/>
      <c r="E19" s="607"/>
      <c r="F19" s="607"/>
      <c r="G19" s="48"/>
      <c r="H19" s="177">
        <f t="shared" si="2"/>
        <v>1</v>
      </c>
      <c r="J19" s="603">
        <f t="shared" si="3"/>
        <v>0</v>
      </c>
    </row>
    <row r="20" spans="1:10" x14ac:dyDescent="0.2">
      <c r="A20" s="31" t="s">
        <v>8</v>
      </c>
      <c r="B20" s="606">
        <v>1</v>
      </c>
      <c r="C20" s="607"/>
      <c r="D20" s="607"/>
      <c r="E20" s="607">
        <v>1</v>
      </c>
      <c r="F20" s="607"/>
      <c r="G20" s="48"/>
      <c r="H20" s="177">
        <f t="shared" si="2"/>
        <v>2</v>
      </c>
      <c r="J20" s="603">
        <f t="shared" si="3"/>
        <v>0.5</v>
      </c>
    </row>
    <row r="21" spans="1:10" x14ac:dyDescent="0.2">
      <c r="A21" s="31" t="s">
        <v>653</v>
      </c>
      <c r="B21" s="606">
        <v>1</v>
      </c>
      <c r="C21" s="607"/>
      <c r="D21" s="607"/>
      <c r="E21" s="607">
        <v>1</v>
      </c>
      <c r="F21" s="607"/>
      <c r="G21" s="48"/>
      <c r="H21" s="177">
        <f t="shared" si="2"/>
        <v>2</v>
      </c>
      <c r="J21" s="603">
        <f t="shared" si="3"/>
        <v>0.5</v>
      </c>
    </row>
    <row r="22" spans="1:10" x14ac:dyDescent="0.2">
      <c r="A22" s="31" t="s">
        <v>55</v>
      </c>
      <c r="B22" s="606">
        <v>1</v>
      </c>
      <c r="C22" s="607">
        <v>1</v>
      </c>
      <c r="D22" s="607"/>
      <c r="E22" s="607">
        <v>1</v>
      </c>
      <c r="F22" s="607"/>
      <c r="G22" s="48"/>
      <c r="H22" s="177">
        <f t="shared" si="2"/>
        <v>3</v>
      </c>
      <c r="J22" s="603">
        <f t="shared" si="3"/>
        <v>0.66666666666666674</v>
      </c>
    </row>
    <row r="23" spans="1:10" x14ac:dyDescent="0.2">
      <c r="A23" s="31" t="s">
        <v>10</v>
      </c>
      <c r="B23" s="606">
        <v>4</v>
      </c>
      <c r="C23" s="607">
        <v>2</v>
      </c>
      <c r="D23" s="607"/>
      <c r="E23" s="607">
        <v>1</v>
      </c>
      <c r="F23" s="607"/>
      <c r="G23" s="48"/>
      <c r="H23" s="177">
        <f t="shared" si="2"/>
        <v>7</v>
      </c>
      <c r="J23" s="603">
        <f t="shared" si="3"/>
        <v>0.4285714285714286</v>
      </c>
    </row>
    <row r="24" spans="1:10" x14ac:dyDescent="0.2">
      <c r="A24" s="31" t="s">
        <v>498</v>
      </c>
      <c r="B24" s="606">
        <v>1</v>
      </c>
      <c r="C24" s="607">
        <v>2</v>
      </c>
      <c r="D24" s="607"/>
      <c r="E24" s="607">
        <v>1</v>
      </c>
      <c r="F24" s="607"/>
      <c r="G24" s="48"/>
      <c r="H24" s="177">
        <f t="shared" si="2"/>
        <v>4</v>
      </c>
      <c r="J24" s="603">
        <f t="shared" si="3"/>
        <v>0.75</v>
      </c>
    </row>
    <row r="25" spans="1:10" x14ac:dyDescent="0.2">
      <c r="A25" s="31" t="s">
        <v>70</v>
      </c>
      <c r="B25" s="606">
        <v>2</v>
      </c>
      <c r="C25" s="607">
        <v>3</v>
      </c>
      <c r="D25" s="607">
        <v>1</v>
      </c>
      <c r="E25" s="607">
        <v>2</v>
      </c>
      <c r="F25" s="607"/>
      <c r="G25" s="48"/>
      <c r="H25" s="177">
        <f t="shared" si="2"/>
        <v>8</v>
      </c>
      <c r="J25" s="603">
        <f t="shared" si="3"/>
        <v>0.75</v>
      </c>
    </row>
    <row r="26" spans="1:10" x14ac:dyDescent="0.2">
      <c r="A26" s="31" t="s">
        <v>20</v>
      </c>
      <c r="B26" s="606">
        <v>3</v>
      </c>
      <c r="C26" s="607"/>
      <c r="D26" s="607"/>
      <c r="E26" s="607"/>
      <c r="F26" s="607"/>
      <c r="G26" s="48"/>
      <c r="H26" s="177">
        <f t="shared" si="2"/>
        <v>3</v>
      </c>
      <c r="J26" s="603">
        <f t="shared" si="3"/>
        <v>0</v>
      </c>
    </row>
    <row r="27" spans="1:10" x14ac:dyDescent="0.2">
      <c r="A27" s="31" t="s">
        <v>620</v>
      </c>
      <c r="B27" s="606">
        <v>7</v>
      </c>
      <c r="C27" s="607">
        <v>3</v>
      </c>
      <c r="D27" s="607"/>
      <c r="E27" s="607">
        <v>2</v>
      </c>
      <c r="F27" s="607"/>
      <c r="G27" s="48"/>
      <c r="H27" s="177">
        <f t="shared" si="2"/>
        <v>12</v>
      </c>
      <c r="J27" s="603">
        <f t="shared" si="3"/>
        <v>0.41666666666666663</v>
      </c>
    </row>
    <row r="28" spans="1:10" x14ac:dyDescent="0.2">
      <c r="A28" s="31" t="s">
        <v>642</v>
      </c>
      <c r="B28" s="606">
        <v>1</v>
      </c>
      <c r="C28" s="607"/>
      <c r="D28" s="607"/>
      <c r="E28" s="607"/>
      <c r="F28" s="607"/>
      <c r="G28" s="48"/>
      <c r="H28" s="177">
        <f t="shared" si="2"/>
        <v>1</v>
      </c>
      <c r="J28" s="603">
        <f t="shared" si="3"/>
        <v>0</v>
      </c>
    </row>
    <row r="29" spans="1:10" x14ac:dyDescent="0.2">
      <c r="A29" s="31" t="s">
        <v>4</v>
      </c>
      <c r="B29" s="606">
        <v>2</v>
      </c>
      <c r="C29" s="607">
        <v>2</v>
      </c>
      <c r="D29" s="607"/>
      <c r="E29" s="607"/>
      <c r="F29" s="607"/>
      <c r="G29" s="48"/>
      <c r="H29" s="177">
        <f t="shared" si="2"/>
        <v>4</v>
      </c>
      <c r="J29" s="603">
        <f t="shared" si="3"/>
        <v>0.5</v>
      </c>
    </row>
    <row r="30" spans="1:10" x14ac:dyDescent="0.2">
      <c r="A30" s="31" t="s">
        <v>622</v>
      </c>
      <c r="B30" s="606">
        <v>1</v>
      </c>
      <c r="C30" s="607"/>
      <c r="D30" s="607"/>
      <c r="E30" s="607"/>
      <c r="F30" s="607"/>
      <c r="G30" s="48"/>
      <c r="H30" s="177">
        <f t="shared" si="2"/>
        <v>1</v>
      </c>
      <c r="J30" s="603">
        <f t="shared" si="3"/>
        <v>0</v>
      </c>
    </row>
    <row r="31" spans="1:10" x14ac:dyDescent="0.2">
      <c r="A31" s="31" t="s">
        <v>18</v>
      </c>
      <c r="B31" s="606">
        <v>2</v>
      </c>
      <c r="C31" s="607">
        <v>2</v>
      </c>
      <c r="D31" s="607"/>
      <c r="E31" s="607">
        <v>2</v>
      </c>
      <c r="F31" s="607"/>
      <c r="G31" s="48"/>
      <c r="H31" s="177">
        <f t="shared" si="2"/>
        <v>6</v>
      </c>
      <c r="J31" s="603">
        <f t="shared" si="3"/>
        <v>0.66666666666666674</v>
      </c>
    </row>
    <row r="32" spans="1:10" x14ac:dyDescent="0.2">
      <c r="A32" s="31" t="s">
        <v>135</v>
      </c>
      <c r="B32" s="606">
        <v>1</v>
      </c>
      <c r="C32" s="607">
        <v>6</v>
      </c>
      <c r="D32" s="607"/>
      <c r="E32" s="607"/>
      <c r="F32" s="607"/>
      <c r="G32" s="48"/>
      <c r="H32" s="177">
        <f t="shared" si="2"/>
        <v>7</v>
      </c>
      <c r="J32" s="603">
        <f t="shared" si="3"/>
        <v>0.85714285714285721</v>
      </c>
    </row>
    <row r="33" spans="1:10" x14ac:dyDescent="0.2">
      <c r="A33" s="31" t="s">
        <v>589</v>
      </c>
      <c r="B33" s="606">
        <v>5</v>
      </c>
      <c r="C33" s="607">
        <v>6</v>
      </c>
      <c r="D33" s="607">
        <v>1</v>
      </c>
      <c r="E33" s="607">
        <v>1</v>
      </c>
      <c r="F33" s="607"/>
      <c r="G33" s="48"/>
      <c r="H33" s="177">
        <f t="shared" si="2"/>
        <v>13</v>
      </c>
      <c r="J33" s="603">
        <f t="shared" si="3"/>
        <v>0.61538461538461542</v>
      </c>
    </row>
    <row r="34" spans="1:10" x14ac:dyDescent="0.2">
      <c r="A34" s="31" t="s">
        <v>592</v>
      </c>
      <c r="B34" s="606">
        <v>1</v>
      </c>
      <c r="C34" s="607"/>
      <c r="D34" s="607"/>
      <c r="E34" s="607"/>
      <c r="F34" s="607"/>
      <c r="G34" s="48"/>
      <c r="H34" s="177">
        <f t="shared" si="2"/>
        <v>1</v>
      </c>
      <c r="J34" s="603">
        <f t="shared" si="3"/>
        <v>0</v>
      </c>
    </row>
    <row r="35" spans="1:10" x14ac:dyDescent="0.2">
      <c r="A35" s="31" t="s">
        <v>644</v>
      </c>
      <c r="B35" s="606">
        <v>1</v>
      </c>
      <c r="C35" s="607"/>
      <c r="D35" s="607"/>
      <c r="E35" s="607"/>
      <c r="F35" s="607"/>
      <c r="G35" s="48"/>
      <c r="H35" s="177">
        <f t="shared" si="2"/>
        <v>1</v>
      </c>
      <c r="J35" s="603">
        <f t="shared" si="3"/>
        <v>0</v>
      </c>
    </row>
    <row r="36" spans="1:10" x14ac:dyDescent="0.2">
      <c r="A36" s="31" t="s">
        <v>22</v>
      </c>
      <c r="B36" s="606">
        <v>1</v>
      </c>
      <c r="C36" s="607"/>
      <c r="D36" s="607"/>
      <c r="E36" s="607"/>
      <c r="F36" s="607"/>
      <c r="G36" s="48"/>
      <c r="H36" s="177">
        <f t="shared" si="2"/>
        <v>1</v>
      </c>
      <c r="J36" s="603">
        <f t="shared" si="3"/>
        <v>0</v>
      </c>
    </row>
    <row r="37" spans="1:10" x14ac:dyDescent="0.2">
      <c r="A37" s="31" t="s">
        <v>52</v>
      </c>
      <c r="B37" s="606">
        <v>1</v>
      </c>
      <c r="C37" s="607"/>
      <c r="D37" s="607"/>
      <c r="E37" s="607"/>
      <c r="F37" s="607"/>
      <c r="G37" s="48"/>
      <c r="H37" s="177">
        <f t="shared" si="2"/>
        <v>1</v>
      </c>
      <c r="J37" s="603">
        <f t="shared" si="3"/>
        <v>0</v>
      </c>
    </row>
    <row r="38" spans="1:10" x14ac:dyDescent="0.2">
      <c r="A38" s="31" t="s">
        <v>76</v>
      </c>
      <c r="B38" s="606">
        <v>2</v>
      </c>
      <c r="C38" s="607">
        <v>1</v>
      </c>
      <c r="D38" s="607"/>
      <c r="E38" s="607"/>
      <c r="F38" s="607"/>
      <c r="G38" s="48"/>
      <c r="H38" s="177">
        <f t="shared" si="2"/>
        <v>3</v>
      </c>
      <c r="J38" s="603">
        <f t="shared" si="3"/>
        <v>0.33333333333333337</v>
      </c>
    </row>
    <row r="39" spans="1:10" x14ac:dyDescent="0.2">
      <c r="A39" s="31" t="s">
        <v>651</v>
      </c>
      <c r="B39" s="606">
        <v>1</v>
      </c>
      <c r="C39" s="607"/>
      <c r="D39" s="607"/>
      <c r="E39" s="607"/>
      <c r="F39" s="607"/>
      <c r="G39" s="48"/>
      <c r="H39" s="177">
        <f t="shared" si="2"/>
        <v>1</v>
      </c>
      <c r="J39" s="603">
        <f t="shared" si="3"/>
        <v>0</v>
      </c>
    </row>
    <row r="40" spans="1:10" x14ac:dyDescent="0.2">
      <c r="A40" s="31" t="s">
        <v>27</v>
      </c>
      <c r="B40" s="606">
        <v>4</v>
      </c>
      <c r="C40" s="607">
        <v>3</v>
      </c>
      <c r="D40" s="607">
        <v>1</v>
      </c>
      <c r="E40" s="607">
        <v>1</v>
      </c>
      <c r="F40" s="607"/>
      <c r="G40" s="48"/>
      <c r="H40" s="177">
        <f t="shared" si="2"/>
        <v>9</v>
      </c>
      <c r="J40" s="603">
        <f t="shared" si="3"/>
        <v>0.55555555555555558</v>
      </c>
    </row>
    <row r="41" spans="1:10" x14ac:dyDescent="0.2">
      <c r="A41" s="31" t="s">
        <v>25</v>
      </c>
      <c r="B41" s="606">
        <v>5</v>
      </c>
      <c r="C41" s="607">
        <v>1</v>
      </c>
      <c r="D41" s="607">
        <v>1</v>
      </c>
      <c r="E41" s="607">
        <v>1</v>
      </c>
      <c r="F41" s="607"/>
      <c r="G41" s="48"/>
      <c r="H41" s="177">
        <f t="shared" si="2"/>
        <v>8</v>
      </c>
      <c r="J41" s="603">
        <f t="shared" si="3"/>
        <v>0.375</v>
      </c>
    </row>
    <row r="42" spans="1:10" x14ac:dyDescent="0.2">
      <c r="A42" s="31" t="s">
        <v>37</v>
      </c>
      <c r="B42" s="606">
        <v>12</v>
      </c>
      <c r="C42" s="607">
        <v>6</v>
      </c>
      <c r="D42" s="607"/>
      <c r="E42" s="607">
        <v>2</v>
      </c>
      <c r="F42" s="607"/>
      <c r="G42" s="48"/>
      <c r="H42" s="177">
        <f t="shared" si="2"/>
        <v>20</v>
      </c>
      <c r="J42" s="603">
        <f t="shared" si="3"/>
        <v>0.4</v>
      </c>
    </row>
    <row r="43" spans="1:10" x14ac:dyDescent="0.2">
      <c r="A43" s="31" t="s">
        <v>157</v>
      </c>
      <c r="B43" s="606">
        <v>4</v>
      </c>
      <c r="C43" s="607">
        <v>3</v>
      </c>
      <c r="D43" s="607"/>
      <c r="E43" s="607"/>
      <c r="F43" s="607"/>
      <c r="G43" s="48"/>
      <c r="H43" s="177">
        <f t="shared" si="2"/>
        <v>7</v>
      </c>
      <c r="J43" s="603">
        <f t="shared" si="3"/>
        <v>0.4285714285714286</v>
      </c>
    </row>
    <row r="44" spans="1:10" x14ac:dyDescent="0.2">
      <c r="A44" s="31" t="s">
        <v>29</v>
      </c>
      <c r="B44" s="606">
        <v>8</v>
      </c>
      <c r="C44" s="607">
        <v>6</v>
      </c>
      <c r="D44" s="607"/>
      <c r="E44" s="607">
        <v>1</v>
      </c>
      <c r="F44" s="607"/>
      <c r="G44" s="48"/>
      <c r="H44" s="177">
        <f t="shared" si="2"/>
        <v>15</v>
      </c>
      <c r="J44" s="603">
        <f t="shared" si="3"/>
        <v>0.46666666666666667</v>
      </c>
    </row>
    <row r="45" spans="1:10" x14ac:dyDescent="0.2">
      <c r="A45" s="31" t="s">
        <v>30</v>
      </c>
      <c r="B45" s="606">
        <v>1</v>
      </c>
      <c r="C45" s="607">
        <v>2</v>
      </c>
      <c r="D45" s="607"/>
      <c r="E45" s="607">
        <v>2</v>
      </c>
      <c r="F45" s="607"/>
      <c r="G45" s="48"/>
      <c r="H45" s="177">
        <f t="shared" si="2"/>
        <v>5</v>
      </c>
      <c r="J45" s="603">
        <f t="shared" si="3"/>
        <v>0.8</v>
      </c>
    </row>
    <row r="46" spans="1:10" x14ac:dyDescent="0.2">
      <c r="A46" s="31" t="s">
        <v>134</v>
      </c>
      <c r="B46" s="606">
        <v>1</v>
      </c>
      <c r="C46" s="607">
        <v>1</v>
      </c>
      <c r="D46" s="607">
        <v>1</v>
      </c>
      <c r="E46" s="607"/>
      <c r="F46" s="607"/>
      <c r="G46" s="48"/>
      <c r="H46" s="177">
        <f t="shared" si="2"/>
        <v>3</v>
      </c>
      <c r="J46" s="603">
        <f t="shared" si="3"/>
        <v>0.66666666666666674</v>
      </c>
    </row>
    <row r="47" spans="1:10" x14ac:dyDescent="0.2">
      <c r="A47" s="31" t="s">
        <v>74</v>
      </c>
      <c r="B47" s="606">
        <v>1</v>
      </c>
      <c r="C47" s="607">
        <v>1</v>
      </c>
      <c r="D47" s="607"/>
      <c r="E47" s="607">
        <v>1</v>
      </c>
      <c r="F47" s="607"/>
      <c r="G47" s="48"/>
      <c r="H47" s="177">
        <f t="shared" si="2"/>
        <v>3</v>
      </c>
      <c r="J47" s="603">
        <f t="shared" si="3"/>
        <v>0.66666666666666674</v>
      </c>
    </row>
    <row r="48" spans="1:10" x14ac:dyDescent="0.2">
      <c r="A48" s="31" t="s">
        <v>596</v>
      </c>
      <c r="B48" s="606"/>
      <c r="C48" s="607">
        <v>1</v>
      </c>
      <c r="D48" s="607"/>
      <c r="E48" s="607"/>
      <c r="F48" s="607"/>
      <c r="G48" s="48"/>
      <c r="H48" s="177">
        <f t="shared" ref="H48:H72" si="4">F48+E48+D48+C48+B48</f>
        <v>1</v>
      </c>
      <c r="J48" s="603">
        <f t="shared" ref="J48:J72" si="5">1-(B48/H48)</f>
        <v>1</v>
      </c>
    </row>
    <row r="49" spans="1:10" x14ac:dyDescent="0.2">
      <c r="A49" s="31" t="s">
        <v>473</v>
      </c>
      <c r="B49" s="606">
        <v>1</v>
      </c>
      <c r="C49" s="607"/>
      <c r="D49" s="607"/>
      <c r="E49" s="607"/>
      <c r="F49" s="607"/>
      <c r="G49" s="48"/>
      <c r="H49" s="177">
        <f t="shared" si="4"/>
        <v>1</v>
      </c>
      <c r="J49" s="603">
        <f t="shared" si="5"/>
        <v>0</v>
      </c>
    </row>
    <row r="50" spans="1:10" x14ac:dyDescent="0.2">
      <c r="A50" s="31" t="s">
        <v>31</v>
      </c>
      <c r="B50" s="606">
        <v>4</v>
      </c>
      <c r="C50" s="607">
        <v>1</v>
      </c>
      <c r="D50" s="607"/>
      <c r="E50" s="607">
        <v>1</v>
      </c>
      <c r="F50" s="607"/>
      <c r="G50" s="48"/>
      <c r="H50" s="177">
        <f t="shared" si="4"/>
        <v>6</v>
      </c>
      <c r="J50" s="603">
        <f t="shared" si="5"/>
        <v>0.33333333333333337</v>
      </c>
    </row>
    <row r="51" spans="1:10" x14ac:dyDescent="0.2">
      <c r="A51" s="31" t="s">
        <v>15</v>
      </c>
      <c r="B51" s="606">
        <v>1</v>
      </c>
      <c r="C51" s="607">
        <v>2</v>
      </c>
      <c r="D51" s="607"/>
      <c r="E51" s="607"/>
      <c r="F51" s="607"/>
      <c r="G51" s="48"/>
      <c r="H51" s="177">
        <f t="shared" si="4"/>
        <v>3</v>
      </c>
      <c r="J51" s="603">
        <f t="shared" si="5"/>
        <v>0.66666666666666674</v>
      </c>
    </row>
    <row r="52" spans="1:10" x14ac:dyDescent="0.2">
      <c r="A52" s="31" t="s">
        <v>33</v>
      </c>
      <c r="B52" s="606">
        <v>2</v>
      </c>
      <c r="C52" s="607">
        <v>1</v>
      </c>
      <c r="D52" s="607">
        <v>1</v>
      </c>
      <c r="E52" s="607">
        <v>2</v>
      </c>
      <c r="F52" s="607"/>
      <c r="G52" s="48"/>
      <c r="H52" s="177">
        <f t="shared" si="4"/>
        <v>6</v>
      </c>
      <c r="J52" s="603">
        <f t="shared" si="5"/>
        <v>0.66666666666666674</v>
      </c>
    </row>
    <row r="53" spans="1:10" x14ac:dyDescent="0.2">
      <c r="A53" s="31" t="s">
        <v>34</v>
      </c>
      <c r="B53" s="606">
        <v>6</v>
      </c>
      <c r="C53" s="607">
        <v>2</v>
      </c>
      <c r="D53" s="607"/>
      <c r="E53" s="607">
        <v>4</v>
      </c>
      <c r="F53" s="607"/>
      <c r="G53" s="48"/>
      <c r="H53" s="177">
        <f t="shared" si="4"/>
        <v>12</v>
      </c>
      <c r="J53" s="603">
        <f t="shared" si="5"/>
        <v>0.5</v>
      </c>
    </row>
    <row r="54" spans="1:10" x14ac:dyDescent="0.2">
      <c r="A54" s="31" t="s">
        <v>63</v>
      </c>
      <c r="B54" s="606">
        <v>6</v>
      </c>
      <c r="C54" s="607">
        <v>1</v>
      </c>
      <c r="D54" s="607"/>
      <c r="E54" s="607"/>
      <c r="F54" s="607"/>
      <c r="G54" s="48"/>
      <c r="H54" s="177">
        <f t="shared" si="4"/>
        <v>7</v>
      </c>
      <c r="J54" s="603">
        <f t="shared" si="5"/>
        <v>0.1428571428571429</v>
      </c>
    </row>
    <row r="55" spans="1:10" x14ac:dyDescent="0.2">
      <c r="A55" s="31" t="s">
        <v>38</v>
      </c>
      <c r="B55" s="606">
        <v>4</v>
      </c>
      <c r="C55" s="607">
        <v>5</v>
      </c>
      <c r="D55" s="607"/>
      <c r="E55" s="607">
        <v>1</v>
      </c>
      <c r="F55" s="607"/>
      <c r="G55" s="48"/>
      <c r="H55" s="177">
        <f t="shared" si="4"/>
        <v>10</v>
      </c>
      <c r="J55" s="603">
        <f t="shared" si="5"/>
        <v>0.6</v>
      </c>
    </row>
    <row r="56" spans="1:10" x14ac:dyDescent="0.2">
      <c r="A56" s="31" t="s">
        <v>41</v>
      </c>
      <c r="B56" s="606">
        <v>2</v>
      </c>
      <c r="C56" s="607">
        <v>1</v>
      </c>
      <c r="D56" s="607"/>
      <c r="E56" s="607"/>
      <c r="F56" s="607"/>
      <c r="G56" s="48"/>
      <c r="H56" s="177">
        <f t="shared" si="4"/>
        <v>3</v>
      </c>
      <c r="J56" s="603">
        <f t="shared" si="5"/>
        <v>0.33333333333333337</v>
      </c>
    </row>
    <row r="57" spans="1:10" x14ac:dyDescent="0.2">
      <c r="A57" s="31" t="s">
        <v>42</v>
      </c>
      <c r="B57" s="606">
        <v>1</v>
      </c>
      <c r="C57" s="607">
        <v>3</v>
      </c>
      <c r="D57" s="607"/>
      <c r="E57" s="607"/>
      <c r="F57" s="607"/>
      <c r="G57" s="48"/>
      <c r="H57" s="177">
        <f t="shared" si="4"/>
        <v>4</v>
      </c>
      <c r="J57" s="603">
        <f t="shared" si="5"/>
        <v>0.75</v>
      </c>
    </row>
    <row r="58" spans="1:10" x14ac:dyDescent="0.2">
      <c r="A58" s="31" t="s">
        <v>156</v>
      </c>
      <c r="B58" s="606"/>
      <c r="C58" s="607"/>
      <c r="D58" s="607">
        <v>1</v>
      </c>
      <c r="E58" s="607"/>
      <c r="F58" s="607"/>
      <c r="G58" s="48"/>
      <c r="H58" s="177">
        <f t="shared" si="4"/>
        <v>1</v>
      </c>
      <c r="J58" s="603">
        <f t="shared" si="5"/>
        <v>1</v>
      </c>
    </row>
    <row r="59" spans="1:10" x14ac:dyDescent="0.2">
      <c r="A59" s="31" t="s">
        <v>45</v>
      </c>
      <c r="B59" s="606">
        <v>4</v>
      </c>
      <c r="C59" s="607">
        <v>3</v>
      </c>
      <c r="D59" s="607">
        <v>1</v>
      </c>
      <c r="E59" s="607"/>
      <c r="F59" s="607"/>
      <c r="G59" s="48"/>
      <c r="H59" s="177">
        <f t="shared" si="4"/>
        <v>8</v>
      </c>
      <c r="J59" s="603">
        <f t="shared" si="5"/>
        <v>0.5</v>
      </c>
    </row>
    <row r="60" spans="1:10" x14ac:dyDescent="0.2">
      <c r="A60" s="31" t="s">
        <v>645</v>
      </c>
      <c r="B60" s="606">
        <v>3</v>
      </c>
      <c r="C60" s="607">
        <v>1</v>
      </c>
      <c r="D60" s="607">
        <v>2</v>
      </c>
      <c r="E60" s="607">
        <v>7</v>
      </c>
      <c r="F60" s="607">
        <v>1</v>
      </c>
      <c r="G60" s="48"/>
      <c r="H60" s="177">
        <f t="shared" si="4"/>
        <v>14</v>
      </c>
      <c r="J60" s="603">
        <f t="shared" si="5"/>
        <v>0.7857142857142857</v>
      </c>
    </row>
    <row r="61" spans="1:10" x14ac:dyDescent="0.2">
      <c r="A61" s="31" t="s">
        <v>646</v>
      </c>
      <c r="B61" s="606"/>
      <c r="C61" s="607"/>
      <c r="D61" s="607">
        <v>1</v>
      </c>
      <c r="E61" s="607">
        <v>5</v>
      </c>
      <c r="F61" s="607"/>
      <c r="G61" s="48"/>
      <c r="H61" s="177">
        <f t="shared" si="4"/>
        <v>6</v>
      </c>
      <c r="J61" s="603">
        <f t="shared" si="5"/>
        <v>1</v>
      </c>
    </row>
    <row r="62" spans="1:10" x14ac:dyDescent="0.2">
      <c r="A62" s="31" t="s">
        <v>647</v>
      </c>
      <c r="B62" s="606"/>
      <c r="C62" s="607">
        <v>5</v>
      </c>
      <c r="D62" s="607">
        <v>1</v>
      </c>
      <c r="E62" s="607">
        <v>2</v>
      </c>
      <c r="F62" s="607"/>
      <c r="G62" s="48"/>
      <c r="H62" s="177">
        <f t="shared" si="4"/>
        <v>8</v>
      </c>
      <c r="J62" s="603">
        <f t="shared" si="5"/>
        <v>1</v>
      </c>
    </row>
    <row r="63" spans="1:10" x14ac:dyDescent="0.2">
      <c r="A63" s="31" t="s">
        <v>648</v>
      </c>
      <c r="B63" s="606">
        <v>2</v>
      </c>
      <c r="C63" s="607">
        <v>5</v>
      </c>
      <c r="D63" s="607"/>
      <c r="E63" s="607">
        <v>2</v>
      </c>
      <c r="F63" s="607"/>
      <c r="G63" s="48"/>
      <c r="H63" s="177">
        <f t="shared" si="4"/>
        <v>9</v>
      </c>
      <c r="J63" s="603">
        <f t="shared" si="5"/>
        <v>0.77777777777777779</v>
      </c>
    </row>
    <row r="64" spans="1:10" x14ac:dyDescent="0.2">
      <c r="A64" s="31" t="s">
        <v>649</v>
      </c>
      <c r="B64" s="606">
        <v>4</v>
      </c>
      <c r="C64" s="607">
        <v>4</v>
      </c>
      <c r="D64" s="607">
        <v>1</v>
      </c>
      <c r="E64" s="607">
        <v>1</v>
      </c>
      <c r="F64" s="607"/>
      <c r="G64" s="48"/>
      <c r="H64" s="177">
        <f t="shared" si="4"/>
        <v>10</v>
      </c>
      <c r="J64" s="603">
        <f t="shared" si="5"/>
        <v>0.6</v>
      </c>
    </row>
    <row r="65" spans="1:10" x14ac:dyDescent="0.2">
      <c r="A65" s="31" t="s">
        <v>643</v>
      </c>
      <c r="B65" s="606"/>
      <c r="C65" s="607">
        <v>1</v>
      </c>
      <c r="D65" s="607"/>
      <c r="E65" s="607"/>
      <c r="F65" s="607"/>
      <c r="G65" s="48"/>
      <c r="H65" s="177">
        <f t="shared" si="4"/>
        <v>1</v>
      </c>
      <c r="J65" s="603">
        <f t="shared" si="5"/>
        <v>1</v>
      </c>
    </row>
    <row r="66" spans="1:10" x14ac:dyDescent="0.2">
      <c r="A66" s="31" t="s">
        <v>71</v>
      </c>
      <c r="B66" s="606">
        <v>5</v>
      </c>
      <c r="C66" s="607">
        <v>3</v>
      </c>
      <c r="D66" s="607"/>
      <c r="E66" s="607">
        <v>5</v>
      </c>
      <c r="F66" s="607"/>
      <c r="G66" s="48"/>
      <c r="H66" s="177">
        <f t="shared" si="4"/>
        <v>13</v>
      </c>
      <c r="J66" s="603">
        <f t="shared" si="5"/>
        <v>0.61538461538461542</v>
      </c>
    </row>
    <row r="67" spans="1:10" x14ac:dyDescent="0.2">
      <c r="A67" s="31" t="s">
        <v>72</v>
      </c>
      <c r="B67" s="606">
        <v>2</v>
      </c>
      <c r="C67" s="607">
        <v>5</v>
      </c>
      <c r="D67" s="607">
        <v>2</v>
      </c>
      <c r="E67" s="607">
        <v>1</v>
      </c>
      <c r="F67" s="607"/>
      <c r="G67" s="48"/>
      <c r="H67" s="177">
        <f t="shared" si="4"/>
        <v>10</v>
      </c>
      <c r="J67" s="603">
        <f t="shared" si="5"/>
        <v>0.8</v>
      </c>
    </row>
    <row r="68" spans="1:10" x14ac:dyDescent="0.2">
      <c r="A68" s="31" t="s">
        <v>16</v>
      </c>
      <c r="B68" s="606">
        <v>6</v>
      </c>
      <c r="C68" s="607">
        <v>4</v>
      </c>
      <c r="D68" s="607"/>
      <c r="E68" s="607">
        <v>2</v>
      </c>
      <c r="F68" s="607"/>
      <c r="G68" s="48"/>
      <c r="H68" s="177">
        <f t="shared" si="4"/>
        <v>12</v>
      </c>
      <c r="J68" s="603">
        <f t="shared" si="5"/>
        <v>0.5</v>
      </c>
    </row>
    <row r="69" spans="1:10" x14ac:dyDescent="0.2">
      <c r="A69" s="31" t="s">
        <v>17</v>
      </c>
      <c r="B69" s="606">
        <v>4</v>
      </c>
      <c r="C69" s="607">
        <v>2</v>
      </c>
      <c r="D69" s="607"/>
      <c r="E69" s="607"/>
      <c r="F69" s="607"/>
      <c r="G69" s="48"/>
      <c r="H69" s="177">
        <f t="shared" si="4"/>
        <v>6</v>
      </c>
      <c r="J69" s="603">
        <f t="shared" si="5"/>
        <v>0.33333333333333337</v>
      </c>
    </row>
    <row r="70" spans="1:10" x14ac:dyDescent="0.2">
      <c r="A70" s="31" t="s">
        <v>48</v>
      </c>
      <c r="B70" s="606">
        <v>2</v>
      </c>
      <c r="C70" s="607"/>
      <c r="D70" s="607"/>
      <c r="E70" s="607"/>
      <c r="F70" s="607"/>
      <c r="G70" s="48"/>
      <c r="H70" s="177">
        <f t="shared" si="4"/>
        <v>2</v>
      </c>
      <c r="J70" s="603">
        <f t="shared" si="5"/>
        <v>0</v>
      </c>
    </row>
    <row r="71" spans="1:10" x14ac:dyDescent="0.2">
      <c r="A71" s="31" t="s">
        <v>49</v>
      </c>
      <c r="B71" s="606"/>
      <c r="C71" s="607">
        <v>1</v>
      </c>
      <c r="D71" s="607">
        <v>3</v>
      </c>
      <c r="E71" s="607">
        <v>5</v>
      </c>
      <c r="F71" s="607"/>
      <c r="G71" s="48"/>
      <c r="H71" s="177">
        <f t="shared" si="4"/>
        <v>9</v>
      </c>
      <c r="J71" s="603">
        <f t="shared" si="5"/>
        <v>1</v>
      </c>
    </row>
    <row r="72" spans="1:10" x14ac:dyDescent="0.2">
      <c r="A72" s="31" t="s">
        <v>50</v>
      </c>
      <c r="B72" s="606"/>
      <c r="C72" s="607"/>
      <c r="D72" s="607">
        <v>2</v>
      </c>
      <c r="E72" s="607">
        <v>1</v>
      </c>
      <c r="F72" s="607"/>
      <c r="G72" s="48"/>
      <c r="H72" s="177">
        <f t="shared" si="4"/>
        <v>3</v>
      </c>
      <c r="J72" s="603">
        <f t="shared" si="5"/>
        <v>1</v>
      </c>
    </row>
    <row r="73" spans="1:10" x14ac:dyDescent="0.2">
      <c r="A73" s="31" t="s">
        <v>158</v>
      </c>
      <c r="B73" s="606">
        <v>2</v>
      </c>
      <c r="C73" s="607"/>
      <c r="D73" s="607"/>
      <c r="E73" s="607"/>
      <c r="F73" s="607"/>
      <c r="G73" s="48"/>
      <c r="H73" s="177">
        <f t="shared" ref="H73:H75" si="6">F73+E73+D73+C73+B73</f>
        <v>2</v>
      </c>
      <c r="J73" s="603">
        <f t="shared" ref="J73:J103" si="7">1-(B73/H73)</f>
        <v>0</v>
      </c>
    </row>
    <row r="74" spans="1:10" x14ac:dyDescent="0.2">
      <c r="A74" s="31" t="s">
        <v>159</v>
      </c>
      <c r="B74" s="606"/>
      <c r="C74" s="607">
        <v>2</v>
      </c>
      <c r="D74" s="607">
        <v>1</v>
      </c>
      <c r="E74" s="607">
        <v>1</v>
      </c>
      <c r="F74" s="607"/>
      <c r="G74" s="48"/>
      <c r="H74" s="177">
        <f t="shared" si="6"/>
        <v>4</v>
      </c>
      <c r="J74" s="603">
        <f t="shared" si="7"/>
        <v>1</v>
      </c>
    </row>
    <row r="75" spans="1:10" x14ac:dyDescent="0.2">
      <c r="A75" s="31" t="s">
        <v>160</v>
      </c>
      <c r="B75" s="606">
        <v>1</v>
      </c>
      <c r="C75" s="607">
        <v>1</v>
      </c>
      <c r="D75" s="607"/>
      <c r="E75" s="607"/>
      <c r="F75" s="607"/>
      <c r="G75" s="48"/>
      <c r="H75" s="177">
        <f t="shared" si="6"/>
        <v>2</v>
      </c>
      <c r="J75" s="603">
        <f t="shared" si="7"/>
        <v>0.5</v>
      </c>
    </row>
    <row r="76" spans="1:10" x14ac:dyDescent="0.2">
      <c r="A76" s="31" t="s">
        <v>9</v>
      </c>
      <c r="B76" s="606">
        <v>2</v>
      </c>
      <c r="C76" s="607"/>
      <c r="D76" s="607"/>
      <c r="E76" s="607"/>
      <c r="F76" s="607"/>
      <c r="G76" s="48"/>
      <c r="H76" s="177">
        <f t="shared" ref="H76:H88" si="8">F76+E76+D76+C76+B76</f>
        <v>2</v>
      </c>
      <c r="J76" s="603">
        <f t="shared" ref="J76:J88" si="9">1-(B76/H76)</f>
        <v>0</v>
      </c>
    </row>
    <row r="77" spans="1:10" x14ac:dyDescent="0.2">
      <c r="A77" s="31" t="s">
        <v>35</v>
      </c>
      <c r="B77" s="606">
        <v>1</v>
      </c>
      <c r="C77" s="607"/>
      <c r="D77" s="607"/>
      <c r="E77" s="607">
        <v>1</v>
      </c>
      <c r="F77" s="607"/>
      <c r="G77" s="48"/>
      <c r="H77" s="177">
        <f t="shared" si="8"/>
        <v>2</v>
      </c>
      <c r="J77" s="603">
        <f t="shared" si="9"/>
        <v>0.5</v>
      </c>
    </row>
    <row r="78" spans="1:10" x14ac:dyDescent="0.2">
      <c r="A78" s="31" t="s">
        <v>51</v>
      </c>
      <c r="B78" s="606">
        <v>5</v>
      </c>
      <c r="C78" s="607">
        <v>5</v>
      </c>
      <c r="D78" s="607">
        <v>1</v>
      </c>
      <c r="E78" s="607">
        <v>1</v>
      </c>
      <c r="F78" s="607"/>
      <c r="G78" s="48"/>
      <c r="H78" s="177">
        <f t="shared" si="8"/>
        <v>12</v>
      </c>
      <c r="J78" s="603">
        <f t="shared" si="9"/>
        <v>0.58333333333333326</v>
      </c>
    </row>
    <row r="79" spans="1:10" x14ac:dyDescent="0.2">
      <c r="A79" s="31" t="s">
        <v>21</v>
      </c>
      <c r="B79" s="606">
        <v>2</v>
      </c>
      <c r="C79" s="607"/>
      <c r="D79" s="607">
        <v>1</v>
      </c>
      <c r="E79" s="607"/>
      <c r="F79" s="607"/>
      <c r="G79" s="48"/>
      <c r="H79" s="177">
        <f t="shared" si="8"/>
        <v>3</v>
      </c>
      <c r="J79" s="603">
        <f t="shared" si="9"/>
        <v>0.33333333333333337</v>
      </c>
    </row>
    <row r="80" spans="1:10" x14ac:dyDescent="0.2">
      <c r="A80" s="31" t="s">
        <v>53</v>
      </c>
      <c r="B80" s="606">
        <v>2</v>
      </c>
      <c r="C80" s="607">
        <v>1</v>
      </c>
      <c r="D80" s="607"/>
      <c r="E80" s="607"/>
      <c r="F80" s="607"/>
      <c r="G80" s="48"/>
      <c r="H80" s="177">
        <f t="shared" si="8"/>
        <v>3</v>
      </c>
      <c r="J80" s="603">
        <f t="shared" si="9"/>
        <v>0.33333333333333337</v>
      </c>
    </row>
    <row r="81" spans="1:10" x14ac:dyDescent="0.2">
      <c r="A81" s="31" t="s">
        <v>57</v>
      </c>
      <c r="B81" s="606"/>
      <c r="C81" s="607">
        <v>1</v>
      </c>
      <c r="D81" s="607"/>
      <c r="E81" s="607"/>
      <c r="F81" s="607"/>
      <c r="G81" s="48"/>
      <c r="H81" s="177">
        <f t="shared" si="8"/>
        <v>1</v>
      </c>
      <c r="J81" s="603">
        <f t="shared" si="9"/>
        <v>1</v>
      </c>
    </row>
    <row r="82" spans="1:10" x14ac:dyDescent="0.2">
      <c r="A82" s="31" t="s">
        <v>58</v>
      </c>
      <c r="B82" s="606">
        <v>2</v>
      </c>
      <c r="C82" s="607">
        <v>4</v>
      </c>
      <c r="D82" s="607"/>
      <c r="E82" s="607">
        <v>2</v>
      </c>
      <c r="F82" s="607"/>
      <c r="G82" s="48"/>
      <c r="H82" s="177">
        <f t="shared" si="8"/>
        <v>8</v>
      </c>
      <c r="J82" s="603">
        <f t="shared" si="9"/>
        <v>0.75</v>
      </c>
    </row>
    <row r="83" spans="1:10" x14ac:dyDescent="0.2">
      <c r="A83" s="31" t="s">
        <v>686</v>
      </c>
      <c r="B83" s="606"/>
      <c r="C83" s="607">
        <v>1</v>
      </c>
      <c r="D83" s="607"/>
      <c r="E83" s="607"/>
      <c r="F83" s="607"/>
      <c r="G83" s="48"/>
      <c r="H83" s="177">
        <f t="shared" si="8"/>
        <v>1</v>
      </c>
      <c r="J83" s="603">
        <f t="shared" si="9"/>
        <v>1</v>
      </c>
    </row>
    <row r="84" spans="1:10" x14ac:dyDescent="0.2">
      <c r="A84" s="31" t="s">
        <v>60</v>
      </c>
      <c r="B84" s="606">
        <v>3</v>
      </c>
      <c r="C84" s="607">
        <v>3</v>
      </c>
      <c r="D84" s="607"/>
      <c r="E84" s="607"/>
      <c r="F84" s="607"/>
      <c r="G84" s="48"/>
      <c r="H84" s="177">
        <f t="shared" si="8"/>
        <v>6</v>
      </c>
      <c r="J84" s="603">
        <f t="shared" si="9"/>
        <v>0.5</v>
      </c>
    </row>
    <row r="85" spans="1:10" x14ac:dyDescent="0.2">
      <c r="A85" s="31" t="s">
        <v>61</v>
      </c>
      <c r="B85" s="606">
        <v>1</v>
      </c>
      <c r="C85" s="607"/>
      <c r="D85" s="607"/>
      <c r="E85" s="607"/>
      <c r="F85" s="607"/>
      <c r="G85" s="48"/>
      <c r="H85" s="177">
        <f t="shared" si="8"/>
        <v>1</v>
      </c>
      <c r="J85" s="603">
        <f t="shared" si="9"/>
        <v>0</v>
      </c>
    </row>
    <row r="86" spans="1:10" x14ac:dyDescent="0.2">
      <c r="A86" s="31" t="s">
        <v>677</v>
      </c>
      <c r="B86" s="606">
        <v>4</v>
      </c>
      <c r="C86" s="607">
        <v>6</v>
      </c>
      <c r="D86" s="607">
        <v>1</v>
      </c>
      <c r="E86" s="607">
        <v>7</v>
      </c>
      <c r="F86" s="607">
        <v>1</v>
      </c>
      <c r="G86" s="48"/>
      <c r="H86" s="177">
        <f t="shared" si="8"/>
        <v>19</v>
      </c>
      <c r="J86" s="603">
        <f t="shared" si="9"/>
        <v>0.78947368421052633</v>
      </c>
    </row>
    <row r="87" spans="1:10" x14ac:dyDescent="0.2">
      <c r="A87" s="31" t="s">
        <v>32</v>
      </c>
      <c r="B87" s="606">
        <v>3</v>
      </c>
      <c r="C87" s="607">
        <v>3</v>
      </c>
      <c r="D87" s="607">
        <v>1</v>
      </c>
      <c r="E87" s="607">
        <v>1</v>
      </c>
      <c r="F87" s="607"/>
      <c r="G87" s="48"/>
      <c r="H87" s="177">
        <f t="shared" si="8"/>
        <v>8</v>
      </c>
      <c r="J87" s="603">
        <f t="shared" si="9"/>
        <v>0.625</v>
      </c>
    </row>
    <row r="88" spans="1:10" x14ac:dyDescent="0.2">
      <c r="A88" s="31" t="s">
        <v>62</v>
      </c>
      <c r="B88" s="606">
        <v>8</v>
      </c>
      <c r="C88" s="607"/>
      <c r="D88" s="607">
        <v>7</v>
      </c>
      <c r="E88" s="607">
        <v>1</v>
      </c>
      <c r="F88" s="607"/>
      <c r="G88" s="48"/>
      <c r="H88" s="177">
        <f t="shared" si="8"/>
        <v>16</v>
      </c>
      <c r="J88" s="603">
        <f t="shared" si="9"/>
        <v>0.5</v>
      </c>
    </row>
    <row r="89" spans="1:10" x14ac:dyDescent="0.2">
      <c r="A89" s="31" t="s">
        <v>64</v>
      </c>
      <c r="B89" s="606"/>
      <c r="C89" s="607">
        <v>1</v>
      </c>
      <c r="D89" s="607"/>
      <c r="E89" s="607"/>
      <c r="F89" s="607"/>
      <c r="G89" s="48"/>
      <c r="H89" s="177">
        <f t="shared" ref="H89:H98" si="10">F89+E89+D89+C89+B89</f>
        <v>1</v>
      </c>
      <c r="J89" s="603">
        <f t="shared" ref="J89:J98" si="11">1-(B89/H89)</f>
        <v>1</v>
      </c>
    </row>
    <row r="90" spans="1:10" x14ac:dyDescent="0.2">
      <c r="A90" s="31" t="s">
        <v>687</v>
      </c>
      <c r="B90" s="606"/>
      <c r="C90" s="607">
        <v>1</v>
      </c>
      <c r="D90" s="607"/>
      <c r="E90" s="607"/>
      <c r="F90" s="607"/>
      <c r="G90" s="48"/>
      <c r="H90" s="177">
        <f t="shared" si="10"/>
        <v>1</v>
      </c>
      <c r="J90" s="603">
        <f t="shared" si="11"/>
        <v>1</v>
      </c>
    </row>
    <row r="91" spans="1:10" x14ac:dyDescent="0.2">
      <c r="A91" s="31" t="s">
        <v>43</v>
      </c>
      <c r="B91" s="606"/>
      <c r="C91" s="607">
        <v>1</v>
      </c>
      <c r="D91" s="607"/>
      <c r="E91" s="607"/>
      <c r="F91" s="607"/>
      <c r="G91" s="48"/>
      <c r="H91" s="177">
        <f t="shared" si="10"/>
        <v>1</v>
      </c>
      <c r="J91" s="603">
        <f t="shared" si="11"/>
        <v>1</v>
      </c>
    </row>
    <row r="92" spans="1:10" x14ac:dyDescent="0.2">
      <c r="A92" s="31" t="s">
        <v>77</v>
      </c>
      <c r="B92" s="606">
        <v>1</v>
      </c>
      <c r="C92" s="607">
        <v>1</v>
      </c>
      <c r="D92" s="607">
        <v>3</v>
      </c>
      <c r="E92" s="607"/>
      <c r="F92" s="607"/>
      <c r="G92" s="48"/>
      <c r="H92" s="177">
        <f t="shared" si="10"/>
        <v>5</v>
      </c>
      <c r="J92" s="603">
        <f t="shared" si="11"/>
        <v>0.8</v>
      </c>
    </row>
    <row r="93" spans="1:10" x14ac:dyDescent="0.2">
      <c r="A93" s="31" t="s">
        <v>688</v>
      </c>
      <c r="B93" s="606">
        <v>9</v>
      </c>
      <c r="C93" s="607">
        <v>2</v>
      </c>
      <c r="D93" s="607"/>
      <c r="E93" s="607"/>
      <c r="F93" s="607"/>
      <c r="G93" s="48"/>
      <c r="H93" s="177">
        <f t="shared" si="10"/>
        <v>11</v>
      </c>
      <c r="J93" s="603">
        <f t="shared" si="11"/>
        <v>0.18181818181818177</v>
      </c>
    </row>
    <row r="94" spans="1:10" x14ac:dyDescent="0.2">
      <c r="A94" s="31" t="s">
        <v>66</v>
      </c>
      <c r="B94" s="606">
        <v>3</v>
      </c>
      <c r="C94" s="607">
        <v>3</v>
      </c>
      <c r="D94" s="607"/>
      <c r="E94" s="607">
        <v>1</v>
      </c>
      <c r="F94" s="607"/>
      <c r="G94" s="48"/>
      <c r="H94" s="177">
        <f t="shared" si="10"/>
        <v>7</v>
      </c>
      <c r="J94" s="603">
        <f t="shared" si="11"/>
        <v>0.5714285714285714</v>
      </c>
    </row>
    <row r="95" spans="1:10" x14ac:dyDescent="0.2">
      <c r="A95" s="31" t="s">
        <v>689</v>
      </c>
      <c r="B95" s="606"/>
      <c r="C95" s="607">
        <v>1</v>
      </c>
      <c r="D95" s="607"/>
      <c r="E95" s="607">
        <v>1</v>
      </c>
      <c r="F95" s="607"/>
      <c r="G95" s="48"/>
      <c r="H95" s="177">
        <f t="shared" si="10"/>
        <v>2</v>
      </c>
      <c r="J95" s="603">
        <f t="shared" si="11"/>
        <v>1</v>
      </c>
    </row>
    <row r="96" spans="1:10" x14ac:dyDescent="0.2">
      <c r="A96" s="31" t="s">
        <v>67</v>
      </c>
      <c r="B96" s="606">
        <v>1</v>
      </c>
      <c r="C96" s="607"/>
      <c r="D96" s="607"/>
      <c r="E96" s="607"/>
      <c r="F96" s="607"/>
      <c r="G96" s="48"/>
      <c r="H96" s="177">
        <f t="shared" si="10"/>
        <v>1</v>
      </c>
      <c r="J96" s="603">
        <f t="shared" si="11"/>
        <v>0</v>
      </c>
    </row>
    <row r="97" spans="1:10" x14ac:dyDescent="0.2">
      <c r="A97" s="31" t="s">
        <v>68</v>
      </c>
      <c r="B97" s="606">
        <v>1</v>
      </c>
      <c r="C97" s="607"/>
      <c r="D97" s="607">
        <v>1</v>
      </c>
      <c r="E97" s="607"/>
      <c r="F97" s="607"/>
      <c r="G97" s="48"/>
      <c r="H97" s="177">
        <f t="shared" si="10"/>
        <v>2</v>
      </c>
      <c r="J97" s="603">
        <f t="shared" si="11"/>
        <v>0.5</v>
      </c>
    </row>
    <row r="98" spans="1:10" x14ac:dyDescent="0.2">
      <c r="A98" s="31" t="s">
        <v>46</v>
      </c>
      <c r="B98" s="606">
        <v>4</v>
      </c>
      <c r="C98" s="607"/>
      <c r="D98" s="607"/>
      <c r="E98" s="607">
        <v>2</v>
      </c>
      <c r="F98" s="607"/>
      <c r="G98" s="48"/>
      <c r="H98" s="177">
        <f t="shared" si="10"/>
        <v>6</v>
      </c>
      <c r="J98" s="603">
        <f t="shared" si="11"/>
        <v>0.33333333333333337</v>
      </c>
    </row>
    <row r="99" spans="1:10" x14ac:dyDescent="0.2">
      <c r="A99" s="31" t="s">
        <v>593</v>
      </c>
      <c r="B99" s="606"/>
      <c r="C99" s="607">
        <v>1</v>
      </c>
      <c r="D99" s="607"/>
      <c r="E99" s="607"/>
      <c r="F99" s="607"/>
      <c r="G99" s="48"/>
      <c r="H99" s="177">
        <f>F99+E99+D99+C99+B99</f>
        <v>1</v>
      </c>
      <c r="J99" s="603">
        <f>1-(B99/H99)</f>
        <v>1</v>
      </c>
    </row>
    <row r="100" spans="1:10" x14ac:dyDescent="0.2">
      <c r="A100" s="31" t="s">
        <v>26</v>
      </c>
      <c r="B100" s="606">
        <v>3</v>
      </c>
      <c r="C100" s="607">
        <v>4</v>
      </c>
      <c r="D100" s="607"/>
      <c r="E100" s="607">
        <v>1</v>
      </c>
      <c r="F100" s="607"/>
      <c r="G100" s="48"/>
      <c r="H100" s="177">
        <f>F100+E100+D100+C100+B100</f>
        <v>8</v>
      </c>
      <c r="J100" s="603">
        <f>1-(B100/H100)</f>
        <v>0.625</v>
      </c>
    </row>
    <row r="101" spans="1:10" x14ac:dyDescent="0.2">
      <c r="A101" s="31" t="s">
        <v>73</v>
      </c>
      <c r="B101" s="606">
        <v>1</v>
      </c>
      <c r="C101" s="607">
        <v>4</v>
      </c>
      <c r="D101" s="607"/>
      <c r="E101" s="607">
        <v>1</v>
      </c>
      <c r="F101" s="607"/>
      <c r="G101" s="48"/>
      <c r="H101" s="177">
        <f>F101+E101+D101+C101+B101</f>
        <v>6</v>
      </c>
      <c r="J101" s="603">
        <f>1-(B101/H101)</f>
        <v>0.83333333333333337</v>
      </c>
    </row>
    <row r="102" spans="1:10" ht="7.5" customHeight="1" x14ac:dyDescent="0.2">
      <c r="J102" s="8"/>
    </row>
    <row r="103" spans="1:10" x14ac:dyDescent="0.2">
      <c r="A103" s="652" t="s">
        <v>1</v>
      </c>
      <c r="B103" s="309">
        <f>SUM(B7:B101)</f>
        <v>229</v>
      </c>
      <c r="C103" s="309">
        <f t="shared" ref="C103:F103" si="12">SUM(C7:C101)</f>
        <v>158</v>
      </c>
      <c r="D103" s="309">
        <f t="shared" si="12"/>
        <v>42</v>
      </c>
      <c r="E103" s="309">
        <f t="shared" si="12"/>
        <v>93</v>
      </c>
      <c r="F103" s="309">
        <f t="shared" si="12"/>
        <v>2</v>
      </c>
      <c r="G103" s="1"/>
      <c r="H103" s="121">
        <f>SUM(H7:H101)</f>
        <v>524</v>
      </c>
      <c r="J103" s="182">
        <f t="shared" si="7"/>
        <v>0.56297709923664119</v>
      </c>
    </row>
    <row r="104" spans="1:10" x14ac:dyDescent="0.2">
      <c r="A104" s="674" t="s">
        <v>163</v>
      </c>
      <c r="B104" s="422">
        <f>B103/$H$103</f>
        <v>0.43702290076335876</v>
      </c>
      <c r="C104" s="422">
        <f t="shared" ref="C104:F104" si="13">C103/$H$103</f>
        <v>0.30152671755725191</v>
      </c>
      <c r="D104" s="422">
        <f t="shared" si="13"/>
        <v>8.0152671755725186E-2</v>
      </c>
      <c r="E104" s="422">
        <f t="shared" si="13"/>
        <v>0.17748091603053434</v>
      </c>
      <c r="F104" s="675">
        <f t="shared" si="13"/>
        <v>3.8167938931297708E-3</v>
      </c>
    </row>
    <row r="105" spans="1:10" ht="4.5" customHeight="1" x14ac:dyDescent="0.2"/>
    <row r="106" spans="1:10" ht="24" customHeight="1" x14ac:dyDescent="0.2">
      <c r="A106" s="1073" t="s">
        <v>751</v>
      </c>
      <c r="B106" s="1073"/>
      <c r="C106" s="1073"/>
      <c r="D106" s="1073"/>
      <c r="E106" s="1073"/>
      <c r="F106" s="1073"/>
      <c r="G106" s="1073"/>
      <c r="H106" s="1073"/>
      <c r="I106" s="1073"/>
      <c r="J106" s="1073"/>
    </row>
    <row r="107" spans="1:10" ht="12.75" customHeight="1" x14ac:dyDescent="0.2">
      <c r="A107" s="1049" t="s">
        <v>752</v>
      </c>
      <c r="B107" s="1049"/>
      <c r="C107" s="1049"/>
      <c r="D107" s="1049"/>
      <c r="E107" s="1049"/>
      <c r="F107" s="1049"/>
      <c r="G107" s="1049"/>
      <c r="H107" s="1049"/>
      <c r="I107" s="1049"/>
      <c r="J107" s="1049"/>
    </row>
  </sheetData>
  <sortState ref="A75:J99">
    <sortCondition ref="A75"/>
  </sortState>
  <mergeCells count="4">
    <mergeCell ref="A106:J106"/>
    <mergeCell ref="A1:J1"/>
    <mergeCell ref="A3:J3"/>
    <mergeCell ref="A107:J107"/>
  </mergeCells>
  <pageMargins left="0.39370078740157483" right="0" top="0.59055118110236227" bottom="0.59055118110236227" header="0.51181102362204722" footer="0.51181102362204722"/>
  <pageSetup paperSize="9" scale="94" firstPageNumber="4" fitToHeight="0" orientation="portrait" r:id="rId1"/>
  <headerFooter alignWithMargins="0">
    <oddHeader>&amp;L&amp;"Times New Roman,Gras"DGRH A1-1&amp;R&amp;"Times New Roman,Gras"Juillet 2020</oddHeader>
    <oddFooter>&amp;C&amp;"Times New Roman,Gras"Page &amp;P de &amp;N</oddFooter>
  </headerFooter>
  <rowBreaks count="1" manualBreakCount="1">
    <brk id="53"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68"/>
  <sheetViews>
    <sheetView showGridLines="0" zoomScaleNormal="100" workbookViewId="0">
      <selection activeCell="K24" sqref="K24"/>
    </sheetView>
  </sheetViews>
  <sheetFormatPr baseColWidth="10" defaultRowHeight="12.75" x14ac:dyDescent="0.2"/>
  <cols>
    <col min="1" max="1" width="12.6640625" customWidth="1"/>
    <col min="2" max="2" width="14.1640625" customWidth="1"/>
    <col min="3" max="5" width="11.83203125" customWidth="1"/>
    <col min="6" max="6" width="12.6640625" customWidth="1"/>
    <col min="7" max="7" width="5.1640625" style="18" customWidth="1"/>
    <col min="8" max="8" width="11.33203125" customWidth="1"/>
    <col min="9" max="9" width="4" customWidth="1"/>
    <col min="10" max="10" width="10.1640625" customWidth="1"/>
    <col min="11" max="11" width="8.6640625" customWidth="1"/>
  </cols>
  <sheetData>
    <row r="2" spans="1:10" ht="38.25" customHeight="1" x14ac:dyDescent="0.2">
      <c r="A2" s="1046" t="s">
        <v>678</v>
      </c>
      <c r="B2" s="1046"/>
      <c r="C2" s="1046"/>
      <c r="D2" s="1046"/>
      <c r="E2" s="1046"/>
      <c r="F2" s="1046"/>
      <c r="G2" s="1046"/>
      <c r="H2" s="1046"/>
      <c r="I2" s="1046"/>
      <c r="J2" s="1046"/>
    </row>
    <row r="3" spans="1:10" ht="15.75" x14ac:dyDescent="0.2">
      <c r="A3" s="596"/>
      <c r="B3" s="596"/>
      <c r="C3" s="596"/>
      <c r="D3" s="596"/>
      <c r="E3" s="596"/>
      <c r="F3" s="596"/>
      <c r="G3" s="596"/>
      <c r="H3" s="596"/>
      <c r="I3" s="596"/>
      <c r="J3" s="596"/>
    </row>
    <row r="4" spans="1:10" x14ac:dyDescent="0.2">
      <c r="A4" s="44"/>
    </row>
    <row r="5" spans="1:10" ht="15.75" customHeight="1" x14ac:dyDescent="0.2">
      <c r="A5" s="1074" t="s">
        <v>632</v>
      </c>
      <c r="B5" s="1045"/>
      <c r="C5" s="1045"/>
      <c r="D5" s="1045"/>
      <c r="E5" s="1045"/>
      <c r="F5" s="1045"/>
      <c r="G5" s="1045"/>
      <c r="H5" s="1045"/>
      <c r="I5" s="1045"/>
      <c r="J5" s="1045"/>
    </row>
    <row r="7" spans="1:10" ht="25.5" customHeight="1" x14ac:dyDescent="0.2">
      <c r="G7" s="17"/>
    </row>
    <row r="8" spans="1:10" ht="54" x14ac:dyDescent="0.2">
      <c r="A8" s="616" t="s">
        <v>368</v>
      </c>
      <c r="B8" s="597" t="s">
        <v>497</v>
      </c>
      <c r="C8" s="601" t="s">
        <v>190</v>
      </c>
      <c r="D8" s="75" t="s">
        <v>191</v>
      </c>
      <c r="E8" s="982" t="s">
        <v>149</v>
      </c>
      <c r="F8" s="982" t="s">
        <v>148</v>
      </c>
      <c r="G8" s="6"/>
      <c r="H8" s="599" t="s">
        <v>192</v>
      </c>
      <c r="J8" s="598" t="s">
        <v>137</v>
      </c>
    </row>
    <row r="9" spans="1:10" s="4" customFormat="1" ht="13.5" x14ac:dyDescent="0.2">
      <c r="A9" s="18"/>
      <c r="B9" s="46"/>
      <c r="C9" s="17"/>
      <c r="D9" s="17"/>
      <c r="E9" s="46"/>
      <c r="F9" s="46"/>
      <c r="G9" s="6"/>
      <c r="H9" s="47"/>
    </row>
    <row r="10" spans="1:10" x14ac:dyDescent="0.2">
      <c r="A10" s="613" t="s">
        <v>79</v>
      </c>
      <c r="B10" s="604">
        <v>2</v>
      </c>
      <c r="C10" s="605">
        <v>1</v>
      </c>
      <c r="D10" s="605"/>
      <c r="E10" s="605">
        <v>18</v>
      </c>
      <c r="F10" s="605"/>
      <c r="G10" s="48"/>
      <c r="H10" s="175">
        <f t="shared" ref="H10:H40" si="0">F10+E10+D10+C10+B10</f>
        <v>21</v>
      </c>
      <c r="J10" s="602">
        <f>1-(B10/H10)</f>
        <v>0.90476190476190477</v>
      </c>
    </row>
    <row r="11" spans="1:10" x14ac:dyDescent="0.2">
      <c r="A11" s="614" t="s">
        <v>80</v>
      </c>
      <c r="B11" s="606">
        <v>4</v>
      </c>
      <c r="C11" s="607">
        <v>4</v>
      </c>
      <c r="D11" s="607">
        <v>1</v>
      </c>
      <c r="E11" s="607">
        <v>11</v>
      </c>
      <c r="F11" s="607">
        <v>1</v>
      </c>
      <c r="G11" s="48"/>
      <c r="H11" s="177">
        <f t="shared" si="0"/>
        <v>21</v>
      </c>
      <c r="J11" s="603">
        <f t="shared" ref="J11:J57" si="1">1-(B11/H11)</f>
        <v>0.80952380952380953</v>
      </c>
    </row>
    <row r="12" spans="1:10" x14ac:dyDescent="0.2">
      <c r="A12" s="614" t="s">
        <v>81</v>
      </c>
      <c r="B12" s="606"/>
      <c r="C12" s="607"/>
      <c r="D12" s="607"/>
      <c r="E12" s="607">
        <v>2</v>
      </c>
      <c r="F12" s="607"/>
      <c r="G12" s="48"/>
      <c r="H12" s="177">
        <f t="shared" si="0"/>
        <v>2</v>
      </c>
      <c r="J12" s="603">
        <f t="shared" si="1"/>
        <v>1</v>
      </c>
    </row>
    <row r="13" spans="1:10" x14ac:dyDescent="0.2">
      <c r="A13" s="614" t="s">
        <v>82</v>
      </c>
      <c r="B13" s="606">
        <v>1</v>
      </c>
      <c r="C13" s="607"/>
      <c r="D13" s="607"/>
      <c r="E13" s="607">
        <v>1</v>
      </c>
      <c r="F13" s="607"/>
      <c r="G13" s="48"/>
      <c r="H13" s="177">
        <f t="shared" si="0"/>
        <v>2</v>
      </c>
      <c r="J13" s="603">
        <f t="shared" si="1"/>
        <v>0.5</v>
      </c>
    </row>
    <row r="14" spans="1:10" x14ac:dyDescent="0.2">
      <c r="A14" s="614" t="s">
        <v>83</v>
      </c>
      <c r="B14" s="606">
        <v>5</v>
      </c>
      <c r="C14" s="607">
        <v>7</v>
      </c>
      <c r="D14" s="607">
        <v>6</v>
      </c>
      <c r="E14" s="607">
        <v>3</v>
      </c>
      <c r="F14" s="607"/>
      <c r="G14" s="48"/>
      <c r="H14" s="177">
        <f t="shared" si="0"/>
        <v>21</v>
      </c>
      <c r="J14" s="603">
        <f t="shared" si="1"/>
        <v>0.76190476190476186</v>
      </c>
    </row>
    <row r="15" spans="1:10" x14ac:dyDescent="0.2">
      <c r="A15" s="614" t="s">
        <v>84</v>
      </c>
      <c r="B15" s="606">
        <v>11</v>
      </c>
      <c r="C15" s="607">
        <v>6</v>
      </c>
      <c r="D15" s="607">
        <v>4</v>
      </c>
      <c r="E15" s="607">
        <v>6</v>
      </c>
      <c r="F15" s="607"/>
      <c r="G15" s="48"/>
      <c r="H15" s="177">
        <f t="shared" si="0"/>
        <v>27</v>
      </c>
      <c r="J15" s="603">
        <f t="shared" si="1"/>
        <v>0.59259259259259256</v>
      </c>
    </row>
    <row r="16" spans="1:10" x14ac:dyDescent="0.2">
      <c r="A16" s="614" t="s">
        <v>85</v>
      </c>
      <c r="B16" s="606">
        <v>3</v>
      </c>
      <c r="C16" s="607">
        <v>7</v>
      </c>
      <c r="D16" s="607">
        <v>1</v>
      </c>
      <c r="E16" s="607">
        <v>4</v>
      </c>
      <c r="F16" s="607"/>
      <c r="G16" s="48"/>
      <c r="H16" s="177">
        <f t="shared" si="0"/>
        <v>15</v>
      </c>
      <c r="J16" s="603">
        <f t="shared" si="1"/>
        <v>0.8</v>
      </c>
    </row>
    <row r="17" spans="1:10" x14ac:dyDescent="0.2">
      <c r="A17" s="614" t="s">
        <v>86</v>
      </c>
      <c r="B17" s="609"/>
      <c r="C17" s="610">
        <v>2</v>
      </c>
      <c r="D17" s="610"/>
      <c r="E17" s="610">
        <v>1</v>
      </c>
      <c r="F17" s="610"/>
      <c r="G17" s="48"/>
      <c r="H17" s="177">
        <f t="shared" si="0"/>
        <v>3</v>
      </c>
      <c r="J17" s="603">
        <f t="shared" si="1"/>
        <v>1</v>
      </c>
    </row>
    <row r="18" spans="1:10" x14ac:dyDescent="0.2">
      <c r="A18" s="614" t="s">
        <v>87</v>
      </c>
      <c r="B18" s="606">
        <v>7</v>
      </c>
      <c r="C18" s="607">
        <v>11</v>
      </c>
      <c r="D18" s="607"/>
      <c r="E18" s="607">
        <v>6</v>
      </c>
      <c r="F18" s="607">
        <v>1</v>
      </c>
      <c r="G18" s="48"/>
      <c r="H18" s="177">
        <f t="shared" si="0"/>
        <v>25</v>
      </c>
      <c r="J18" s="603">
        <f t="shared" si="1"/>
        <v>0.72</v>
      </c>
    </row>
    <row r="19" spans="1:10" x14ac:dyDescent="0.2">
      <c r="A19" s="614" t="s">
        <v>88</v>
      </c>
      <c r="B19" s="606">
        <v>2</v>
      </c>
      <c r="C19" s="607">
        <v>1</v>
      </c>
      <c r="D19" s="607"/>
      <c r="E19" s="607">
        <v>1</v>
      </c>
      <c r="F19" s="607"/>
      <c r="G19" s="48"/>
      <c r="H19" s="177">
        <f t="shared" si="0"/>
        <v>4</v>
      </c>
      <c r="J19" s="603">
        <f t="shared" si="1"/>
        <v>0.5</v>
      </c>
    </row>
    <row r="20" spans="1:10" x14ac:dyDescent="0.2">
      <c r="A20" s="614" t="s">
        <v>89</v>
      </c>
      <c r="B20" s="606">
        <v>6</v>
      </c>
      <c r="C20" s="607">
        <v>12</v>
      </c>
      <c r="D20" s="607"/>
      <c r="E20" s="607">
        <v>1</v>
      </c>
      <c r="F20" s="607"/>
      <c r="G20" s="48"/>
      <c r="H20" s="177">
        <f t="shared" si="0"/>
        <v>19</v>
      </c>
      <c r="J20" s="603">
        <f t="shared" si="1"/>
        <v>0.68421052631578949</v>
      </c>
    </row>
    <row r="21" spans="1:10" x14ac:dyDescent="0.2">
      <c r="A21" s="614" t="s">
        <v>91</v>
      </c>
      <c r="B21" s="606">
        <v>4</v>
      </c>
      <c r="C21" s="607">
        <v>6</v>
      </c>
      <c r="D21" s="607">
        <v>2</v>
      </c>
      <c r="E21" s="607">
        <v>3</v>
      </c>
      <c r="F21" s="607"/>
      <c r="G21" s="48"/>
      <c r="H21" s="177">
        <f t="shared" si="0"/>
        <v>15</v>
      </c>
      <c r="J21" s="603">
        <f t="shared" si="1"/>
        <v>0.73333333333333339</v>
      </c>
    </row>
    <row r="22" spans="1:10" x14ac:dyDescent="0.2">
      <c r="A22" s="614" t="s">
        <v>92</v>
      </c>
      <c r="B22" s="606">
        <v>2</v>
      </c>
      <c r="C22" s="607">
        <v>3</v>
      </c>
      <c r="D22" s="607"/>
      <c r="E22" s="607"/>
      <c r="F22" s="607"/>
      <c r="G22" s="48"/>
      <c r="H22" s="177">
        <f t="shared" si="0"/>
        <v>5</v>
      </c>
      <c r="J22" s="603">
        <f t="shared" si="1"/>
        <v>0.6</v>
      </c>
    </row>
    <row r="23" spans="1:10" x14ac:dyDescent="0.2">
      <c r="A23" s="614" t="s">
        <v>93</v>
      </c>
      <c r="B23" s="606">
        <v>6</v>
      </c>
      <c r="C23" s="607">
        <v>4</v>
      </c>
      <c r="D23" s="607"/>
      <c r="E23" s="607">
        <v>2</v>
      </c>
      <c r="F23" s="607"/>
      <c r="G23" s="48"/>
      <c r="H23" s="177">
        <f t="shared" si="0"/>
        <v>12</v>
      </c>
      <c r="J23" s="603">
        <f t="shared" si="1"/>
        <v>0.5</v>
      </c>
    </row>
    <row r="24" spans="1:10" x14ac:dyDescent="0.2">
      <c r="A24" s="614" t="s">
        <v>94</v>
      </c>
      <c r="B24" s="606">
        <v>4</v>
      </c>
      <c r="C24" s="607">
        <v>2</v>
      </c>
      <c r="D24" s="607"/>
      <c r="E24" s="607">
        <v>3</v>
      </c>
      <c r="F24" s="607"/>
      <c r="G24" s="48"/>
      <c r="H24" s="177">
        <f t="shared" si="0"/>
        <v>9</v>
      </c>
      <c r="J24" s="603">
        <f t="shared" si="1"/>
        <v>0.55555555555555558</v>
      </c>
    </row>
    <row r="25" spans="1:10" x14ac:dyDescent="0.2">
      <c r="A25" s="614" t="s">
        <v>95</v>
      </c>
      <c r="B25" s="606">
        <v>7</v>
      </c>
      <c r="C25" s="607">
        <v>5</v>
      </c>
      <c r="D25" s="607">
        <v>1</v>
      </c>
      <c r="E25" s="607">
        <v>5</v>
      </c>
      <c r="F25" s="607"/>
      <c r="G25" s="48"/>
      <c r="H25" s="177">
        <f t="shared" si="0"/>
        <v>18</v>
      </c>
      <c r="J25" s="603">
        <f t="shared" si="1"/>
        <v>0.61111111111111116</v>
      </c>
    </row>
    <row r="26" spans="1:10" x14ac:dyDescent="0.2">
      <c r="A26" s="614" t="s">
        <v>96</v>
      </c>
      <c r="B26" s="606">
        <v>6</v>
      </c>
      <c r="C26" s="607">
        <v>5</v>
      </c>
      <c r="D26" s="607"/>
      <c r="E26" s="607">
        <v>2</v>
      </c>
      <c r="F26" s="607"/>
      <c r="G26" s="48"/>
      <c r="H26" s="177">
        <f t="shared" si="0"/>
        <v>13</v>
      </c>
      <c r="J26" s="603">
        <f t="shared" si="1"/>
        <v>0.53846153846153844</v>
      </c>
    </row>
    <row r="27" spans="1:10" x14ac:dyDescent="0.2">
      <c r="A27" s="614" t="s">
        <v>97</v>
      </c>
      <c r="B27" s="606">
        <v>1</v>
      </c>
      <c r="C27" s="607"/>
      <c r="D27" s="607">
        <v>1</v>
      </c>
      <c r="E27" s="607"/>
      <c r="F27" s="607"/>
      <c r="G27" s="48"/>
      <c r="H27" s="177">
        <f t="shared" si="0"/>
        <v>2</v>
      </c>
      <c r="J27" s="603">
        <f t="shared" si="1"/>
        <v>0.5</v>
      </c>
    </row>
    <row r="28" spans="1:10" x14ac:dyDescent="0.2">
      <c r="A28" s="614" t="s">
        <v>98</v>
      </c>
      <c r="B28" s="606">
        <v>5</v>
      </c>
      <c r="C28" s="607">
        <v>3</v>
      </c>
      <c r="D28" s="607"/>
      <c r="E28" s="607">
        <v>1</v>
      </c>
      <c r="F28" s="607"/>
      <c r="G28" s="48"/>
      <c r="H28" s="177">
        <f t="shared" si="0"/>
        <v>9</v>
      </c>
      <c r="J28" s="603">
        <f t="shared" si="1"/>
        <v>0.44444444444444442</v>
      </c>
    </row>
    <row r="29" spans="1:10" x14ac:dyDescent="0.2">
      <c r="A29" s="614" t="s">
        <v>99</v>
      </c>
      <c r="B29" s="606">
        <v>7</v>
      </c>
      <c r="C29" s="607">
        <v>6</v>
      </c>
      <c r="D29" s="607"/>
      <c r="E29" s="607">
        <v>4</v>
      </c>
      <c r="F29" s="607"/>
      <c r="G29" s="48"/>
      <c r="H29" s="177">
        <f t="shared" si="0"/>
        <v>17</v>
      </c>
      <c r="J29" s="603">
        <f t="shared" si="1"/>
        <v>0.58823529411764708</v>
      </c>
    </row>
    <row r="30" spans="1:10" x14ac:dyDescent="0.2">
      <c r="A30" s="614" t="s">
        <v>100</v>
      </c>
      <c r="B30" s="606">
        <v>5</v>
      </c>
      <c r="C30" s="607">
        <v>3</v>
      </c>
      <c r="D30" s="607"/>
      <c r="E30" s="607">
        <v>1</v>
      </c>
      <c r="F30" s="607"/>
      <c r="G30" s="48"/>
      <c r="H30" s="177">
        <f t="shared" si="0"/>
        <v>9</v>
      </c>
      <c r="J30" s="603">
        <f t="shared" si="1"/>
        <v>0.44444444444444442</v>
      </c>
    </row>
    <row r="31" spans="1:10" x14ac:dyDescent="0.2">
      <c r="A31" s="614" t="s">
        <v>101</v>
      </c>
      <c r="B31" s="606"/>
      <c r="C31" s="607">
        <v>1</v>
      </c>
      <c r="D31" s="607"/>
      <c r="E31" s="607"/>
      <c r="F31" s="607"/>
      <c r="G31" s="48"/>
      <c r="H31" s="177">
        <f t="shared" si="0"/>
        <v>1</v>
      </c>
      <c r="J31" s="603">
        <f t="shared" si="1"/>
        <v>1</v>
      </c>
    </row>
    <row r="32" spans="1:10" x14ac:dyDescent="0.2">
      <c r="A32" s="614" t="s">
        <v>102</v>
      </c>
      <c r="B32" s="606">
        <v>1</v>
      </c>
      <c r="C32" s="607">
        <v>8</v>
      </c>
      <c r="D32" s="607">
        <v>4</v>
      </c>
      <c r="E32" s="607">
        <v>2</v>
      </c>
      <c r="F32" s="607"/>
      <c r="G32" s="48"/>
      <c r="H32" s="177">
        <f t="shared" si="0"/>
        <v>15</v>
      </c>
      <c r="J32" s="603">
        <f t="shared" si="1"/>
        <v>0.93333333333333335</v>
      </c>
    </row>
    <row r="33" spans="1:10" x14ac:dyDescent="0.2">
      <c r="A33" s="614" t="s">
        <v>103</v>
      </c>
      <c r="B33" s="606">
        <v>1</v>
      </c>
      <c r="C33" s="607">
        <v>9</v>
      </c>
      <c r="D33" s="607">
        <v>5</v>
      </c>
      <c r="E33" s="607">
        <v>4</v>
      </c>
      <c r="F33" s="607"/>
      <c r="G33" s="48"/>
      <c r="H33" s="177">
        <f t="shared" si="0"/>
        <v>19</v>
      </c>
      <c r="J33" s="603">
        <f t="shared" si="1"/>
        <v>0.94736842105263164</v>
      </c>
    </row>
    <row r="34" spans="1:10" x14ac:dyDescent="0.2">
      <c r="A34" s="614" t="s">
        <v>104</v>
      </c>
      <c r="B34" s="606">
        <v>15</v>
      </c>
      <c r="C34" s="607">
        <v>12</v>
      </c>
      <c r="D34" s="607">
        <v>3</v>
      </c>
      <c r="E34" s="607">
        <v>5</v>
      </c>
      <c r="F34" s="607"/>
      <c r="G34" s="48"/>
      <c r="H34" s="177">
        <f t="shared" si="0"/>
        <v>35</v>
      </c>
      <c r="J34" s="603">
        <f t="shared" si="1"/>
        <v>0.5714285714285714</v>
      </c>
    </row>
    <row r="35" spans="1:10" x14ac:dyDescent="0.2">
      <c r="A35" s="614" t="s">
        <v>105</v>
      </c>
      <c r="B35" s="606">
        <v>9</v>
      </c>
      <c r="C35" s="607">
        <v>2</v>
      </c>
      <c r="D35" s="607">
        <v>2</v>
      </c>
      <c r="E35" s="607">
        <v>1</v>
      </c>
      <c r="F35" s="607"/>
      <c r="G35" s="48"/>
      <c r="H35" s="177">
        <f t="shared" si="0"/>
        <v>14</v>
      </c>
      <c r="J35" s="603">
        <f t="shared" si="1"/>
        <v>0.3571428571428571</v>
      </c>
    </row>
    <row r="36" spans="1:10" x14ac:dyDescent="0.2">
      <c r="A36" s="614" t="s">
        <v>106</v>
      </c>
      <c r="B36" s="606">
        <v>1</v>
      </c>
      <c r="C36" s="607"/>
      <c r="D36" s="607">
        <v>1</v>
      </c>
      <c r="E36" s="607"/>
      <c r="F36" s="607"/>
      <c r="G36" s="48"/>
      <c r="H36" s="177">
        <f t="shared" si="0"/>
        <v>2</v>
      </c>
      <c r="J36" s="603">
        <f t="shared" si="1"/>
        <v>0.5</v>
      </c>
    </row>
    <row r="37" spans="1:10" x14ac:dyDescent="0.2">
      <c r="A37" s="614" t="s">
        <v>107</v>
      </c>
      <c r="B37" s="606">
        <v>2</v>
      </c>
      <c r="C37" s="607"/>
      <c r="D37" s="607">
        <v>1</v>
      </c>
      <c r="E37" s="607"/>
      <c r="F37" s="607"/>
      <c r="G37" s="48"/>
      <c r="H37" s="177">
        <f t="shared" si="0"/>
        <v>3</v>
      </c>
      <c r="J37" s="603">
        <f t="shared" si="1"/>
        <v>0.33333333333333337</v>
      </c>
    </row>
    <row r="38" spans="1:10" x14ac:dyDescent="0.2">
      <c r="A38" s="614" t="s">
        <v>108</v>
      </c>
      <c r="B38" s="606">
        <v>5</v>
      </c>
      <c r="C38" s="607">
        <v>1</v>
      </c>
      <c r="D38" s="607">
        <v>1</v>
      </c>
      <c r="E38" s="607"/>
      <c r="F38" s="607"/>
      <c r="G38" s="48"/>
      <c r="H38" s="177">
        <f t="shared" si="0"/>
        <v>7</v>
      </c>
      <c r="J38" s="603">
        <f t="shared" si="1"/>
        <v>0.2857142857142857</v>
      </c>
    </row>
    <row r="39" spans="1:10" x14ac:dyDescent="0.2">
      <c r="A39" s="614" t="s">
        <v>109</v>
      </c>
      <c r="B39" s="606">
        <v>2</v>
      </c>
      <c r="C39" s="607">
        <v>2</v>
      </c>
      <c r="D39" s="607"/>
      <c r="E39" s="607"/>
      <c r="F39" s="607"/>
      <c r="G39" s="48"/>
      <c r="H39" s="177">
        <f t="shared" si="0"/>
        <v>4</v>
      </c>
      <c r="J39" s="603">
        <f t="shared" si="1"/>
        <v>0.5</v>
      </c>
    </row>
    <row r="40" spans="1:10" x14ac:dyDescent="0.2">
      <c r="A40" s="614" t="s">
        <v>110</v>
      </c>
      <c r="B40" s="606">
        <v>5</v>
      </c>
      <c r="C40" s="607"/>
      <c r="D40" s="607"/>
      <c r="E40" s="607"/>
      <c r="F40" s="607"/>
      <c r="G40" s="48"/>
      <c r="H40" s="177">
        <f t="shared" si="0"/>
        <v>5</v>
      </c>
      <c r="J40" s="603">
        <f t="shared" si="1"/>
        <v>0</v>
      </c>
    </row>
    <row r="41" spans="1:10" x14ac:dyDescent="0.2">
      <c r="A41" s="614" t="s">
        <v>139</v>
      </c>
      <c r="B41" s="606">
        <v>1</v>
      </c>
      <c r="C41" s="607"/>
      <c r="D41" s="607">
        <v>1</v>
      </c>
      <c r="E41" s="607"/>
      <c r="F41" s="607"/>
      <c r="G41" s="48"/>
      <c r="H41" s="177">
        <f t="shared" ref="H41:H57" si="2">F41+E41+D41+C41+B41</f>
        <v>2</v>
      </c>
      <c r="J41" s="603">
        <f t="shared" si="1"/>
        <v>0.5</v>
      </c>
    </row>
    <row r="42" spans="1:10" x14ac:dyDescent="0.2">
      <c r="A42" s="614" t="s">
        <v>111</v>
      </c>
      <c r="B42" s="606">
        <v>5</v>
      </c>
      <c r="C42" s="607">
        <v>1</v>
      </c>
      <c r="D42" s="607">
        <v>1</v>
      </c>
      <c r="E42" s="607">
        <v>1</v>
      </c>
      <c r="F42" s="607"/>
      <c r="G42" s="48"/>
      <c r="H42" s="177">
        <f t="shared" si="2"/>
        <v>8</v>
      </c>
      <c r="J42" s="603">
        <f t="shared" si="1"/>
        <v>0.375</v>
      </c>
    </row>
    <row r="43" spans="1:10" x14ac:dyDescent="0.2">
      <c r="A43" s="614" t="s">
        <v>112</v>
      </c>
      <c r="B43" s="606">
        <v>1</v>
      </c>
      <c r="C43" s="607"/>
      <c r="D43" s="607">
        <v>1</v>
      </c>
      <c r="E43" s="607"/>
      <c r="F43" s="607"/>
      <c r="G43" s="48"/>
      <c r="H43" s="177">
        <f t="shared" si="2"/>
        <v>2</v>
      </c>
      <c r="J43" s="603">
        <f t="shared" si="1"/>
        <v>0.5</v>
      </c>
    </row>
    <row r="44" spans="1:10" x14ac:dyDescent="0.2">
      <c r="A44" s="614" t="s">
        <v>113</v>
      </c>
      <c r="B44" s="606"/>
      <c r="C44" s="607"/>
      <c r="D44" s="607"/>
      <c r="E44" s="607">
        <v>1</v>
      </c>
      <c r="F44" s="607"/>
      <c r="G44" s="48"/>
      <c r="H44" s="177">
        <f t="shared" si="2"/>
        <v>1</v>
      </c>
      <c r="J44" s="603">
        <f t="shared" si="1"/>
        <v>1</v>
      </c>
    </row>
    <row r="45" spans="1:10" x14ac:dyDescent="0.2">
      <c r="A45" s="614" t="s">
        <v>114</v>
      </c>
      <c r="B45" s="606">
        <v>17</v>
      </c>
      <c r="C45" s="607">
        <v>3</v>
      </c>
      <c r="D45" s="607">
        <v>1</v>
      </c>
      <c r="E45" s="607"/>
      <c r="F45" s="607"/>
      <c r="G45" s="48"/>
      <c r="H45" s="177">
        <f t="shared" si="2"/>
        <v>21</v>
      </c>
      <c r="J45" s="603">
        <f t="shared" si="1"/>
        <v>0.19047619047619047</v>
      </c>
    </row>
    <row r="46" spans="1:10" x14ac:dyDescent="0.2">
      <c r="A46" s="614" t="s">
        <v>115</v>
      </c>
      <c r="B46" s="606">
        <v>8</v>
      </c>
      <c r="C46" s="607">
        <v>9</v>
      </c>
      <c r="D46" s="607"/>
      <c r="E46" s="607">
        <v>1</v>
      </c>
      <c r="F46" s="607"/>
      <c r="G46" s="48"/>
      <c r="H46" s="177">
        <f t="shared" si="2"/>
        <v>18</v>
      </c>
      <c r="J46" s="603">
        <f t="shared" si="1"/>
        <v>0.55555555555555558</v>
      </c>
    </row>
    <row r="47" spans="1:10" x14ac:dyDescent="0.2">
      <c r="A47" s="614" t="s">
        <v>116</v>
      </c>
      <c r="B47" s="606">
        <v>8</v>
      </c>
      <c r="C47" s="607"/>
      <c r="D47" s="607"/>
      <c r="E47" s="607"/>
      <c r="F47" s="607"/>
      <c r="G47" s="48"/>
      <c r="H47" s="177">
        <f t="shared" si="2"/>
        <v>8</v>
      </c>
      <c r="J47" s="603">
        <f t="shared" si="1"/>
        <v>0</v>
      </c>
    </row>
    <row r="48" spans="1:10" x14ac:dyDescent="0.2">
      <c r="A48" s="614" t="s">
        <v>117</v>
      </c>
      <c r="B48" s="606">
        <v>11</v>
      </c>
      <c r="C48" s="607">
        <v>2</v>
      </c>
      <c r="D48" s="607"/>
      <c r="E48" s="607">
        <v>1</v>
      </c>
      <c r="F48" s="607"/>
      <c r="G48" s="48"/>
      <c r="H48" s="177">
        <f t="shared" si="2"/>
        <v>14</v>
      </c>
      <c r="J48" s="603">
        <f t="shared" si="1"/>
        <v>0.2142857142857143</v>
      </c>
    </row>
    <row r="49" spans="1:10" x14ac:dyDescent="0.2">
      <c r="A49" s="614" t="s">
        <v>118</v>
      </c>
      <c r="B49" s="606">
        <v>8</v>
      </c>
      <c r="C49" s="607"/>
      <c r="D49" s="607">
        <v>2</v>
      </c>
      <c r="E49" s="607">
        <v>1</v>
      </c>
      <c r="F49" s="607"/>
      <c r="G49" s="48"/>
      <c r="H49" s="177">
        <f t="shared" si="2"/>
        <v>11</v>
      </c>
      <c r="J49" s="603">
        <f t="shared" si="1"/>
        <v>0.27272727272727271</v>
      </c>
    </row>
    <row r="50" spans="1:10" x14ac:dyDescent="0.2">
      <c r="A50" s="614" t="s">
        <v>119</v>
      </c>
      <c r="B50" s="606"/>
      <c r="C50" s="607">
        <v>2</v>
      </c>
      <c r="D50" s="607">
        <v>2</v>
      </c>
      <c r="E50" s="607"/>
      <c r="F50" s="607"/>
      <c r="G50" s="48"/>
      <c r="H50" s="177">
        <f t="shared" si="2"/>
        <v>4</v>
      </c>
      <c r="J50" s="603">
        <f t="shared" si="1"/>
        <v>1</v>
      </c>
    </row>
    <row r="51" spans="1:10" x14ac:dyDescent="0.2">
      <c r="A51" s="614" t="s">
        <v>120</v>
      </c>
      <c r="B51" s="606">
        <v>3</v>
      </c>
      <c r="C51" s="607">
        <v>1</v>
      </c>
      <c r="D51" s="607"/>
      <c r="E51" s="607"/>
      <c r="F51" s="607"/>
      <c r="G51" s="48"/>
      <c r="H51" s="177">
        <f t="shared" si="2"/>
        <v>4</v>
      </c>
      <c r="J51" s="603">
        <f t="shared" si="1"/>
        <v>0.25</v>
      </c>
    </row>
    <row r="52" spans="1:10" x14ac:dyDescent="0.2">
      <c r="A52" s="614" t="s">
        <v>121</v>
      </c>
      <c r="B52" s="606">
        <v>2</v>
      </c>
      <c r="C52" s="607">
        <v>2</v>
      </c>
      <c r="D52" s="607"/>
      <c r="E52" s="607"/>
      <c r="F52" s="607"/>
      <c r="G52" s="48"/>
      <c r="H52" s="177">
        <f t="shared" si="2"/>
        <v>4</v>
      </c>
      <c r="J52" s="603">
        <f t="shared" si="1"/>
        <v>0.5</v>
      </c>
    </row>
    <row r="53" spans="1:10" x14ac:dyDescent="0.2">
      <c r="A53" s="614" t="s">
        <v>122</v>
      </c>
      <c r="B53" s="606">
        <v>3</v>
      </c>
      <c r="C53" s="607"/>
      <c r="D53" s="607"/>
      <c r="E53" s="607"/>
      <c r="F53" s="607"/>
      <c r="G53" s="48"/>
      <c r="H53" s="177">
        <f t="shared" si="2"/>
        <v>3</v>
      </c>
      <c r="J53" s="603">
        <f t="shared" si="1"/>
        <v>0</v>
      </c>
    </row>
    <row r="54" spans="1:10" x14ac:dyDescent="0.2">
      <c r="A54" s="614" t="s">
        <v>123</v>
      </c>
      <c r="B54" s="606">
        <v>1</v>
      </c>
      <c r="C54" s="607">
        <v>1</v>
      </c>
      <c r="D54" s="607">
        <v>1</v>
      </c>
      <c r="E54" s="607"/>
      <c r="F54" s="607"/>
      <c r="G54" s="48"/>
      <c r="H54" s="177">
        <f t="shared" si="2"/>
        <v>3</v>
      </c>
      <c r="J54" s="603">
        <f t="shared" si="1"/>
        <v>0.66666666666666674</v>
      </c>
    </row>
    <row r="55" spans="1:10" x14ac:dyDescent="0.2">
      <c r="A55" s="614" t="s">
        <v>124</v>
      </c>
      <c r="B55" s="606">
        <v>7</v>
      </c>
      <c r="C55" s="607">
        <v>6</v>
      </c>
      <c r="D55" s="607"/>
      <c r="E55" s="607"/>
      <c r="F55" s="607"/>
      <c r="G55" s="48"/>
      <c r="H55" s="177">
        <f t="shared" si="2"/>
        <v>13</v>
      </c>
      <c r="J55" s="603">
        <f t="shared" si="1"/>
        <v>0.46153846153846156</v>
      </c>
    </row>
    <row r="56" spans="1:10" x14ac:dyDescent="0.2">
      <c r="A56" s="614" t="s">
        <v>125</v>
      </c>
      <c r="B56" s="606">
        <v>7</v>
      </c>
      <c r="C56" s="607">
        <v>3</v>
      </c>
      <c r="D56" s="607"/>
      <c r="E56" s="607"/>
      <c r="F56" s="607"/>
      <c r="G56" s="48"/>
      <c r="H56" s="177">
        <f t="shared" si="2"/>
        <v>10</v>
      </c>
      <c r="J56" s="603">
        <f t="shared" si="1"/>
        <v>0.30000000000000004</v>
      </c>
    </row>
    <row r="57" spans="1:10" x14ac:dyDescent="0.2">
      <c r="A57" s="614" t="s">
        <v>126</v>
      </c>
      <c r="B57" s="606">
        <v>1</v>
      </c>
      <c r="C57" s="607"/>
      <c r="D57" s="607"/>
      <c r="E57" s="607"/>
      <c r="F57" s="607"/>
      <c r="G57" s="48"/>
      <c r="H57" s="177">
        <f t="shared" si="2"/>
        <v>1</v>
      </c>
      <c r="J57" s="603">
        <f t="shared" si="1"/>
        <v>0</v>
      </c>
    </row>
    <row r="58" spans="1:10" x14ac:dyDescent="0.2">
      <c r="A58" s="614" t="s">
        <v>127</v>
      </c>
      <c r="B58" s="606">
        <v>1</v>
      </c>
      <c r="C58" s="607"/>
      <c r="D58" s="607"/>
      <c r="E58" s="607"/>
      <c r="F58" s="607"/>
      <c r="G58" s="48"/>
      <c r="H58" s="177">
        <f>F58+E58+D58+C58+B58</f>
        <v>1</v>
      </c>
      <c r="J58" s="603">
        <f>1-(B58/H58)</f>
        <v>0</v>
      </c>
    </row>
    <row r="59" spans="1:10" x14ac:dyDescent="0.2">
      <c r="A59" s="614" t="s">
        <v>128</v>
      </c>
      <c r="B59" s="606">
        <v>5</v>
      </c>
      <c r="C59" s="607">
        <v>2</v>
      </c>
      <c r="D59" s="607"/>
      <c r="E59" s="607">
        <v>1</v>
      </c>
      <c r="F59" s="607"/>
      <c r="G59" s="48"/>
      <c r="H59" s="177">
        <f>F59+E59+D59+C59+B59</f>
        <v>8</v>
      </c>
      <c r="J59" s="603">
        <f>1-(B59/H59)</f>
        <v>0.375</v>
      </c>
    </row>
    <row r="60" spans="1:10" x14ac:dyDescent="0.2">
      <c r="A60" s="614" t="s">
        <v>130</v>
      </c>
      <c r="B60" s="606">
        <v>4</v>
      </c>
      <c r="C60" s="607"/>
      <c r="D60" s="607"/>
      <c r="E60" s="607"/>
      <c r="F60" s="607"/>
      <c r="G60" s="48"/>
      <c r="H60" s="177">
        <f>F60+E60+D60+C60+B60</f>
        <v>4</v>
      </c>
      <c r="J60" s="603">
        <f>1-(B60/H60)</f>
        <v>0</v>
      </c>
    </row>
    <row r="61" spans="1:10" x14ac:dyDescent="0.2">
      <c r="A61" s="614" t="s">
        <v>131</v>
      </c>
      <c r="B61" s="606">
        <v>4</v>
      </c>
      <c r="C61" s="607">
        <v>3</v>
      </c>
      <c r="D61" s="607"/>
      <c r="E61" s="607"/>
      <c r="F61" s="607"/>
      <c r="G61" s="48"/>
      <c r="H61" s="177">
        <f>F61+E61+D61+C61+B61</f>
        <v>7</v>
      </c>
      <c r="J61" s="603">
        <f>1-(B61/H61)</f>
        <v>0.4285714285714286</v>
      </c>
    </row>
    <row r="62" spans="1:10" x14ac:dyDescent="0.2">
      <c r="A62" s="615" t="s">
        <v>132</v>
      </c>
      <c r="B62" s="611">
        <v>3</v>
      </c>
      <c r="C62" s="612"/>
      <c r="D62" s="612"/>
      <c r="E62" s="612"/>
      <c r="F62" s="612"/>
      <c r="G62" s="48"/>
      <c r="H62" s="854">
        <f>F62+E62+D62+C62+B62</f>
        <v>3</v>
      </c>
      <c r="J62" s="855">
        <f>1-(B62/H62)</f>
        <v>0</v>
      </c>
    </row>
    <row r="63" spans="1:10" x14ac:dyDescent="0.2">
      <c r="J63" s="8"/>
    </row>
    <row r="64" spans="1:10" x14ac:dyDescent="0.2">
      <c r="A64" s="652" t="s">
        <v>1</v>
      </c>
      <c r="B64" s="309">
        <f>SUM(B8:B62)</f>
        <v>229</v>
      </c>
      <c r="C64" s="309">
        <f>SUM(C8:C62)</f>
        <v>158</v>
      </c>
      <c r="D64" s="309">
        <f>SUM(D8:D62)</f>
        <v>42</v>
      </c>
      <c r="E64" s="309">
        <f>SUM(E8:E62)</f>
        <v>93</v>
      </c>
      <c r="F64" s="309">
        <f>SUM(F8:F62)</f>
        <v>2</v>
      </c>
      <c r="G64" s="1"/>
      <c r="H64" s="121">
        <f>SUM(H10:H62)</f>
        <v>524</v>
      </c>
      <c r="J64" s="182">
        <f t="shared" ref="J64" si="3">1-(B64/H64)</f>
        <v>0.56297709923664119</v>
      </c>
    </row>
    <row r="65" spans="1:10" x14ac:dyDescent="0.2">
      <c r="A65" s="674" t="s">
        <v>163</v>
      </c>
      <c r="B65" s="422">
        <f>B64/$H$64</f>
        <v>0.43702290076335876</v>
      </c>
      <c r="C65" s="422">
        <f t="shared" ref="C65:F65" si="4">C64/$H$64</f>
        <v>0.30152671755725191</v>
      </c>
      <c r="D65" s="422">
        <f t="shared" si="4"/>
        <v>8.0152671755725186E-2</v>
      </c>
      <c r="E65" s="422">
        <f t="shared" si="4"/>
        <v>0.17748091603053434</v>
      </c>
      <c r="F65" s="675">
        <f t="shared" si="4"/>
        <v>3.8167938931297708E-3</v>
      </c>
    </row>
    <row r="67" spans="1:10" ht="24" customHeight="1" x14ac:dyDescent="0.2">
      <c r="A67" s="1073" t="s">
        <v>751</v>
      </c>
      <c r="B67" s="1073"/>
      <c r="C67" s="1073"/>
      <c r="D67" s="1073"/>
      <c r="E67" s="1073"/>
      <c r="F67" s="1073"/>
      <c r="G67" s="1073"/>
      <c r="H67" s="1073"/>
      <c r="I67" s="1073"/>
      <c r="J67" s="1073"/>
    </row>
    <row r="68" spans="1:10" x14ac:dyDescent="0.2">
      <c r="A68" s="37" t="s">
        <v>753</v>
      </c>
    </row>
  </sheetData>
  <mergeCells count="3">
    <mergeCell ref="A2:J2"/>
    <mergeCell ref="A5:J5"/>
    <mergeCell ref="A67:J67"/>
  </mergeCells>
  <pageMargins left="0.39370078740157483" right="0" top="0.59055118110236227" bottom="0.59055118110236227" header="0.51181102362204722" footer="0.51181102362204722"/>
  <pageSetup paperSize="9" firstPageNumber="4" fitToHeight="0" orientation="portrait" r:id="rId1"/>
  <headerFooter alignWithMargins="0">
    <oddHeader>&amp;L&amp;"Times New Roman,Gras"DGRH A1-1&amp;R&amp;"Times New Roman,Gras"Juillet 2020</oddHeader>
    <oddFooter>&amp;C&amp;"Times New Roman,Gras"Page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151"/>
  <sheetViews>
    <sheetView showGridLines="0" zoomScaleNormal="100" workbookViewId="0">
      <pane ySplit="7" topLeftCell="A135" activePane="bottomLeft" state="frozen"/>
      <selection activeCell="L15" sqref="L15"/>
      <selection pane="bottomLeft" activeCell="A151" sqref="A151"/>
    </sheetView>
  </sheetViews>
  <sheetFormatPr baseColWidth="10" defaultRowHeight="12.75" x14ac:dyDescent="0.2"/>
  <cols>
    <col min="1" max="1" width="42.83203125" customWidth="1"/>
    <col min="2" max="6" width="21.83203125" customWidth="1"/>
    <col min="7" max="7" width="5.83203125" style="4" customWidth="1"/>
    <col min="8" max="8" width="10" customWidth="1"/>
  </cols>
  <sheetData>
    <row r="2" spans="1:8" ht="33.75" customHeight="1" x14ac:dyDescent="0.2">
      <c r="A2" s="1046" t="s">
        <v>681</v>
      </c>
      <c r="B2" s="1046"/>
      <c r="C2" s="1046"/>
      <c r="D2" s="1046"/>
      <c r="E2" s="1046"/>
      <c r="F2" s="1046"/>
      <c r="G2" s="1046"/>
      <c r="H2" s="1046"/>
    </row>
    <row r="3" spans="1:8" x14ac:dyDescent="0.2">
      <c r="A3" s="44"/>
    </row>
    <row r="4" spans="1:8" ht="9.6" customHeight="1" x14ac:dyDescent="0.2"/>
    <row r="5" spans="1:8" ht="17.45" customHeight="1" x14ac:dyDescent="0.2">
      <c r="A5" s="1045" t="s">
        <v>427</v>
      </c>
      <c r="B5" s="1045"/>
      <c r="C5" s="1045"/>
      <c r="D5" s="1045"/>
      <c r="E5" s="1045"/>
      <c r="F5" s="1045"/>
      <c r="G5" s="1045"/>
      <c r="H5" s="1045"/>
    </row>
    <row r="6" spans="1:8" ht="19.149999999999999" customHeight="1" x14ac:dyDescent="0.2"/>
    <row r="7" spans="1:8" ht="63" x14ac:dyDescent="0.2">
      <c r="A7" s="474" t="s">
        <v>405</v>
      </c>
      <c r="B7" s="297" t="s">
        <v>199</v>
      </c>
      <c r="C7" s="297" t="s">
        <v>200</v>
      </c>
      <c r="D7" s="297" t="s">
        <v>432</v>
      </c>
      <c r="E7" s="297" t="s">
        <v>434</v>
      </c>
      <c r="F7" s="298" t="s">
        <v>201</v>
      </c>
      <c r="G7" s="299"/>
      <c r="H7" s="300" t="s">
        <v>78</v>
      </c>
    </row>
    <row r="8" spans="1:8" s="18" customFormat="1" x14ac:dyDescent="0.2">
      <c r="A8" s="523"/>
      <c r="B8" s="524"/>
      <c r="C8" s="524"/>
      <c r="D8" s="524"/>
      <c r="E8" s="524"/>
      <c r="F8" s="524"/>
      <c r="G8" s="524"/>
      <c r="H8" s="524"/>
    </row>
    <row r="9" spans="1:8" x14ac:dyDescent="0.2">
      <c r="A9" s="801" t="s">
        <v>2</v>
      </c>
      <c r="B9" s="802">
        <v>11</v>
      </c>
      <c r="C9" s="802">
        <v>20</v>
      </c>
      <c r="D9" s="802">
        <v>1</v>
      </c>
      <c r="E9" s="802"/>
      <c r="F9" s="857">
        <v>1</v>
      </c>
      <c r="G9" s="546"/>
      <c r="H9" s="799">
        <f>F9+E9+D9+C9+B9</f>
        <v>33</v>
      </c>
    </row>
    <row r="10" spans="1:8" x14ac:dyDescent="0.2">
      <c r="A10" s="529" t="s">
        <v>2</v>
      </c>
      <c r="B10" s="520">
        <v>9</v>
      </c>
      <c r="C10" s="520">
        <v>17</v>
      </c>
      <c r="D10" s="520">
        <v>1</v>
      </c>
      <c r="E10" s="520"/>
      <c r="F10" s="520">
        <v>1</v>
      </c>
      <c r="G10" s="546"/>
      <c r="H10" s="521">
        <f t="shared" ref="H10:H70" si="0">F10+E10+D10+C10+B10</f>
        <v>28</v>
      </c>
    </row>
    <row r="11" spans="1:8" x14ac:dyDescent="0.2">
      <c r="A11" s="161" t="s">
        <v>155</v>
      </c>
      <c r="B11" s="520">
        <v>2</v>
      </c>
      <c r="C11" s="520">
        <v>3</v>
      </c>
      <c r="D11" s="520"/>
      <c r="E11" s="520"/>
      <c r="F11" s="520"/>
      <c r="G11" s="546"/>
      <c r="H11" s="521">
        <f t="shared" si="0"/>
        <v>5</v>
      </c>
    </row>
    <row r="12" spans="1:8" x14ac:dyDescent="0.2">
      <c r="A12" s="803" t="s">
        <v>3</v>
      </c>
      <c r="B12" s="804">
        <v>3</v>
      </c>
      <c r="C12" s="804">
        <v>28</v>
      </c>
      <c r="D12" s="804"/>
      <c r="E12" s="804"/>
      <c r="F12" s="858">
        <v>2</v>
      </c>
      <c r="G12" s="546"/>
      <c r="H12" s="800">
        <f t="shared" si="0"/>
        <v>33</v>
      </c>
    </row>
    <row r="13" spans="1:8" x14ac:dyDescent="0.2">
      <c r="A13" s="529" t="s">
        <v>3</v>
      </c>
      <c r="B13" s="520">
        <v>3</v>
      </c>
      <c r="C13" s="520">
        <v>17</v>
      </c>
      <c r="D13" s="520"/>
      <c r="E13" s="520"/>
      <c r="F13" s="520">
        <v>1</v>
      </c>
      <c r="G13" s="546"/>
      <c r="H13" s="521">
        <f t="shared" si="0"/>
        <v>21</v>
      </c>
    </row>
    <row r="14" spans="1:8" x14ac:dyDescent="0.2">
      <c r="A14" s="529" t="s">
        <v>4</v>
      </c>
      <c r="B14" s="520"/>
      <c r="C14" s="520">
        <v>11</v>
      </c>
      <c r="D14" s="520"/>
      <c r="E14" s="520"/>
      <c r="F14" s="520">
        <v>1</v>
      </c>
      <c r="G14" s="546"/>
      <c r="H14" s="521">
        <f t="shared" si="0"/>
        <v>12</v>
      </c>
    </row>
    <row r="15" spans="1:8" x14ac:dyDescent="0.2">
      <c r="A15" s="803" t="s">
        <v>5</v>
      </c>
      <c r="B15" s="804">
        <v>3</v>
      </c>
      <c r="C15" s="804">
        <v>12</v>
      </c>
      <c r="D15" s="804">
        <v>2</v>
      </c>
      <c r="E15" s="804"/>
      <c r="F15" s="858">
        <v>1</v>
      </c>
      <c r="G15" s="546"/>
      <c r="H15" s="800">
        <f t="shared" si="0"/>
        <v>18</v>
      </c>
    </row>
    <row r="16" spans="1:8" x14ac:dyDescent="0.2">
      <c r="A16" s="529" t="s">
        <v>595</v>
      </c>
      <c r="B16" s="520">
        <v>1</v>
      </c>
      <c r="C16" s="520"/>
      <c r="D16" s="520">
        <v>1</v>
      </c>
      <c r="E16" s="520"/>
      <c r="F16" s="520"/>
      <c r="G16" s="546"/>
      <c r="H16" s="521">
        <f t="shared" si="0"/>
        <v>2</v>
      </c>
    </row>
    <row r="17" spans="1:8" x14ac:dyDescent="0.2">
      <c r="A17" s="529" t="s">
        <v>5</v>
      </c>
      <c r="B17" s="520">
        <v>2</v>
      </c>
      <c r="C17" s="520">
        <v>12</v>
      </c>
      <c r="D17" s="520"/>
      <c r="E17" s="520"/>
      <c r="F17" s="520">
        <v>1</v>
      </c>
      <c r="G17" s="546"/>
      <c r="H17" s="521">
        <f t="shared" si="0"/>
        <v>15</v>
      </c>
    </row>
    <row r="18" spans="1:8" x14ac:dyDescent="0.2">
      <c r="A18" s="529" t="s">
        <v>591</v>
      </c>
      <c r="B18" s="520"/>
      <c r="C18" s="520"/>
      <c r="D18" s="520">
        <v>1</v>
      </c>
      <c r="E18" s="520"/>
      <c r="F18" s="520"/>
      <c r="G18" s="546"/>
      <c r="H18" s="521">
        <f t="shared" si="0"/>
        <v>1</v>
      </c>
    </row>
    <row r="19" spans="1:8" x14ac:dyDescent="0.2">
      <c r="A19" s="803" t="s">
        <v>6</v>
      </c>
      <c r="B19" s="804">
        <v>1</v>
      </c>
      <c r="C19" s="804">
        <v>9</v>
      </c>
      <c r="D19" s="804">
        <v>1</v>
      </c>
      <c r="E19" s="804"/>
      <c r="F19" s="858">
        <v>2</v>
      </c>
      <c r="G19" s="546"/>
      <c r="H19" s="800">
        <f t="shared" si="0"/>
        <v>13</v>
      </c>
    </row>
    <row r="20" spans="1:8" x14ac:dyDescent="0.2">
      <c r="A20" s="529" t="s">
        <v>6</v>
      </c>
      <c r="B20" s="520">
        <v>1</v>
      </c>
      <c r="C20" s="520">
        <v>5</v>
      </c>
      <c r="D20" s="520"/>
      <c r="E20" s="520"/>
      <c r="F20" s="520">
        <v>1</v>
      </c>
      <c r="G20" s="546"/>
      <c r="H20" s="521">
        <f t="shared" si="0"/>
        <v>7</v>
      </c>
    </row>
    <row r="21" spans="1:8" x14ac:dyDescent="0.2">
      <c r="A21" s="529" t="s">
        <v>7</v>
      </c>
      <c r="B21" s="520"/>
      <c r="C21" s="520">
        <v>1</v>
      </c>
      <c r="D21" s="520"/>
      <c r="E21" s="520"/>
      <c r="F21" s="520"/>
      <c r="G21" s="546"/>
      <c r="H21" s="521">
        <f t="shared" si="0"/>
        <v>1</v>
      </c>
    </row>
    <row r="22" spans="1:8" x14ac:dyDescent="0.2">
      <c r="A22" s="529" t="s">
        <v>499</v>
      </c>
      <c r="B22" s="520"/>
      <c r="C22" s="520">
        <v>1</v>
      </c>
      <c r="D22" s="520"/>
      <c r="E22" s="520"/>
      <c r="F22" s="520"/>
      <c r="G22" s="546"/>
      <c r="H22" s="521">
        <f t="shared" si="0"/>
        <v>1</v>
      </c>
    </row>
    <row r="23" spans="1:8" x14ac:dyDescent="0.2">
      <c r="A23" s="529" t="s">
        <v>8</v>
      </c>
      <c r="B23" s="520"/>
      <c r="C23" s="520">
        <v>2</v>
      </c>
      <c r="D23" s="520">
        <v>1</v>
      </c>
      <c r="E23" s="520"/>
      <c r="F23" s="520"/>
      <c r="G23" s="546"/>
      <c r="H23" s="521">
        <f t="shared" si="0"/>
        <v>3</v>
      </c>
    </row>
    <row r="24" spans="1:8" x14ac:dyDescent="0.2">
      <c r="A24" s="529" t="s">
        <v>9</v>
      </c>
      <c r="B24" s="520"/>
      <c r="C24" s="520"/>
      <c r="D24" s="520"/>
      <c r="E24" s="520"/>
      <c r="F24" s="520">
        <v>1</v>
      </c>
      <c r="G24" s="546"/>
      <c r="H24" s="521">
        <f t="shared" si="0"/>
        <v>1</v>
      </c>
    </row>
    <row r="25" spans="1:8" x14ac:dyDescent="0.2">
      <c r="A25" s="803" t="s">
        <v>10</v>
      </c>
      <c r="B25" s="804">
        <v>3</v>
      </c>
      <c r="C25" s="804">
        <v>5</v>
      </c>
      <c r="D25" s="804">
        <v>1</v>
      </c>
      <c r="E25" s="804"/>
      <c r="F25" s="858"/>
      <c r="G25" s="546"/>
      <c r="H25" s="800">
        <f t="shared" si="0"/>
        <v>9</v>
      </c>
    </row>
    <row r="26" spans="1:8" x14ac:dyDescent="0.2">
      <c r="A26" s="529" t="s">
        <v>10</v>
      </c>
      <c r="B26" s="520">
        <v>3</v>
      </c>
      <c r="C26" s="520">
        <v>5</v>
      </c>
      <c r="D26" s="520"/>
      <c r="E26" s="520"/>
      <c r="F26" s="520"/>
      <c r="G26" s="546"/>
      <c r="H26" s="521">
        <f t="shared" si="0"/>
        <v>8</v>
      </c>
    </row>
    <row r="27" spans="1:8" x14ac:dyDescent="0.2">
      <c r="A27" s="529" t="s">
        <v>654</v>
      </c>
      <c r="B27" s="520"/>
      <c r="C27" s="520"/>
      <c r="D27" s="520">
        <v>1</v>
      </c>
      <c r="E27" s="520"/>
      <c r="F27" s="520"/>
      <c r="G27" s="546"/>
      <c r="H27" s="521">
        <f t="shared" ref="H27" si="1">F27+E27+D27+C27+B27</f>
        <v>1</v>
      </c>
    </row>
    <row r="28" spans="1:8" x14ac:dyDescent="0.2">
      <c r="A28" s="803" t="s">
        <v>11</v>
      </c>
      <c r="B28" s="804">
        <v>2</v>
      </c>
      <c r="C28" s="804">
        <v>16</v>
      </c>
      <c r="D28" s="804"/>
      <c r="E28" s="804"/>
      <c r="F28" s="858">
        <v>1</v>
      </c>
      <c r="G28" s="546"/>
      <c r="H28" s="800">
        <f t="shared" si="0"/>
        <v>19</v>
      </c>
    </row>
    <row r="29" spans="1:8" x14ac:dyDescent="0.2">
      <c r="A29" s="529" t="s">
        <v>620</v>
      </c>
      <c r="B29" s="520">
        <v>2</v>
      </c>
      <c r="C29" s="520">
        <v>16</v>
      </c>
      <c r="D29" s="520"/>
      <c r="E29" s="520"/>
      <c r="F29" s="520"/>
      <c r="G29" s="546"/>
      <c r="H29" s="521">
        <f t="shared" si="0"/>
        <v>18</v>
      </c>
    </row>
    <row r="30" spans="1:8" x14ac:dyDescent="0.2">
      <c r="A30" s="161" t="s">
        <v>642</v>
      </c>
      <c r="B30" s="520"/>
      <c r="C30" s="520"/>
      <c r="D30" s="520"/>
      <c r="E30" s="520"/>
      <c r="F30" s="520">
        <v>1</v>
      </c>
      <c r="G30" s="546"/>
      <c r="H30" s="521">
        <f t="shared" si="0"/>
        <v>1</v>
      </c>
    </row>
    <row r="31" spans="1:8" x14ac:dyDescent="0.2">
      <c r="A31" s="803" t="s">
        <v>12</v>
      </c>
      <c r="B31" s="804">
        <v>2</v>
      </c>
      <c r="C31" s="804">
        <v>2</v>
      </c>
      <c r="D31" s="804"/>
      <c r="E31" s="804"/>
      <c r="F31" s="858"/>
      <c r="G31" s="546"/>
      <c r="H31" s="800">
        <f t="shared" si="0"/>
        <v>4</v>
      </c>
    </row>
    <row r="32" spans="1:8" x14ac:dyDescent="0.2">
      <c r="A32" s="529" t="s">
        <v>13</v>
      </c>
      <c r="B32" s="520">
        <v>2</v>
      </c>
      <c r="C32" s="520">
        <v>2</v>
      </c>
      <c r="D32" s="520"/>
      <c r="E32" s="520"/>
      <c r="F32" s="520"/>
      <c r="G32" s="546"/>
      <c r="H32" s="521">
        <f t="shared" si="0"/>
        <v>4</v>
      </c>
    </row>
    <row r="33" spans="1:8" x14ac:dyDescent="0.2">
      <c r="A33" s="803" t="s">
        <v>14</v>
      </c>
      <c r="B33" s="804">
        <v>7</v>
      </c>
      <c r="C33" s="804">
        <v>20</v>
      </c>
      <c r="D33" s="804"/>
      <c r="E33" s="804">
        <v>31</v>
      </c>
      <c r="F33" s="858">
        <v>1</v>
      </c>
      <c r="G33" s="546"/>
      <c r="H33" s="800">
        <f t="shared" si="0"/>
        <v>59</v>
      </c>
    </row>
    <row r="34" spans="1:8" x14ac:dyDescent="0.2">
      <c r="A34" s="529" t="s">
        <v>690</v>
      </c>
      <c r="B34" s="520">
        <v>1</v>
      </c>
      <c r="C34" s="520">
        <v>2</v>
      </c>
      <c r="D34" s="520"/>
      <c r="E34" s="520">
        <v>2</v>
      </c>
      <c r="F34" s="520"/>
      <c r="G34" s="546"/>
      <c r="H34" s="521">
        <f t="shared" ref="H34" si="2">F34+E34+D34+C34+B34</f>
        <v>5</v>
      </c>
    </row>
    <row r="35" spans="1:8" x14ac:dyDescent="0.2">
      <c r="A35" s="529" t="s">
        <v>15</v>
      </c>
      <c r="B35" s="520">
        <v>1</v>
      </c>
      <c r="C35" s="520">
        <v>5</v>
      </c>
      <c r="D35" s="520"/>
      <c r="E35" s="520">
        <v>9</v>
      </c>
      <c r="F35" s="520"/>
      <c r="G35" s="546"/>
      <c r="H35" s="521">
        <f t="shared" si="0"/>
        <v>15</v>
      </c>
    </row>
    <row r="36" spans="1:8" x14ac:dyDescent="0.2">
      <c r="A36" s="529" t="s">
        <v>643</v>
      </c>
      <c r="B36" s="520">
        <v>1</v>
      </c>
      <c r="C36" s="520">
        <v>2</v>
      </c>
      <c r="D36" s="520"/>
      <c r="E36" s="520">
        <v>1</v>
      </c>
      <c r="F36" s="520"/>
      <c r="G36" s="546"/>
      <c r="H36" s="521">
        <f t="shared" si="0"/>
        <v>4</v>
      </c>
    </row>
    <row r="37" spans="1:8" x14ac:dyDescent="0.2">
      <c r="A37" s="529" t="s">
        <v>16</v>
      </c>
      <c r="B37" s="520">
        <v>3</v>
      </c>
      <c r="C37" s="520">
        <v>8</v>
      </c>
      <c r="D37" s="520"/>
      <c r="E37" s="520">
        <v>12</v>
      </c>
      <c r="F37" s="520">
        <v>1</v>
      </c>
      <c r="G37" s="546"/>
      <c r="H37" s="521">
        <f t="shared" si="0"/>
        <v>24</v>
      </c>
    </row>
    <row r="38" spans="1:8" x14ac:dyDescent="0.2">
      <c r="A38" s="529" t="s">
        <v>17</v>
      </c>
      <c r="B38" s="520">
        <v>1</v>
      </c>
      <c r="C38" s="520">
        <v>3</v>
      </c>
      <c r="D38" s="520"/>
      <c r="E38" s="520">
        <v>6</v>
      </c>
      <c r="F38" s="520"/>
      <c r="G38" s="546"/>
      <c r="H38" s="521">
        <f t="shared" si="0"/>
        <v>10</v>
      </c>
    </row>
    <row r="39" spans="1:8" x14ac:dyDescent="0.2">
      <c r="A39" s="529" t="s">
        <v>691</v>
      </c>
      <c r="B39" s="520"/>
      <c r="C39" s="520"/>
      <c r="D39" s="520"/>
      <c r="E39" s="520">
        <v>1</v>
      </c>
      <c r="F39" s="520"/>
      <c r="G39" s="546"/>
      <c r="H39" s="521">
        <f t="shared" si="0"/>
        <v>1</v>
      </c>
    </row>
    <row r="40" spans="1:8" x14ac:dyDescent="0.2">
      <c r="A40" s="803" t="s">
        <v>18</v>
      </c>
      <c r="B40" s="804"/>
      <c r="C40" s="804">
        <v>2</v>
      </c>
      <c r="D40" s="804">
        <v>1</v>
      </c>
      <c r="E40" s="804"/>
      <c r="F40" s="858">
        <v>1</v>
      </c>
      <c r="G40" s="546"/>
      <c r="H40" s="800">
        <f t="shared" si="0"/>
        <v>4</v>
      </c>
    </row>
    <row r="41" spans="1:8" x14ac:dyDescent="0.2">
      <c r="A41" s="529" t="s">
        <v>18</v>
      </c>
      <c r="B41" s="520"/>
      <c r="C41" s="520">
        <v>2</v>
      </c>
      <c r="D41" s="520"/>
      <c r="E41" s="520"/>
      <c r="F41" s="520">
        <v>1</v>
      </c>
      <c r="G41" s="546"/>
      <c r="H41" s="521">
        <f t="shared" si="0"/>
        <v>3</v>
      </c>
    </row>
    <row r="42" spans="1:8" x14ac:dyDescent="0.2">
      <c r="A42" s="529" t="s">
        <v>621</v>
      </c>
      <c r="B42" s="520"/>
      <c r="C42" s="520"/>
      <c r="D42" s="520">
        <v>1</v>
      </c>
      <c r="E42" s="520"/>
      <c r="F42" s="520"/>
      <c r="G42" s="546"/>
      <c r="H42" s="521">
        <f t="shared" ref="H42" si="3">F42+E42+D42+C42+B42</f>
        <v>1</v>
      </c>
    </row>
    <row r="43" spans="1:8" x14ac:dyDescent="0.2">
      <c r="A43" s="803" t="s">
        <v>19</v>
      </c>
      <c r="B43" s="804">
        <v>7</v>
      </c>
      <c r="C43" s="804">
        <v>28</v>
      </c>
      <c r="D43" s="804"/>
      <c r="E43" s="804"/>
      <c r="F43" s="858">
        <v>2</v>
      </c>
      <c r="G43" s="546"/>
      <c r="H43" s="800">
        <f t="shared" si="0"/>
        <v>37</v>
      </c>
    </row>
    <row r="44" spans="1:8" x14ac:dyDescent="0.2">
      <c r="A44" s="529" t="s">
        <v>20</v>
      </c>
      <c r="B44" s="520">
        <v>1</v>
      </c>
      <c r="C44" s="520">
        <v>6</v>
      </c>
      <c r="D44" s="520"/>
      <c r="E44" s="520"/>
      <c r="F44" s="520"/>
      <c r="G44" s="546"/>
      <c r="H44" s="521">
        <f t="shared" si="0"/>
        <v>7</v>
      </c>
    </row>
    <row r="45" spans="1:8" x14ac:dyDescent="0.2">
      <c r="A45" s="529" t="s">
        <v>589</v>
      </c>
      <c r="B45" s="520">
        <v>6</v>
      </c>
      <c r="C45" s="520">
        <v>17</v>
      </c>
      <c r="D45" s="520"/>
      <c r="E45" s="520"/>
      <c r="F45" s="520">
        <v>1</v>
      </c>
      <c r="G45" s="546"/>
      <c r="H45" s="521">
        <f t="shared" si="0"/>
        <v>24</v>
      </c>
    </row>
    <row r="46" spans="1:8" x14ac:dyDescent="0.2">
      <c r="A46" s="529" t="s">
        <v>592</v>
      </c>
      <c r="B46" s="520"/>
      <c r="C46" s="520">
        <v>1</v>
      </c>
      <c r="D46" s="520"/>
      <c r="E46" s="520"/>
      <c r="F46" s="520"/>
      <c r="G46" s="546"/>
      <c r="H46" s="521">
        <f t="shared" si="0"/>
        <v>1</v>
      </c>
    </row>
    <row r="47" spans="1:8" x14ac:dyDescent="0.2">
      <c r="A47" s="529" t="s">
        <v>644</v>
      </c>
      <c r="B47" s="520"/>
      <c r="C47" s="520">
        <v>4</v>
      </c>
      <c r="D47" s="520"/>
      <c r="E47" s="520"/>
      <c r="F47" s="520">
        <v>1</v>
      </c>
      <c r="G47" s="546"/>
      <c r="H47" s="521">
        <f t="shared" si="0"/>
        <v>5</v>
      </c>
    </row>
    <row r="48" spans="1:8" x14ac:dyDescent="0.2">
      <c r="A48" s="803" t="s">
        <v>597</v>
      </c>
      <c r="B48" s="804">
        <v>2</v>
      </c>
      <c r="C48" s="804">
        <v>2</v>
      </c>
      <c r="D48" s="804"/>
      <c r="E48" s="804"/>
      <c r="F48" s="858"/>
      <c r="G48" s="546"/>
      <c r="H48" s="800">
        <f t="shared" si="0"/>
        <v>4</v>
      </c>
    </row>
    <row r="49" spans="1:8" x14ac:dyDescent="0.2">
      <c r="A49" s="529" t="s">
        <v>590</v>
      </c>
      <c r="B49" s="520">
        <v>2</v>
      </c>
      <c r="C49" s="520">
        <v>2</v>
      </c>
      <c r="D49" s="520"/>
      <c r="E49" s="520"/>
      <c r="F49" s="520"/>
      <c r="G49" s="546"/>
      <c r="H49" s="521">
        <f t="shared" si="0"/>
        <v>4</v>
      </c>
    </row>
    <row r="50" spans="1:8" x14ac:dyDescent="0.2">
      <c r="A50" s="803" t="s">
        <v>496</v>
      </c>
      <c r="B50" s="804"/>
      <c r="C50" s="804">
        <v>4</v>
      </c>
      <c r="D50" s="804"/>
      <c r="E50" s="804"/>
      <c r="F50" s="858"/>
      <c r="G50" s="546"/>
      <c r="H50" s="800">
        <f t="shared" si="0"/>
        <v>4</v>
      </c>
    </row>
    <row r="51" spans="1:8" x14ac:dyDescent="0.2">
      <c r="A51" s="529" t="s">
        <v>496</v>
      </c>
      <c r="B51" s="520"/>
      <c r="C51" s="520">
        <v>4</v>
      </c>
      <c r="D51" s="520"/>
      <c r="E51" s="520"/>
      <c r="F51" s="520"/>
      <c r="G51" s="546"/>
      <c r="H51" s="521">
        <f t="shared" si="0"/>
        <v>4</v>
      </c>
    </row>
    <row r="52" spans="1:8" x14ac:dyDescent="0.2">
      <c r="A52" s="803" t="s">
        <v>22</v>
      </c>
      <c r="B52" s="804">
        <v>1</v>
      </c>
      <c r="C52" s="804">
        <v>5</v>
      </c>
      <c r="D52" s="804"/>
      <c r="E52" s="804"/>
      <c r="F52" s="858">
        <v>1</v>
      </c>
      <c r="G52" s="546"/>
      <c r="H52" s="800">
        <f t="shared" si="0"/>
        <v>7</v>
      </c>
    </row>
    <row r="53" spans="1:8" x14ac:dyDescent="0.2">
      <c r="A53" s="529" t="s">
        <v>22</v>
      </c>
      <c r="B53" s="520">
        <v>1</v>
      </c>
      <c r="C53" s="520">
        <v>5</v>
      </c>
      <c r="D53" s="520"/>
      <c r="E53" s="520"/>
      <c r="F53" s="520">
        <v>1</v>
      </c>
      <c r="G53" s="546"/>
      <c r="H53" s="521">
        <f t="shared" si="0"/>
        <v>7</v>
      </c>
    </row>
    <row r="54" spans="1:8" x14ac:dyDescent="0.2">
      <c r="A54" s="803" t="s">
        <v>23</v>
      </c>
      <c r="B54" s="804">
        <v>7</v>
      </c>
      <c r="C54" s="804">
        <v>25</v>
      </c>
      <c r="D54" s="804">
        <v>2</v>
      </c>
      <c r="E54" s="804"/>
      <c r="F54" s="858">
        <v>1</v>
      </c>
      <c r="G54" s="546"/>
      <c r="H54" s="800">
        <f t="shared" si="0"/>
        <v>35</v>
      </c>
    </row>
    <row r="55" spans="1:8" x14ac:dyDescent="0.2">
      <c r="A55" s="529" t="s">
        <v>24</v>
      </c>
      <c r="B55" s="520">
        <v>1</v>
      </c>
      <c r="C55" s="520">
        <v>4</v>
      </c>
      <c r="D55" s="520"/>
      <c r="E55" s="520"/>
      <c r="F55" s="520"/>
      <c r="G55" s="546"/>
      <c r="H55" s="521">
        <f t="shared" si="0"/>
        <v>5</v>
      </c>
    </row>
    <row r="56" spans="1:8" x14ac:dyDescent="0.2">
      <c r="A56" s="529" t="s">
        <v>622</v>
      </c>
      <c r="B56" s="520"/>
      <c r="C56" s="520">
        <v>3</v>
      </c>
      <c r="D56" s="520">
        <v>1</v>
      </c>
      <c r="E56" s="520"/>
      <c r="F56" s="520">
        <v>1</v>
      </c>
      <c r="G56" s="546"/>
      <c r="H56" s="521">
        <f t="shared" si="0"/>
        <v>5</v>
      </c>
    </row>
    <row r="57" spans="1:8" x14ac:dyDescent="0.2">
      <c r="A57" s="529" t="s">
        <v>23</v>
      </c>
      <c r="B57" s="520">
        <v>3</v>
      </c>
      <c r="C57" s="520">
        <v>4</v>
      </c>
      <c r="D57" s="520"/>
      <c r="E57" s="520"/>
      <c r="F57" s="520"/>
      <c r="G57" s="546"/>
      <c r="H57" s="521">
        <f t="shared" si="0"/>
        <v>7</v>
      </c>
    </row>
    <row r="58" spans="1:8" x14ac:dyDescent="0.2">
      <c r="A58" s="529" t="s">
        <v>133</v>
      </c>
      <c r="B58" s="520">
        <v>1</v>
      </c>
      <c r="C58" s="520">
        <v>2</v>
      </c>
      <c r="D58" s="520"/>
      <c r="E58" s="520"/>
      <c r="F58" s="520"/>
      <c r="G58" s="546"/>
      <c r="H58" s="521">
        <f t="shared" si="0"/>
        <v>3</v>
      </c>
    </row>
    <row r="59" spans="1:8" x14ac:dyDescent="0.2">
      <c r="A59" s="529" t="s">
        <v>25</v>
      </c>
      <c r="B59" s="520"/>
      <c r="C59" s="520">
        <v>3</v>
      </c>
      <c r="D59" s="520"/>
      <c r="E59" s="520"/>
      <c r="F59" s="520"/>
      <c r="G59" s="546"/>
      <c r="H59" s="521">
        <f t="shared" si="0"/>
        <v>3</v>
      </c>
    </row>
    <row r="60" spans="1:8" x14ac:dyDescent="0.2">
      <c r="A60" s="529" t="s">
        <v>26</v>
      </c>
      <c r="B60" s="520">
        <v>2</v>
      </c>
      <c r="C60" s="520">
        <v>9</v>
      </c>
      <c r="D60" s="520">
        <v>1</v>
      </c>
      <c r="E60" s="520"/>
      <c r="F60" s="520"/>
      <c r="G60" s="546"/>
      <c r="H60" s="521">
        <f t="shared" si="0"/>
        <v>12</v>
      </c>
    </row>
    <row r="61" spans="1:8" x14ac:dyDescent="0.2">
      <c r="A61" s="803" t="s">
        <v>27</v>
      </c>
      <c r="B61" s="804">
        <v>1</v>
      </c>
      <c r="C61" s="804">
        <v>5</v>
      </c>
      <c r="D61" s="804"/>
      <c r="E61" s="804"/>
      <c r="F61" s="858"/>
      <c r="G61" s="546"/>
      <c r="H61" s="800">
        <f t="shared" si="0"/>
        <v>6</v>
      </c>
    </row>
    <row r="62" spans="1:8" x14ac:dyDescent="0.2">
      <c r="A62" s="529" t="s">
        <v>27</v>
      </c>
      <c r="B62" s="520">
        <v>1</v>
      </c>
      <c r="C62" s="520">
        <v>5</v>
      </c>
      <c r="D62" s="520"/>
      <c r="E62" s="520"/>
      <c r="F62" s="520"/>
      <c r="G62" s="546"/>
      <c r="H62" s="521">
        <f t="shared" si="0"/>
        <v>6</v>
      </c>
    </row>
    <row r="63" spans="1:8" x14ac:dyDescent="0.2">
      <c r="A63" s="803" t="s">
        <v>28</v>
      </c>
      <c r="B63" s="804">
        <v>16</v>
      </c>
      <c r="C63" s="804">
        <v>34</v>
      </c>
      <c r="D63" s="804">
        <v>4</v>
      </c>
      <c r="E63" s="804"/>
      <c r="F63" s="858">
        <v>5</v>
      </c>
      <c r="G63" s="546"/>
      <c r="H63" s="800">
        <f t="shared" si="0"/>
        <v>59</v>
      </c>
    </row>
    <row r="64" spans="1:8" x14ac:dyDescent="0.2">
      <c r="A64" s="529" t="s">
        <v>157</v>
      </c>
      <c r="B64" s="520">
        <v>2</v>
      </c>
      <c r="C64" s="520">
        <v>6</v>
      </c>
      <c r="D64" s="520">
        <v>1</v>
      </c>
      <c r="E64" s="520"/>
      <c r="F64" s="520">
        <v>1</v>
      </c>
      <c r="G64" s="546"/>
      <c r="H64" s="521">
        <f t="shared" si="0"/>
        <v>10</v>
      </c>
    </row>
    <row r="65" spans="1:8" x14ac:dyDescent="0.2">
      <c r="A65" s="529" t="s">
        <v>29</v>
      </c>
      <c r="B65" s="520">
        <v>9</v>
      </c>
      <c r="C65" s="520">
        <v>9</v>
      </c>
      <c r="D65" s="520"/>
      <c r="E65" s="520"/>
      <c r="F65" s="520">
        <v>2</v>
      </c>
      <c r="G65" s="546"/>
      <c r="H65" s="521">
        <f t="shared" si="0"/>
        <v>20</v>
      </c>
    </row>
    <row r="66" spans="1:8" x14ac:dyDescent="0.2">
      <c r="A66" s="529" t="s">
        <v>30</v>
      </c>
      <c r="B66" s="520">
        <v>3</v>
      </c>
      <c r="C66" s="520">
        <v>6</v>
      </c>
      <c r="D66" s="520">
        <v>1</v>
      </c>
      <c r="E66" s="520"/>
      <c r="F66" s="520"/>
      <c r="G66" s="546"/>
      <c r="H66" s="521">
        <f t="shared" si="0"/>
        <v>10</v>
      </c>
    </row>
    <row r="67" spans="1:8" x14ac:dyDescent="0.2">
      <c r="A67" s="529" t="s">
        <v>134</v>
      </c>
      <c r="B67" s="520"/>
      <c r="C67" s="520"/>
      <c r="D67" s="520">
        <v>1</v>
      </c>
      <c r="E67" s="520"/>
      <c r="F67" s="520">
        <v>1</v>
      </c>
      <c r="G67" s="546"/>
      <c r="H67" s="521">
        <f t="shared" si="0"/>
        <v>2</v>
      </c>
    </row>
    <row r="68" spans="1:8" x14ac:dyDescent="0.2">
      <c r="A68" s="529" t="s">
        <v>74</v>
      </c>
      <c r="B68" s="520"/>
      <c r="C68" s="520">
        <v>3</v>
      </c>
      <c r="D68" s="520">
        <v>1</v>
      </c>
      <c r="E68" s="520"/>
      <c r="F68" s="520">
        <v>1</v>
      </c>
      <c r="G68" s="546"/>
      <c r="H68" s="521">
        <f>F68+E68+D68+C68+B68</f>
        <v>5</v>
      </c>
    </row>
    <row r="69" spans="1:8" x14ac:dyDescent="0.2">
      <c r="A69" s="529" t="s">
        <v>596</v>
      </c>
      <c r="B69" s="520"/>
      <c r="C69" s="520">
        <v>1</v>
      </c>
      <c r="D69" s="520"/>
      <c r="E69" s="520"/>
      <c r="F69" s="520"/>
      <c r="G69" s="546"/>
      <c r="H69" s="521">
        <f>F69+E69+D69+C69+B69</f>
        <v>1</v>
      </c>
    </row>
    <row r="70" spans="1:8" x14ac:dyDescent="0.2">
      <c r="A70" s="529" t="s">
        <v>31</v>
      </c>
      <c r="B70" s="520"/>
      <c r="C70" s="520">
        <v>4</v>
      </c>
      <c r="D70" s="520"/>
      <c r="E70" s="520"/>
      <c r="F70" s="520"/>
      <c r="G70" s="546"/>
      <c r="H70" s="521">
        <f t="shared" si="0"/>
        <v>4</v>
      </c>
    </row>
    <row r="71" spans="1:8" x14ac:dyDescent="0.2">
      <c r="A71" s="529" t="s">
        <v>32</v>
      </c>
      <c r="B71" s="520">
        <v>2</v>
      </c>
      <c r="C71" s="520">
        <v>5</v>
      </c>
      <c r="D71" s="520"/>
      <c r="E71" s="520"/>
      <c r="F71" s="520"/>
      <c r="G71" s="546"/>
      <c r="H71" s="521">
        <f t="shared" ref="H71:H134" si="4">F71+E71+D71+C71+B71</f>
        <v>7</v>
      </c>
    </row>
    <row r="72" spans="1:8" x14ac:dyDescent="0.2">
      <c r="A72" s="803" t="s">
        <v>652</v>
      </c>
      <c r="B72" s="804"/>
      <c r="C72" s="804">
        <v>5</v>
      </c>
      <c r="D72" s="804"/>
      <c r="E72" s="804"/>
      <c r="F72" s="858"/>
      <c r="G72" s="546"/>
      <c r="H72" s="800">
        <f t="shared" si="4"/>
        <v>5</v>
      </c>
    </row>
    <row r="73" spans="1:8" x14ac:dyDescent="0.2">
      <c r="A73" s="529" t="s">
        <v>594</v>
      </c>
      <c r="B73" s="520"/>
      <c r="C73" s="520">
        <v>5</v>
      </c>
      <c r="D73" s="520"/>
      <c r="E73" s="520"/>
      <c r="F73" s="520"/>
      <c r="G73" s="546"/>
      <c r="H73" s="521">
        <f t="shared" si="4"/>
        <v>5</v>
      </c>
    </row>
    <row r="74" spans="1:8" x14ac:dyDescent="0.2">
      <c r="A74" s="803" t="s">
        <v>33</v>
      </c>
      <c r="B74" s="804">
        <v>10</v>
      </c>
      <c r="C74" s="804">
        <v>24</v>
      </c>
      <c r="D74" s="804">
        <v>3</v>
      </c>
      <c r="E74" s="804"/>
      <c r="F74" s="858">
        <v>1</v>
      </c>
      <c r="G74" s="546"/>
      <c r="H74" s="800">
        <f t="shared" si="4"/>
        <v>38</v>
      </c>
    </row>
    <row r="75" spans="1:8" x14ac:dyDescent="0.2">
      <c r="A75" s="529" t="s">
        <v>33</v>
      </c>
      <c r="B75" s="520">
        <v>8</v>
      </c>
      <c r="C75" s="520">
        <v>12</v>
      </c>
      <c r="D75" s="520">
        <v>1</v>
      </c>
      <c r="E75" s="520"/>
      <c r="F75" s="520">
        <v>1</v>
      </c>
      <c r="G75" s="546"/>
      <c r="H75" s="521">
        <f t="shared" si="4"/>
        <v>22</v>
      </c>
    </row>
    <row r="76" spans="1:8" x14ac:dyDescent="0.2">
      <c r="A76" s="529" t="s">
        <v>34</v>
      </c>
      <c r="B76" s="520">
        <v>1</v>
      </c>
      <c r="C76" s="520">
        <v>7</v>
      </c>
      <c r="D76" s="520"/>
      <c r="E76" s="520"/>
      <c r="F76" s="520"/>
      <c r="G76" s="546"/>
      <c r="H76" s="521">
        <f t="shared" si="4"/>
        <v>8</v>
      </c>
    </row>
    <row r="77" spans="1:8" x14ac:dyDescent="0.2">
      <c r="A77" s="529" t="s">
        <v>75</v>
      </c>
      <c r="B77" s="520"/>
      <c r="C77" s="520">
        <v>2</v>
      </c>
      <c r="D77" s="520">
        <v>2</v>
      </c>
      <c r="E77" s="520"/>
      <c r="F77" s="520"/>
      <c r="G77" s="546"/>
      <c r="H77" s="521">
        <f t="shared" si="4"/>
        <v>4</v>
      </c>
    </row>
    <row r="78" spans="1:8" x14ac:dyDescent="0.2">
      <c r="A78" s="529" t="s">
        <v>35</v>
      </c>
      <c r="B78" s="520">
        <v>1</v>
      </c>
      <c r="C78" s="520">
        <v>3</v>
      </c>
      <c r="D78" s="520"/>
      <c r="E78" s="520"/>
      <c r="F78" s="520"/>
      <c r="G78" s="546"/>
      <c r="H78" s="521">
        <f t="shared" si="4"/>
        <v>4</v>
      </c>
    </row>
    <row r="79" spans="1:8" x14ac:dyDescent="0.2">
      <c r="A79" s="803" t="s">
        <v>36</v>
      </c>
      <c r="B79" s="804">
        <v>13</v>
      </c>
      <c r="C79" s="804">
        <v>24</v>
      </c>
      <c r="D79" s="804"/>
      <c r="E79" s="804"/>
      <c r="F79" s="858"/>
      <c r="G79" s="546"/>
      <c r="H79" s="800">
        <f t="shared" si="4"/>
        <v>37</v>
      </c>
    </row>
    <row r="80" spans="1:8" x14ac:dyDescent="0.2">
      <c r="A80" s="529" t="s">
        <v>37</v>
      </c>
      <c r="B80" s="520">
        <v>13</v>
      </c>
      <c r="C80" s="520">
        <v>24</v>
      </c>
      <c r="D80" s="520"/>
      <c r="E80" s="520"/>
      <c r="F80" s="520"/>
      <c r="G80" s="546"/>
      <c r="H80" s="521">
        <f t="shared" si="4"/>
        <v>37</v>
      </c>
    </row>
    <row r="81" spans="1:8" x14ac:dyDescent="0.2">
      <c r="A81" s="803" t="s">
        <v>38</v>
      </c>
      <c r="B81" s="804">
        <v>4</v>
      </c>
      <c r="C81" s="804">
        <v>23</v>
      </c>
      <c r="D81" s="804">
        <v>2</v>
      </c>
      <c r="E81" s="804"/>
      <c r="F81" s="858">
        <v>2</v>
      </c>
      <c r="G81" s="546"/>
      <c r="H81" s="800">
        <f t="shared" si="4"/>
        <v>31</v>
      </c>
    </row>
    <row r="82" spans="1:8" x14ac:dyDescent="0.2">
      <c r="A82" s="529" t="s">
        <v>39</v>
      </c>
      <c r="B82" s="520">
        <v>1</v>
      </c>
      <c r="C82" s="520">
        <v>11</v>
      </c>
      <c r="D82" s="520"/>
      <c r="E82" s="520"/>
      <c r="F82" s="520">
        <v>1</v>
      </c>
      <c r="G82" s="546"/>
      <c r="H82" s="521">
        <f t="shared" si="4"/>
        <v>13</v>
      </c>
    </row>
    <row r="83" spans="1:8" x14ac:dyDescent="0.2">
      <c r="A83" s="529" t="s">
        <v>40</v>
      </c>
      <c r="B83" s="520">
        <v>1</v>
      </c>
      <c r="C83" s="520">
        <v>1</v>
      </c>
      <c r="D83" s="520"/>
      <c r="E83" s="520"/>
      <c r="F83" s="520"/>
      <c r="G83" s="546"/>
      <c r="H83" s="521">
        <f t="shared" si="4"/>
        <v>2</v>
      </c>
    </row>
    <row r="84" spans="1:8" x14ac:dyDescent="0.2">
      <c r="A84" s="529" t="s">
        <v>38</v>
      </c>
      <c r="B84" s="520">
        <v>2</v>
      </c>
      <c r="C84" s="520">
        <v>11</v>
      </c>
      <c r="D84" s="520">
        <v>2</v>
      </c>
      <c r="E84" s="520"/>
      <c r="F84" s="520">
        <v>1</v>
      </c>
      <c r="G84" s="546"/>
      <c r="H84" s="521">
        <f t="shared" si="4"/>
        <v>16</v>
      </c>
    </row>
    <row r="85" spans="1:8" x14ac:dyDescent="0.2">
      <c r="A85" s="803" t="s">
        <v>42</v>
      </c>
      <c r="B85" s="804">
        <v>4</v>
      </c>
      <c r="C85" s="804">
        <v>18</v>
      </c>
      <c r="D85" s="804">
        <v>2</v>
      </c>
      <c r="E85" s="804"/>
      <c r="F85" s="858">
        <v>3</v>
      </c>
      <c r="G85" s="546"/>
      <c r="H85" s="800">
        <f t="shared" si="4"/>
        <v>27</v>
      </c>
    </row>
    <row r="86" spans="1:8" x14ac:dyDescent="0.2">
      <c r="A86" s="529" t="s">
        <v>42</v>
      </c>
      <c r="B86" s="520">
        <v>3</v>
      </c>
      <c r="C86" s="520">
        <v>11</v>
      </c>
      <c r="D86" s="520">
        <v>1</v>
      </c>
      <c r="E86" s="520"/>
      <c r="F86" s="520">
        <v>3</v>
      </c>
      <c r="G86" s="546"/>
      <c r="H86" s="521">
        <f t="shared" si="4"/>
        <v>18</v>
      </c>
    </row>
    <row r="87" spans="1:8" x14ac:dyDescent="0.2">
      <c r="A87" s="529" t="s">
        <v>43</v>
      </c>
      <c r="B87" s="520">
        <v>1</v>
      </c>
      <c r="C87" s="520">
        <v>7</v>
      </c>
      <c r="D87" s="520">
        <v>1</v>
      </c>
      <c r="E87" s="520"/>
      <c r="F87" s="520"/>
      <c r="G87" s="546"/>
      <c r="H87" s="521">
        <f t="shared" si="4"/>
        <v>9</v>
      </c>
    </row>
    <row r="88" spans="1:8" x14ac:dyDescent="0.2">
      <c r="A88" s="803" t="s">
        <v>44</v>
      </c>
      <c r="B88" s="804">
        <v>3</v>
      </c>
      <c r="C88" s="804">
        <v>24</v>
      </c>
      <c r="D88" s="804">
        <v>1</v>
      </c>
      <c r="E88" s="804"/>
      <c r="F88" s="858"/>
      <c r="G88" s="546"/>
      <c r="H88" s="800">
        <f t="shared" si="4"/>
        <v>28</v>
      </c>
    </row>
    <row r="89" spans="1:8" x14ac:dyDescent="0.2">
      <c r="A89" s="529" t="s">
        <v>653</v>
      </c>
      <c r="B89" s="520"/>
      <c r="C89" s="520">
        <v>1</v>
      </c>
      <c r="D89" s="520"/>
      <c r="E89" s="520"/>
      <c r="F89" s="520"/>
      <c r="G89" s="546"/>
      <c r="H89" s="521">
        <f t="shared" si="4"/>
        <v>1</v>
      </c>
    </row>
    <row r="90" spans="1:8" x14ac:dyDescent="0.2">
      <c r="A90" s="529" t="s">
        <v>45</v>
      </c>
      <c r="B90" s="520">
        <v>2</v>
      </c>
      <c r="C90" s="520">
        <v>9</v>
      </c>
      <c r="D90" s="520">
        <v>1</v>
      </c>
      <c r="E90" s="520"/>
      <c r="F90" s="520"/>
      <c r="G90" s="546"/>
      <c r="H90" s="521">
        <f t="shared" si="4"/>
        <v>12</v>
      </c>
    </row>
    <row r="91" spans="1:8" x14ac:dyDescent="0.2">
      <c r="A91" s="529" t="s">
        <v>46</v>
      </c>
      <c r="B91" s="520">
        <v>1</v>
      </c>
      <c r="C91" s="520">
        <v>14</v>
      </c>
      <c r="D91" s="520"/>
      <c r="E91" s="520"/>
      <c r="F91" s="520"/>
      <c r="G91" s="546"/>
      <c r="H91" s="521">
        <f t="shared" si="4"/>
        <v>15</v>
      </c>
    </row>
    <row r="92" spans="1:8" x14ac:dyDescent="0.2">
      <c r="A92" s="803" t="s">
        <v>47</v>
      </c>
      <c r="B92" s="804">
        <v>32</v>
      </c>
      <c r="C92" s="804">
        <v>38</v>
      </c>
      <c r="D92" s="804"/>
      <c r="E92" s="804">
        <v>53</v>
      </c>
      <c r="F92" s="858">
        <v>14</v>
      </c>
      <c r="G92" s="546"/>
      <c r="H92" s="800">
        <f t="shared" si="4"/>
        <v>137</v>
      </c>
    </row>
    <row r="93" spans="1:8" x14ac:dyDescent="0.2">
      <c r="A93" s="529" t="s">
        <v>645</v>
      </c>
      <c r="B93" s="520">
        <v>9</v>
      </c>
      <c r="C93" s="520">
        <v>6</v>
      </c>
      <c r="D93" s="520"/>
      <c r="E93" s="520">
        <v>4</v>
      </c>
      <c r="F93" s="520">
        <v>1</v>
      </c>
      <c r="G93" s="546"/>
      <c r="H93" s="521">
        <f t="shared" si="4"/>
        <v>20</v>
      </c>
    </row>
    <row r="94" spans="1:8" x14ac:dyDescent="0.2">
      <c r="A94" s="529" t="s">
        <v>646</v>
      </c>
      <c r="B94" s="520">
        <v>4</v>
      </c>
      <c r="C94" s="520">
        <v>1</v>
      </c>
      <c r="D94" s="520"/>
      <c r="E94" s="520">
        <v>2</v>
      </c>
      <c r="F94" s="520"/>
      <c r="G94" s="546"/>
      <c r="H94" s="521">
        <f t="shared" si="4"/>
        <v>7</v>
      </c>
    </row>
    <row r="95" spans="1:8" x14ac:dyDescent="0.2">
      <c r="A95" s="529" t="s">
        <v>647</v>
      </c>
      <c r="B95" s="520">
        <v>1</v>
      </c>
      <c r="C95" s="520">
        <v>3</v>
      </c>
      <c r="D95" s="520"/>
      <c r="E95" s="520">
        <v>2</v>
      </c>
      <c r="F95" s="520"/>
      <c r="G95" s="546"/>
      <c r="H95" s="521">
        <f t="shared" si="4"/>
        <v>6</v>
      </c>
    </row>
    <row r="96" spans="1:8" x14ac:dyDescent="0.2">
      <c r="A96" s="529" t="s">
        <v>648</v>
      </c>
      <c r="B96" s="520">
        <v>4</v>
      </c>
      <c r="C96" s="520">
        <v>6</v>
      </c>
      <c r="D96" s="520"/>
      <c r="E96" s="520">
        <v>12</v>
      </c>
      <c r="F96" s="520"/>
      <c r="G96" s="546"/>
      <c r="H96" s="521">
        <f t="shared" si="4"/>
        <v>22</v>
      </c>
    </row>
    <row r="97" spans="1:8" ht="12" customHeight="1" x14ac:dyDescent="0.2">
      <c r="A97" s="529" t="s">
        <v>649</v>
      </c>
      <c r="B97" s="520">
        <v>3</v>
      </c>
      <c r="C97" s="520">
        <v>6</v>
      </c>
      <c r="D97" s="520"/>
      <c r="E97" s="520">
        <v>5</v>
      </c>
      <c r="F97" s="520">
        <v>6</v>
      </c>
      <c r="G97" s="546"/>
      <c r="H97" s="521">
        <f t="shared" si="4"/>
        <v>20</v>
      </c>
    </row>
    <row r="98" spans="1:8" ht="12.75" customHeight="1" x14ac:dyDescent="0.2">
      <c r="A98" s="529" t="s">
        <v>48</v>
      </c>
      <c r="B98" s="520">
        <v>1</v>
      </c>
      <c r="C98" s="520">
        <v>3</v>
      </c>
      <c r="D98" s="520"/>
      <c r="E98" s="520">
        <v>5</v>
      </c>
      <c r="F98" s="520">
        <v>2</v>
      </c>
      <c r="G98" s="546"/>
      <c r="H98" s="521">
        <f t="shared" si="4"/>
        <v>11</v>
      </c>
    </row>
    <row r="99" spans="1:8" ht="12.75" customHeight="1" x14ac:dyDescent="0.2">
      <c r="A99" s="529" t="s">
        <v>49</v>
      </c>
      <c r="B99" s="520">
        <v>1</v>
      </c>
      <c r="C99" s="520">
        <v>5</v>
      </c>
      <c r="D99" s="520"/>
      <c r="E99" s="520">
        <v>3</v>
      </c>
      <c r="F99" s="520"/>
      <c r="G99" s="546"/>
      <c r="H99" s="521">
        <f t="shared" si="4"/>
        <v>9</v>
      </c>
    </row>
    <row r="100" spans="1:8" ht="12.75" customHeight="1" x14ac:dyDescent="0.2">
      <c r="A100" s="529" t="s">
        <v>50</v>
      </c>
      <c r="B100" s="520"/>
      <c r="C100" s="520"/>
      <c r="D100" s="520"/>
      <c r="E100" s="520">
        <v>1</v>
      </c>
      <c r="F100" s="520"/>
      <c r="G100" s="546"/>
      <c r="H100" s="521">
        <f t="shared" si="4"/>
        <v>1</v>
      </c>
    </row>
    <row r="101" spans="1:8" ht="12.75" customHeight="1" x14ac:dyDescent="0.2">
      <c r="A101" s="529" t="s">
        <v>158</v>
      </c>
      <c r="B101" s="520">
        <v>3</v>
      </c>
      <c r="C101" s="520">
        <v>1</v>
      </c>
      <c r="D101" s="520"/>
      <c r="E101" s="520"/>
      <c r="F101" s="520">
        <v>1</v>
      </c>
      <c r="G101" s="546"/>
      <c r="H101" s="521">
        <f t="shared" si="4"/>
        <v>5</v>
      </c>
    </row>
    <row r="102" spans="1:8" ht="12.75" customHeight="1" x14ac:dyDescent="0.2">
      <c r="A102" s="529" t="s">
        <v>625</v>
      </c>
      <c r="B102" s="520"/>
      <c r="C102" s="520"/>
      <c r="D102" s="520"/>
      <c r="E102" s="520"/>
      <c r="F102" s="520">
        <v>1</v>
      </c>
      <c r="G102" s="546"/>
      <c r="H102" s="521">
        <f t="shared" si="4"/>
        <v>1</v>
      </c>
    </row>
    <row r="103" spans="1:8" x14ac:dyDescent="0.2">
      <c r="A103" s="529" t="s">
        <v>500</v>
      </c>
      <c r="B103" s="520"/>
      <c r="C103" s="520"/>
      <c r="D103" s="520"/>
      <c r="E103" s="520">
        <v>1</v>
      </c>
      <c r="F103" s="520"/>
      <c r="G103" s="546"/>
      <c r="H103" s="521">
        <f t="shared" si="4"/>
        <v>1</v>
      </c>
    </row>
    <row r="104" spans="1:8" x14ac:dyDescent="0.2">
      <c r="A104" s="529" t="s">
        <v>160</v>
      </c>
      <c r="B104" s="520"/>
      <c r="C104" s="520">
        <v>1</v>
      </c>
      <c r="D104" s="520"/>
      <c r="E104" s="520">
        <v>8</v>
      </c>
      <c r="F104" s="520"/>
      <c r="G104" s="546"/>
      <c r="H104" s="521">
        <f t="shared" si="4"/>
        <v>9</v>
      </c>
    </row>
    <row r="105" spans="1:8" x14ac:dyDescent="0.2">
      <c r="A105" s="529" t="s">
        <v>598</v>
      </c>
      <c r="B105" s="520"/>
      <c r="C105" s="520"/>
      <c r="D105" s="520"/>
      <c r="E105" s="520">
        <v>1</v>
      </c>
      <c r="F105" s="520"/>
      <c r="G105" s="546"/>
      <c r="H105" s="521">
        <f t="shared" si="4"/>
        <v>1</v>
      </c>
    </row>
    <row r="106" spans="1:8" x14ac:dyDescent="0.2">
      <c r="A106" s="529" t="s">
        <v>677</v>
      </c>
      <c r="B106" s="520">
        <v>6</v>
      </c>
      <c r="C106" s="520">
        <v>6</v>
      </c>
      <c r="D106" s="520"/>
      <c r="E106" s="520">
        <v>9</v>
      </c>
      <c r="F106" s="520">
        <v>3</v>
      </c>
      <c r="G106" s="546"/>
      <c r="H106" s="521">
        <f t="shared" si="4"/>
        <v>24</v>
      </c>
    </row>
    <row r="107" spans="1:8" x14ac:dyDescent="0.2">
      <c r="A107" s="803" t="s">
        <v>51</v>
      </c>
      <c r="B107" s="804">
        <v>5</v>
      </c>
      <c r="C107" s="804">
        <v>15</v>
      </c>
      <c r="D107" s="804"/>
      <c r="E107" s="804"/>
      <c r="F107" s="858"/>
      <c r="G107" s="546"/>
      <c r="H107" s="800">
        <f t="shared" si="4"/>
        <v>20</v>
      </c>
    </row>
    <row r="108" spans="1:8" x14ac:dyDescent="0.2">
      <c r="A108" s="529" t="s">
        <v>52</v>
      </c>
      <c r="B108" s="520"/>
      <c r="C108" s="520">
        <v>2</v>
      </c>
      <c r="D108" s="520"/>
      <c r="E108" s="520"/>
      <c r="F108" s="520"/>
      <c r="G108" s="546"/>
      <c r="H108" s="521">
        <f t="shared" ref="H108" si="5">F108+E108+D108+C108+B108</f>
        <v>2</v>
      </c>
    </row>
    <row r="109" spans="1:8" x14ac:dyDescent="0.2">
      <c r="A109" s="529" t="s">
        <v>51</v>
      </c>
      <c r="B109" s="520">
        <v>5</v>
      </c>
      <c r="C109" s="520">
        <v>13</v>
      </c>
      <c r="D109" s="520"/>
      <c r="E109" s="520"/>
      <c r="F109" s="520"/>
      <c r="G109" s="546"/>
      <c r="H109" s="521">
        <f t="shared" si="4"/>
        <v>18</v>
      </c>
    </row>
    <row r="110" spans="1:8" x14ac:dyDescent="0.2">
      <c r="A110" s="803" t="s">
        <v>21</v>
      </c>
      <c r="B110" s="804"/>
      <c r="C110" s="804">
        <v>1</v>
      </c>
      <c r="D110" s="804"/>
      <c r="E110" s="804"/>
      <c r="F110" s="858"/>
      <c r="G110" s="546"/>
      <c r="H110" s="800">
        <f>F110+E110+D110+C110+B110</f>
        <v>1</v>
      </c>
    </row>
    <row r="111" spans="1:8" x14ac:dyDescent="0.2">
      <c r="A111" s="529" t="s">
        <v>21</v>
      </c>
      <c r="B111" s="520"/>
      <c r="C111" s="520">
        <v>1</v>
      </c>
      <c r="D111" s="520"/>
      <c r="E111" s="520"/>
      <c r="F111" s="520"/>
      <c r="G111" s="546"/>
      <c r="H111" s="521">
        <f>F111+E111+D111+C111+B111</f>
        <v>1</v>
      </c>
    </row>
    <row r="112" spans="1:8" x14ac:dyDescent="0.2">
      <c r="A112" s="803" t="s">
        <v>53</v>
      </c>
      <c r="B112" s="804">
        <v>5</v>
      </c>
      <c r="C112" s="804">
        <v>13</v>
      </c>
      <c r="D112" s="804"/>
      <c r="E112" s="804"/>
      <c r="F112" s="858">
        <v>1</v>
      </c>
      <c r="G112" s="546"/>
      <c r="H112" s="800">
        <f t="shared" si="4"/>
        <v>19</v>
      </c>
    </row>
    <row r="113" spans="1:8" x14ac:dyDescent="0.2">
      <c r="A113" s="529" t="s">
        <v>53</v>
      </c>
      <c r="B113" s="520">
        <v>4</v>
      </c>
      <c r="C113" s="520">
        <v>12</v>
      </c>
      <c r="D113" s="520"/>
      <c r="E113" s="520"/>
      <c r="F113" s="520">
        <v>1</v>
      </c>
      <c r="G113" s="546"/>
      <c r="H113" s="521">
        <f t="shared" si="4"/>
        <v>17</v>
      </c>
    </row>
    <row r="114" spans="1:8" x14ac:dyDescent="0.2">
      <c r="A114" s="529" t="s">
        <v>593</v>
      </c>
      <c r="B114" s="520">
        <v>1</v>
      </c>
      <c r="C114" s="520">
        <v>1</v>
      </c>
      <c r="D114" s="520"/>
      <c r="E114" s="520"/>
      <c r="F114" s="520"/>
      <c r="G114" s="546"/>
      <c r="H114" s="521">
        <f t="shared" si="4"/>
        <v>2</v>
      </c>
    </row>
    <row r="115" spans="1:8" x14ac:dyDescent="0.2">
      <c r="A115" s="803" t="s">
        <v>54</v>
      </c>
      <c r="B115" s="804">
        <v>3</v>
      </c>
      <c r="C115" s="804">
        <v>27</v>
      </c>
      <c r="D115" s="804">
        <v>2</v>
      </c>
      <c r="E115" s="804"/>
      <c r="F115" s="858">
        <v>2</v>
      </c>
      <c r="G115" s="546"/>
      <c r="H115" s="800">
        <f t="shared" si="4"/>
        <v>34</v>
      </c>
    </row>
    <row r="116" spans="1:8" x14ac:dyDescent="0.2">
      <c r="A116" s="529" t="s">
        <v>55</v>
      </c>
      <c r="B116" s="520"/>
      <c r="C116" s="520">
        <v>3</v>
      </c>
      <c r="D116" s="520"/>
      <c r="E116" s="520"/>
      <c r="F116" s="520">
        <v>1</v>
      </c>
      <c r="G116" s="546"/>
      <c r="H116" s="521">
        <f t="shared" si="4"/>
        <v>4</v>
      </c>
    </row>
    <row r="117" spans="1:8" x14ac:dyDescent="0.2">
      <c r="A117" s="529" t="s">
        <v>623</v>
      </c>
      <c r="B117" s="520"/>
      <c r="C117" s="520">
        <v>1</v>
      </c>
      <c r="D117" s="520"/>
      <c r="E117" s="520"/>
      <c r="F117" s="520"/>
      <c r="G117" s="546"/>
      <c r="H117" s="521">
        <f t="shared" si="4"/>
        <v>1</v>
      </c>
    </row>
    <row r="118" spans="1:8" x14ac:dyDescent="0.2">
      <c r="A118" s="529" t="s">
        <v>56</v>
      </c>
      <c r="B118" s="520"/>
      <c r="C118" s="520">
        <v>7</v>
      </c>
      <c r="D118" s="520">
        <v>1</v>
      </c>
      <c r="E118" s="520"/>
      <c r="F118" s="520"/>
      <c r="G118" s="546"/>
      <c r="H118" s="521">
        <f t="shared" si="4"/>
        <v>8</v>
      </c>
    </row>
    <row r="119" spans="1:8" x14ac:dyDescent="0.2">
      <c r="A119" s="529" t="s">
        <v>57</v>
      </c>
      <c r="B119" s="520"/>
      <c r="C119" s="520">
        <v>1</v>
      </c>
      <c r="D119" s="520"/>
      <c r="E119" s="520"/>
      <c r="F119" s="520"/>
      <c r="G119" s="546"/>
      <c r="H119" s="521">
        <f t="shared" si="4"/>
        <v>1</v>
      </c>
    </row>
    <row r="120" spans="1:8" x14ac:dyDescent="0.2">
      <c r="A120" s="529" t="s">
        <v>58</v>
      </c>
      <c r="B120" s="520">
        <v>3</v>
      </c>
      <c r="C120" s="520">
        <v>14</v>
      </c>
      <c r="D120" s="520">
        <v>1</v>
      </c>
      <c r="E120" s="520"/>
      <c r="F120" s="520">
        <v>1</v>
      </c>
      <c r="G120" s="546"/>
      <c r="H120" s="521">
        <f t="shared" si="4"/>
        <v>19</v>
      </c>
    </row>
    <row r="121" spans="1:8" x14ac:dyDescent="0.2">
      <c r="A121" s="529" t="s">
        <v>59</v>
      </c>
      <c r="B121" s="520"/>
      <c r="C121" s="520">
        <v>1</v>
      </c>
      <c r="D121" s="520"/>
      <c r="E121" s="520"/>
      <c r="F121" s="520"/>
      <c r="G121" s="546"/>
      <c r="H121" s="521">
        <f t="shared" si="4"/>
        <v>1</v>
      </c>
    </row>
    <row r="122" spans="1:8" x14ac:dyDescent="0.2">
      <c r="A122" s="803" t="s">
        <v>60</v>
      </c>
      <c r="B122" s="804">
        <v>3</v>
      </c>
      <c r="C122" s="804">
        <v>12</v>
      </c>
      <c r="D122" s="804"/>
      <c r="E122" s="804"/>
      <c r="F122" s="858"/>
      <c r="G122" s="546"/>
      <c r="H122" s="800">
        <f t="shared" si="4"/>
        <v>15</v>
      </c>
    </row>
    <row r="123" spans="1:8" x14ac:dyDescent="0.2">
      <c r="A123" s="529" t="s">
        <v>76</v>
      </c>
      <c r="B123" s="520">
        <v>2</v>
      </c>
      <c r="C123" s="520">
        <v>3</v>
      </c>
      <c r="D123" s="520"/>
      <c r="E123" s="520"/>
      <c r="F123" s="520"/>
      <c r="G123" s="546"/>
      <c r="H123" s="521">
        <f t="shared" si="4"/>
        <v>5</v>
      </c>
    </row>
    <row r="124" spans="1:8" x14ac:dyDescent="0.2">
      <c r="A124" s="529" t="s">
        <v>60</v>
      </c>
      <c r="B124" s="520">
        <v>1</v>
      </c>
      <c r="C124" s="520">
        <v>7</v>
      </c>
      <c r="D124" s="520"/>
      <c r="E124" s="520"/>
      <c r="F124" s="520"/>
      <c r="G124" s="546"/>
      <c r="H124" s="521">
        <f t="shared" si="4"/>
        <v>8</v>
      </c>
    </row>
    <row r="125" spans="1:8" x14ac:dyDescent="0.2">
      <c r="A125" s="529" t="s">
        <v>61</v>
      </c>
      <c r="B125" s="520"/>
      <c r="C125" s="520">
        <v>2</v>
      </c>
      <c r="D125" s="520"/>
      <c r="E125" s="520"/>
      <c r="F125" s="520"/>
      <c r="G125" s="546"/>
      <c r="H125" s="521">
        <f t="shared" si="4"/>
        <v>2</v>
      </c>
    </row>
    <row r="126" spans="1:8" x14ac:dyDescent="0.2">
      <c r="A126" s="803" t="s">
        <v>62</v>
      </c>
      <c r="B126" s="804">
        <v>7</v>
      </c>
      <c r="C126" s="804">
        <v>31</v>
      </c>
      <c r="D126" s="804">
        <v>2</v>
      </c>
      <c r="E126" s="804"/>
      <c r="F126" s="858">
        <v>2</v>
      </c>
      <c r="G126" s="546"/>
      <c r="H126" s="800">
        <f t="shared" si="4"/>
        <v>42</v>
      </c>
    </row>
    <row r="127" spans="1:8" x14ac:dyDescent="0.2">
      <c r="A127" s="529" t="s">
        <v>63</v>
      </c>
      <c r="B127" s="520">
        <v>1</v>
      </c>
      <c r="C127" s="520">
        <v>6</v>
      </c>
      <c r="D127" s="520"/>
      <c r="E127" s="520"/>
      <c r="F127" s="520">
        <v>1</v>
      </c>
      <c r="G127" s="546"/>
      <c r="H127" s="521">
        <f t="shared" si="4"/>
        <v>8</v>
      </c>
    </row>
    <row r="128" spans="1:8" x14ac:dyDescent="0.2">
      <c r="A128" s="529" t="s">
        <v>62</v>
      </c>
      <c r="B128" s="520">
        <v>6</v>
      </c>
      <c r="C128" s="520">
        <v>25</v>
      </c>
      <c r="D128" s="520">
        <v>1</v>
      </c>
      <c r="E128" s="520"/>
      <c r="F128" s="520">
        <v>1</v>
      </c>
      <c r="G128" s="546"/>
      <c r="H128" s="521">
        <f t="shared" si="4"/>
        <v>33</v>
      </c>
    </row>
    <row r="129" spans="1:8" x14ac:dyDescent="0.2">
      <c r="A129" s="529" t="s">
        <v>64</v>
      </c>
      <c r="B129" s="520"/>
      <c r="C129" s="520"/>
      <c r="D129" s="520">
        <v>1</v>
      </c>
      <c r="E129" s="520"/>
      <c r="F129" s="520"/>
      <c r="G129" s="546"/>
      <c r="H129" s="521">
        <f t="shared" si="4"/>
        <v>1</v>
      </c>
    </row>
    <row r="130" spans="1:8" x14ac:dyDescent="0.2">
      <c r="A130" s="803" t="s">
        <v>65</v>
      </c>
      <c r="B130" s="804">
        <v>11</v>
      </c>
      <c r="C130" s="804">
        <v>33</v>
      </c>
      <c r="D130" s="804">
        <v>5</v>
      </c>
      <c r="E130" s="804"/>
      <c r="F130" s="858">
        <v>2</v>
      </c>
      <c r="G130" s="546"/>
      <c r="H130" s="800">
        <f t="shared" si="4"/>
        <v>51</v>
      </c>
    </row>
    <row r="131" spans="1:8" x14ac:dyDescent="0.2">
      <c r="A131" s="846" t="s">
        <v>650</v>
      </c>
      <c r="B131" s="520"/>
      <c r="C131" s="520">
        <v>4</v>
      </c>
      <c r="D131" s="520"/>
      <c r="E131" s="520"/>
      <c r="F131" s="520">
        <v>1</v>
      </c>
      <c r="G131" s="546"/>
      <c r="H131" s="521">
        <f t="shared" si="4"/>
        <v>5</v>
      </c>
    </row>
    <row r="132" spans="1:8" x14ac:dyDescent="0.2">
      <c r="A132" s="546" t="s">
        <v>687</v>
      </c>
      <c r="B132" s="520"/>
      <c r="C132" s="520">
        <v>1</v>
      </c>
      <c r="D132" s="520"/>
      <c r="E132" s="520"/>
      <c r="F132" s="520"/>
      <c r="G132" s="546"/>
      <c r="H132" s="521">
        <f t="shared" si="4"/>
        <v>1</v>
      </c>
    </row>
    <row r="133" spans="1:8" x14ac:dyDescent="0.2">
      <c r="A133" s="529" t="s">
        <v>77</v>
      </c>
      <c r="B133" s="520">
        <v>1</v>
      </c>
      <c r="C133" s="520">
        <v>1</v>
      </c>
      <c r="D133" s="520">
        <v>1</v>
      </c>
      <c r="E133" s="520"/>
      <c r="F133" s="520"/>
      <c r="G133" s="546"/>
      <c r="H133" s="521">
        <f t="shared" si="4"/>
        <v>3</v>
      </c>
    </row>
    <row r="134" spans="1:8" x14ac:dyDescent="0.2">
      <c r="A134" s="529" t="s">
        <v>688</v>
      </c>
      <c r="B134" s="520">
        <v>7</v>
      </c>
      <c r="C134" s="520">
        <v>16</v>
      </c>
      <c r="D134" s="520">
        <v>1</v>
      </c>
      <c r="E134" s="520"/>
      <c r="F134" s="520"/>
      <c r="G134" s="546"/>
      <c r="H134" s="521">
        <f t="shared" si="4"/>
        <v>24</v>
      </c>
    </row>
    <row r="135" spans="1:8" x14ac:dyDescent="0.2">
      <c r="A135" s="529" t="s">
        <v>66</v>
      </c>
      <c r="B135" s="520">
        <v>1</v>
      </c>
      <c r="C135" s="520">
        <v>5</v>
      </c>
      <c r="D135" s="520"/>
      <c r="E135" s="520"/>
      <c r="F135" s="520"/>
      <c r="G135" s="546"/>
      <c r="H135" s="521">
        <f t="shared" ref="H135:H137" si="6">F135+E135+D135+C135+B135</f>
        <v>6</v>
      </c>
    </row>
    <row r="136" spans="1:8" x14ac:dyDescent="0.2">
      <c r="A136" s="529" t="s">
        <v>67</v>
      </c>
      <c r="B136" s="520">
        <v>2</v>
      </c>
      <c r="C136" s="520">
        <v>4</v>
      </c>
      <c r="D136" s="520"/>
      <c r="E136" s="520"/>
      <c r="F136" s="520"/>
      <c r="G136" s="546"/>
      <c r="H136" s="521">
        <f t="shared" si="6"/>
        <v>6</v>
      </c>
    </row>
    <row r="137" spans="1:8" x14ac:dyDescent="0.2">
      <c r="A137" s="529" t="s">
        <v>68</v>
      </c>
      <c r="B137" s="520"/>
      <c r="C137" s="520">
        <v>2</v>
      </c>
      <c r="D137" s="520">
        <v>3</v>
      </c>
      <c r="E137" s="520"/>
      <c r="F137" s="520">
        <v>1</v>
      </c>
      <c r="G137" s="546"/>
      <c r="H137" s="521">
        <f t="shared" si="6"/>
        <v>6</v>
      </c>
    </row>
    <row r="138" spans="1:8" x14ac:dyDescent="0.2">
      <c r="A138" s="803" t="s">
        <v>69</v>
      </c>
      <c r="B138" s="804">
        <v>11</v>
      </c>
      <c r="C138" s="804">
        <v>26</v>
      </c>
      <c r="D138" s="804"/>
      <c r="E138" s="804">
        <v>33</v>
      </c>
      <c r="F138" s="858">
        <v>4</v>
      </c>
      <c r="G138" s="546"/>
      <c r="H138" s="800">
        <f t="shared" ref="H138:H145" si="7">F138+E138+D138+C138+B138</f>
        <v>74</v>
      </c>
    </row>
    <row r="139" spans="1:8" x14ac:dyDescent="0.2">
      <c r="A139" s="529" t="s">
        <v>498</v>
      </c>
      <c r="B139" s="520">
        <v>1</v>
      </c>
      <c r="C139" s="520"/>
      <c r="D139" s="520"/>
      <c r="E139" s="520"/>
      <c r="F139" s="520">
        <v>1</v>
      </c>
      <c r="G139" s="546"/>
      <c r="H139" s="521">
        <f t="shared" si="7"/>
        <v>2</v>
      </c>
    </row>
    <row r="140" spans="1:8" x14ac:dyDescent="0.2">
      <c r="A140" s="529" t="s">
        <v>70</v>
      </c>
      <c r="B140" s="520">
        <v>2</v>
      </c>
      <c r="C140" s="520">
        <v>6</v>
      </c>
      <c r="D140" s="520"/>
      <c r="E140" s="520">
        <v>7</v>
      </c>
      <c r="F140" s="520"/>
      <c r="G140" s="546"/>
      <c r="H140" s="521">
        <f t="shared" si="7"/>
        <v>15</v>
      </c>
    </row>
    <row r="141" spans="1:8" x14ac:dyDescent="0.2">
      <c r="A141" s="529" t="s">
        <v>135</v>
      </c>
      <c r="B141" s="520">
        <v>1</v>
      </c>
      <c r="C141" s="520">
        <v>3</v>
      </c>
      <c r="D141" s="520"/>
      <c r="E141" s="520"/>
      <c r="F141" s="520"/>
      <c r="G141" s="546"/>
      <c r="H141" s="521">
        <f t="shared" si="7"/>
        <v>4</v>
      </c>
    </row>
    <row r="142" spans="1:8" x14ac:dyDescent="0.2">
      <c r="A142" s="529" t="s">
        <v>624</v>
      </c>
      <c r="B142" s="520"/>
      <c r="C142" s="520">
        <v>1</v>
      </c>
      <c r="D142" s="520"/>
      <c r="E142" s="520">
        <v>1</v>
      </c>
      <c r="F142" s="520"/>
      <c r="G142" s="546"/>
      <c r="H142" s="521">
        <f t="shared" si="7"/>
        <v>2</v>
      </c>
    </row>
    <row r="143" spans="1:8" x14ac:dyDescent="0.2">
      <c r="A143" s="529" t="s">
        <v>71</v>
      </c>
      <c r="B143" s="520">
        <v>5</v>
      </c>
      <c r="C143" s="520">
        <v>6</v>
      </c>
      <c r="D143" s="520"/>
      <c r="E143" s="520">
        <v>12</v>
      </c>
      <c r="F143" s="520">
        <v>2</v>
      </c>
      <c r="G143" s="546"/>
      <c r="H143" s="521">
        <f t="shared" si="7"/>
        <v>25</v>
      </c>
    </row>
    <row r="144" spans="1:8" x14ac:dyDescent="0.2">
      <c r="A144" s="529" t="s">
        <v>72</v>
      </c>
      <c r="B144" s="520">
        <v>1</v>
      </c>
      <c r="C144" s="520">
        <v>9</v>
      </c>
      <c r="D144" s="520"/>
      <c r="E144" s="520">
        <v>10</v>
      </c>
      <c r="F144" s="520">
        <v>1</v>
      </c>
      <c r="G144" s="546"/>
      <c r="H144" s="521">
        <f t="shared" si="7"/>
        <v>21</v>
      </c>
    </row>
    <row r="145" spans="1:8" x14ac:dyDescent="0.2">
      <c r="A145" s="529" t="s">
        <v>73</v>
      </c>
      <c r="B145" s="520">
        <v>1</v>
      </c>
      <c r="C145" s="520">
        <v>1</v>
      </c>
      <c r="D145" s="520"/>
      <c r="E145" s="520">
        <v>3</v>
      </c>
      <c r="F145" s="520"/>
      <c r="G145" s="546"/>
      <c r="H145" s="521">
        <f t="shared" si="7"/>
        <v>5</v>
      </c>
    </row>
    <row r="146" spans="1:8" x14ac:dyDescent="0.2">
      <c r="A146" s="546"/>
      <c r="B146" s="546"/>
      <c r="C146" s="546"/>
      <c r="D146" s="546"/>
      <c r="E146" s="546"/>
      <c r="F146" s="546"/>
      <c r="G146" s="546"/>
      <c r="H146" s="546"/>
    </row>
    <row r="147" spans="1:8" ht="5.45" customHeight="1" x14ac:dyDescent="0.2">
      <c r="A147" s="7"/>
      <c r="B147" s="7"/>
      <c r="C147" s="7"/>
      <c r="D147" s="7"/>
      <c r="E147" s="7"/>
      <c r="F147" s="7"/>
      <c r="G147" s="7"/>
      <c r="H147" s="7"/>
    </row>
    <row r="148" spans="1:8" ht="16.5" customHeight="1" x14ac:dyDescent="0.2">
      <c r="A148" s="399" t="s">
        <v>1</v>
      </c>
      <c r="B148" s="405">
        <f>+B138+B130+B126+B122+B115+B112+B107+B92+B110+B88+B85+B81+B79+B74+B72+B63+B61+B54+B52+B50+B48+B43+B40+B33+B31+B28+B25+B19+B15+B12+B9</f>
        <v>177</v>
      </c>
      <c r="C148" s="405">
        <f>+C138+C130+C126+C122+C115+C112+C107+C92+C110+C88+C85+C81+C79+C74+C72+C63+C61+C54+C52+C50+C48+C43+C40+C33+C31+C28+C25+C19+C15+C12+C9</f>
        <v>531</v>
      </c>
      <c r="D148" s="405">
        <f>+D138+D130+D126+D122+D115+D112+D107+D92+D110+D88+D85+D81+D79+D74+D72+D63+D61+D54+D52+D50+D48+D43+D40+D33+D31+D28+D25+D19+D15+D12+D9</f>
        <v>29</v>
      </c>
      <c r="E148" s="405">
        <f>+E138+E130+E126+E122+E115+E112+E107+E92+E110+E88+E85+E81+E79+E74+E72+E63+E61+E54+E52+E50+E48+E43+E40+E33+E31+E28+E25+E19+E15+E12+E9</f>
        <v>117</v>
      </c>
      <c r="F148" s="405">
        <f>+F138+F130+F126+F122+F115+F112+F107+F92+F110+F88+F85+F81+F79+F74+F72+F63+F61+F54+F52+F50+F48+F43+F40+F33+F31+F28+F25+F19+F15+F12+F9</f>
        <v>49</v>
      </c>
      <c r="G148" s="7"/>
      <c r="H148" s="522">
        <f>F148+E148+D148+C148+B148</f>
        <v>903</v>
      </c>
    </row>
    <row r="149" spans="1:8" x14ac:dyDescent="0.2">
      <c r="A149" s="404" t="s">
        <v>163</v>
      </c>
      <c r="B149" s="400">
        <f>B148/$H$148</f>
        <v>0.19601328903654486</v>
      </c>
      <c r="C149" s="400">
        <f t="shared" ref="C149:F149" si="8">C148/$H$148</f>
        <v>0.58803986710963452</v>
      </c>
      <c r="D149" s="400">
        <f t="shared" si="8"/>
        <v>3.2115171650055369E-2</v>
      </c>
      <c r="E149" s="400">
        <f t="shared" si="8"/>
        <v>0.12956810631229235</v>
      </c>
      <c r="F149" s="401">
        <f t="shared" si="8"/>
        <v>5.4263565891472867E-2</v>
      </c>
      <c r="H149" s="403">
        <v>1</v>
      </c>
    </row>
    <row r="150" spans="1:8" ht="15.75" customHeight="1" x14ac:dyDescent="0.2">
      <c r="A150" s="510" t="s">
        <v>433</v>
      </c>
    </row>
    <row r="151" spans="1:8" x14ac:dyDescent="0.2">
      <c r="A151" s="794" t="s">
        <v>680</v>
      </c>
    </row>
  </sheetData>
  <autoFilter ref="A7:F7"/>
  <mergeCells count="2">
    <mergeCell ref="A5:H5"/>
    <mergeCell ref="A2:H2"/>
  </mergeCells>
  <pageMargins left="0.39370078740157483" right="0" top="0.59055118110236227" bottom="0.59055118110236227" header="0.51181102362204722" footer="0.51181102362204722"/>
  <pageSetup paperSize="9" scale="67" firstPageNumber="17" fitToHeight="0" orientation="portrait" r:id="rId1"/>
  <headerFooter alignWithMargins="0">
    <oddHeader>&amp;L&amp;"Times New Roman,Gras"DGRH A1-1&amp;R&amp;"Times New Roman,Gras"Juillet 2020</oddHeader>
    <oddFooter>&amp;C&amp;"Times New Roman,Gras"Page &amp;P de &amp;N</oddFooter>
  </headerFooter>
  <rowBreaks count="1" manualBreakCount="1">
    <brk id="7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151"/>
  <sheetViews>
    <sheetView showGridLines="0" zoomScaleNormal="100" zoomScaleSheetLayoutView="90" workbookViewId="0">
      <selection activeCell="O151" sqref="O151"/>
    </sheetView>
  </sheetViews>
  <sheetFormatPr baseColWidth="10" defaultRowHeight="12.75" x14ac:dyDescent="0.2"/>
  <cols>
    <col min="1" max="1" width="27.5" customWidth="1"/>
    <col min="2" max="2" width="7.83203125" bestFit="1" customWidth="1"/>
    <col min="3" max="3" width="10.33203125" bestFit="1" customWidth="1"/>
    <col min="4" max="4" width="13.6640625" bestFit="1" customWidth="1"/>
    <col min="5" max="5" width="5.83203125" bestFit="1" customWidth="1"/>
    <col min="6" max="6" width="7.83203125" bestFit="1" customWidth="1"/>
    <col min="7" max="7" width="10.33203125" bestFit="1" customWidth="1"/>
    <col min="8" max="8" width="13.6640625" bestFit="1" customWidth="1"/>
    <col min="9" max="9" width="5.83203125" bestFit="1" customWidth="1"/>
    <col min="10" max="10" width="7.83203125" bestFit="1" customWidth="1"/>
    <col min="11" max="11" width="10.33203125" bestFit="1" customWidth="1"/>
    <col min="12" max="12" width="13.6640625" bestFit="1" customWidth="1"/>
    <col min="13" max="13" width="5.83203125" bestFit="1" customWidth="1"/>
    <col min="14" max="14" width="7.83203125" bestFit="1" customWidth="1"/>
    <col min="15" max="15" width="10.33203125" bestFit="1" customWidth="1"/>
    <col min="16" max="16" width="13.6640625" bestFit="1" customWidth="1"/>
    <col min="17" max="17" width="5.83203125" bestFit="1" customWidth="1"/>
    <col min="18" max="18" width="7.83203125" bestFit="1" customWidth="1"/>
    <col min="19" max="19" width="10.33203125" bestFit="1" customWidth="1"/>
    <col min="20" max="20" width="13.6640625" bestFit="1" customWidth="1"/>
    <col min="21" max="21" width="5.83203125" bestFit="1" customWidth="1"/>
    <col min="22" max="22" width="9.33203125" customWidth="1"/>
  </cols>
  <sheetData>
    <row r="2" spans="1:22" ht="35.25" customHeight="1" x14ac:dyDescent="0.2">
      <c r="A2" s="1046" t="s">
        <v>681</v>
      </c>
      <c r="B2" s="1046"/>
      <c r="C2" s="1046"/>
      <c r="D2" s="1046"/>
      <c r="E2" s="1046"/>
      <c r="F2" s="1046"/>
      <c r="G2" s="1046"/>
      <c r="H2" s="1046"/>
      <c r="I2" s="1046"/>
      <c r="J2" s="1046"/>
      <c r="K2" s="1046"/>
      <c r="L2" s="1046"/>
      <c r="M2" s="1046"/>
      <c r="N2" s="1046"/>
      <c r="O2" s="1046"/>
      <c r="P2" s="1046"/>
      <c r="Q2" s="1046"/>
      <c r="R2" s="1046"/>
      <c r="S2" s="1046"/>
      <c r="T2" s="1046"/>
      <c r="U2" s="1046"/>
      <c r="V2" s="1046"/>
    </row>
    <row r="5" spans="1:22" x14ac:dyDescent="0.2">
      <c r="A5" s="1075" t="s">
        <v>634</v>
      </c>
      <c r="B5" s="1075"/>
      <c r="C5" s="1075"/>
      <c r="D5" s="1075"/>
      <c r="E5" s="1075"/>
      <c r="F5" s="1075"/>
      <c r="G5" s="1075"/>
      <c r="H5" s="1075"/>
      <c r="I5" s="1075"/>
      <c r="J5" s="1075"/>
      <c r="K5" s="1075"/>
      <c r="L5" s="1075"/>
      <c r="M5" s="1075"/>
      <c r="N5" s="1075"/>
      <c r="O5" s="1075"/>
      <c r="P5" s="1075"/>
      <c r="Q5" s="1075"/>
      <c r="R5" s="1075"/>
      <c r="S5" s="1075"/>
      <c r="T5" s="1075"/>
      <c r="U5" s="1075"/>
      <c r="V5" s="1075"/>
    </row>
    <row r="7" spans="1:22" ht="47.25" customHeight="1" x14ac:dyDescent="0.2">
      <c r="B7" s="1076" t="s">
        <v>199</v>
      </c>
      <c r="C7" s="1077"/>
      <c r="D7" s="1077"/>
      <c r="E7" s="1077"/>
      <c r="F7" s="1076" t="s">
        <v>200</v>
      </c>
      <c r="G7" s="1077"/>
      <c r="H7" s="1077"/>
      <c r="I7" s="1077"/>
      <c r="J7" s="1076" t="s">
        <v>432</v>
      </c>
      <c r="K7" s="1077"/>
      <c r="L7" s="1077"/>
      <c r="M7" s="1077"/>
      <c r="N7" s="1076" t="s">
        <v>434</v>
      </c>
      <c r="O7" s="1077"/>
      <c r="P7" s="1077"/>
      <c r="Q7" s="1077"/>
      <c r="R7" s="1076" t="s">
        <v>201</v>
      </c>
      <c r="S7" s="1077"/>
      <c r="T7" s="1077"/>
      <c r="U7" s="1078"/>
      <c r="V7" s="1055" t="s">
        <v>1</v>
      </c>
    </row>
    <row r="8" spans="1:22" s="152" customFormat="1" ht="26.25" customHeight="1" x14ac:dyDescent="0.2">
      <c r="A8" s="474" t="s">
        <v>405</v>
      </c>
      <c r="B8" s="152" t="s">
        <v>141</v>
      </c>
      <c r="C8" s="152" t="s">
        <v>142</v>
      </c>
      <c r="D8" s="27" t="s">
        <v>363</v>
      </c>
      <c r="E8" s="147" t="s">
        <v>78</v>
      </c>
      <c r="F8" s="152" t="s">
        <v>141</v>
      </c>
      <c r="G8" s="152" t="s">
        <v>142</v>
      </c>
      <c r="H8" s="27" t="s">
        <v>363</v>
      </c>
      <c r="I8" s="147" t="s">
        <v>78</v>
      </c>
      <c r="J8" s="152" t="s">
        <v>141</v>
      </c>
      <c r="K8" s="152" t="s">
        <v>142</v>
      </c>
      <c r="L8" s="27" t="s">
        <v>363</v>
      </c>
      <c r="M8" s="147" t="s">
        <v>78</v>
      </c>
      <c r="N8" s="152" t="s">
        <v>141</v>
      </c>
      <c r="O8" s="152" t="s">
        <v>142</v>
      </c>
      <c r="P8" s="27" t="s">
        <v>363</v>
      </c>
      <c r="Q8" s="147" t="s">
        <v>78</v>
      </c>
      <c r="R8" s="152" t="s">
        <v>141</v>
      </c>
      <c r="S8" s="152" t="s">
        <v>142</v>
      </c>
      <c r="T8" s="27" t="s">
        <v>363</v>
      </c>
      <c r="U8" s="147" t="s">
        <v>78</v>
      </c>
      <c r="V8" s="1055"/>
    </row>
    <row r="9" spans="1:22" s="526" customFormat="1" ht="10.5" customHeight="1" x14ac:dyDescent="0.2">
      <c r="A9" s="523"/>
      <c r="D9" s="58"/>
      <c r="E9" s="17"/>
      <c r="H9" s="58"/>
      <c r="I9" s="17"/>
      <c r="L9" s="58"/>
      <c r="M9" s="17"/>
      <c r="P9" s="58"/>
      <c r="Q9" s="17"/>
      <c r="T9" s="58"/>
      <c r="U9" s="17"/>
      <c r="V9" s="527"/>
    </row>
    <row r="10" spans="1:22" s="526" customFormat="1" ht="12" customHeight="1" x14ac:dyDescent="0.2">
      <c r="A10" s="801" t="s">
        <v>2</v>
      </c>
      <c r="B10" s="871">
        <v>5</v>
      </c>
      <c r="C10" s="871">
        <v>4</v>
      </c>
      <c r="D10" s="872">
        <v>2</v>
      </c>
      <c r="E10" s="875">
        <v>11</v>
      </c>
      <c r="F10" s="871">
        <v>4</v>
      </c>
      <c r="G10" s="871">
        <v>8</v>
      </c>
      <c r="H10" s="872">
        <v>8</v>
      </c>
      <c r="I10" s="875">
        <v>20</v>
      </c>
      <c r="J10" s="871"/>
      <c r="K10" s="871">
        <v>1</v>
      </c>
      <c r="L10" s="872"/>
      <c r="M10" s="875">
        <v>1</v>
      </c>
      <c r="N10" s="871"/>
      <c r="O10" s="871"/>
      <c r="P10" s="872"/>
      <c r="Q10" s="875"/>
      <c r="R10" s="871"/>
      <c r="S10" s="871">
        <v>1</v>
      </c>
      <c r="T10" s="872"/>
      <c r="U10" s="875">
        <v>1</v>
      </c>
      <c r="V10" s="878">
        <f>U10+Q10+M10+I10+E10</f>
        <v>33</v>
      </c>
    </row>
    <row r="11" spans="1:22" s="526" customFormat="1" ht="12" customHeight="1" x14ac:dyDescent="0.2">
      <c r="A11" s="529" t="s">
        <v>2</v>
      </c>
      <c r="B11" s="859">
        <v>5</v>
      </c>
      <c r="C11" s="859">
        <v>2</v>
      </c>
      <c r="D11" s="860">
        <v>2</v>
      </c>
      <c r="E11" s="865">
        <v>9</v>
      </c>
      <c r="F11" s="859">
        <v>3</v>
      </c>
      <c r="G11" s="859">
        <v>8</v>
      </c>
      <c r="H11" s="860">
        <v>6</v>
      </c>
      <c r="I11" s="865">
        <v>17</v>
      </c>
      <c r="J11" s="859"/>
      <c r="K11" s="859">
        <v>1</v>
      </c>
      <c r="L11" s="860"/>
      <c r="M11" s="865">
        <v>1</v>
      </c>
      <c r="N11" s="859"/>
      <c r="O11" s="859"/>
      <c r="P11" s="860"/>
      <c r="Q11" s="865"/>
      <c r="R11" s="859"/>
      <c r="S11" s="859">
        <v>1</v>
      </c>
      <c r="T11" s="860"/>
      <c r="U11" s="868">
        <v>1</v>
      </c>
      <c r="V11" s="863">
        <f t="shared" ref="V11:V70" si="0">U11+Q11+M11+I11+E11</f>
        <v>28</v>
      </c>
    </row>
    <row r="12" spans="1:22" s="526" customFormat="1" ht="12" customHeight="1" x14ac:dyDescent="0.2">
      <c r="A12" s="983" t="s">
        <v>155</v>
      </c>
      <c r="B12" s="859"/>
      <c r="C12" s="859">
        <v>2</v>
      </c>
      <c r="D12" s="860"/>
      <c r="E12" s="865">
        <v>2</v>
      </c>
      <c r="F12" s="859">
        <v>1</v>
      </c>
      <c r="G12" s="859"/>
      <c r="H12" s="860">
        <v>2</v>
      </c>
      <c r="I12" s="865">
        <v>3</v>
      </c>
      <c r="J12" s="859"/>
      <c r="K12" s="859"/>
      <c r="L12" s="860"/>
      <c r="M12" s="865"/>
      <c r="N12" s="859"/>
      <c r="O12" s="859"/>
      <c r="P12" s="860"/>
      <c r="Q12" s="865"/>
      <c r="R12" s="859"/>
      <c r="S12" s="859"/>
      <c r="T12" s="860"/>
      <c r="U12" s="868"/>
      <c r="V12" s="863">
        <f t="shared" si="0"/>
        <v>5</v>
      </c>
    </row>
    <row r="13" spans="1:22" s="526" customFormat="1" ht="12" customHeight="1" x14ac:dyDescent="0.2">
      <c r="A13" s="803" t="s">
        <v>3</v>
      </c>
      <c r="B13" s="873"/>
      <c r="C13" s="873">
        <v>2</v>
      </c>
      <c r="D13" s="874">
        <v>1</v>
      </c>
      <c r="E13" s="876">
        <v>3</v>
      </c>
      <c r="F13" s="873">
        <v>6</v>
      </c>
      <c r="G13" s="873">
        <v>11</v>
      </c>
      <c r="H13" s="874">
        <v>11</v>
      </c>
      <c r="I13" s="876">
        <v>28</v>
      </c>
      <c r="J13" s="873"/>
      <c r="K13" s="873"/>
      <c r="L13" s="874"/>
      <c r="M13" s="876"/>
      <c r="N13" s="873"/>
      <c r="O13" s="873"/>
      <c r="P13" s="874"/>
      <c r="Q13" s="876"/>
      <c r="R13" s="873"/>
      <c r="S13" s="873"/>
      <c r="T13" s="874">
        <v>2</v>
      </c>
      <c r="U13" s="876">
        <v>2</v>
      </c>
      <c r="V13" s="879">
        <f t="shared" si="0"/>
        <v>33</v>
      </c>
    </row>
    <row r="14" spans="1:22" s="526" customFormat="1" ht="12" customHeight="1" x14ac:dyDescent="0.2">
      <c r="A14" s="529" t="s">
        <v>3</v>
      </c>
      <c r="B14" s="859"/>
      <c r="C14" s="859">
        <v>2</v>
      </c>
      <c r="D14" s="860">
        <v>1</v>
      </c>
      <c r="E14" s="865">
        <v>3</v>
      </c>
      <c r="F14" s="859">
        <v>5</v>
      </c>
      <c r="G14" s="859">
        <v>9</v>
      </c>
      <c r="H14" s="860">
        <v>3</v>
      </c>
      <c r="I14" s="865">
        <v>17</v>
      </c>
      <c r="J14" s="859"/>
      <c r="K14" s="859"/>
      <c r="L14" s="860"/>
      <c r="M14" s="865"/>
      <c r="N14" s="859"/>
      <c r="O14" s="859"/>
      <c r="P14" s="860"/>
      <c r="Q14" s="865"/>
      <c r="R14" s="859"/>
      <c r="S14" s="859"/>
      <c r="T14" s="860">
        <v>1</v>
      </c>
      <c r="U14" s="868">
        <v>1</v>
      </c>
      <c r="V14" s="863">
        <f t="shared" ref="V14" si="1">U14+Q14+M14+I14+E14</f>
        <v>21</v>
      </c>
    </row>
    <row r="15" spans="1:22" s="526" customFormat="1" ht="12" customHeight="1" x14ac:dyDescent="0.2">
      <c r="A15" s="529" t="s">
        <v>4</v>
      </c>
      <c r="B15" s="859"/>
      <c r="C15" s="859"/>
      <c r="D15" s="860"/>
      <c r="E15" s="865"/>
      <c r="F15" s="859">
        <v>1</v>
      </c>
      <c r="G15" s="859">
        <v>2</v>
      </c>
      <c r="H15" s="860">
        <v>8</v>
      </c>
      <c r="I15" s="865">
        <v>11</v>
      </c>
      <c r="J15" s="859"/>
      <c r="K15" s="859"/>
      <c r="L15" s="860"/>
      <c r="M15" s="865"/>
      <c r="N15" s="859"/>
      <c r="O15" s="859"/>
      <c r="P15" s="860"/>
      <c r="Q15" s="865"/>
      <c r="R15" s="859"/>
      <c r="S15" s="859"/>
      <c r="T15" s="860">
        <v>1</v>
      </c>
      <c r="U15" s="868">
        <v>1</v>
      </c>
      <c r="V15" s="863">
        <f t="shared" si="0"/>
        <v>12</v>
      </c>
    </row>
    <row r="16" spans="1:22" s="526" customFormat="1" ht="12" customHeight="1" x14ac:dyDescent="0.2">
      <c r="A16" s="803" t="s">
        <v>5</v>
      </c>
      <c r="B16" s="873"/>
      <c r="C16" s="873">
        <v>1</v>
      </c>
      <c r="D16" s="874">
        <v>2</v>
      </c>
      <c r="E16" s="876">
        <v>3</v>
      </c>
      <c r="F16" s="873">
        <v>1</v>
      </c>
      <c r="G16" s="873">
        <v>9</v>
      </c>
      <c r="H16" s="874">
        <v>2</v>
      </c>
      <c r="I16" s="876">
        <v>12</v>
      </c>
      <c r="J16" s="873"/>
      <c r="K16" s="873"/>
      <c r="L16" s="874">
        <v>2</v>
      </c>
      <c r="M16" s="876">
        <v>2</v>
      </c>
      <c r="N16" s="873"/>
      <c r="O16" s="873"/>
      <c r="P16" s="874"/>
      <c r="Q16" s="876"/>
      <c r="R16" s="873"/>
      <c r="S16" s="873">
        <v>1</v>
      </c>
      <c r="T16" s="874"/>
      <c r="U16" s="876">
        <v>1</v>
      </c>
      <c r="V16" s="879">
        <f t="shared" si="0"/>
        <v>18</v>
      </c>
    </row>
    <row r="17" spans="1:22" s="526" customFormat="1" ht="12" customHeight="1" x14ac:dyDescent="0.2">
      <c r="A17" s="529" t="s">
        <v>595</v>
      </c>
      <c r="B17" s="859"/>
      <c r="C17" s="859"/>
      <c r="D17" s="860">
        <v>1</v>
      </c>
      <c r="E17" s="865">
        <v>1</v>
      </c>
      <c r="F17" s="859"/>
      <c r="G17" s="859"/>
      <c r="H17" s="860"/>
      <c r="I17" s="865"/>
      <c r="J17" s="859"/>
      <c r="K17" s="859"/>
      <c r="L17" s="860">
        <v>1</v>
      </c>
      <c r="M17" s="865">
        <v>1</v>
      </c>
      <c r="N17" s="859"/>
      <c r="O17" s="859"/>
      <c r="P17" s="860"/>
      <c r="Q17" s="865"/>
      <c r="R17" s="859"/>
      <c r="S17" s="859"/>
      <c r="T17" s="860"/>
      <c r="U17" s="868"/>
      <c r="V17" s="863">
        <f t="shared" si="0"/>
        <v>2</v>
      </c>
    </row>
    <row r="18" spans="1:22" s="526" customFormat="1" ht="12" customHeight="1" x14ac:dyDescent="0.2">
      <c r="A18" s="529" t="s">
        <v>5</v>
      </c>
      <c r="B18" s="859"/>
      <c r="C18" s="859">
        <v>1</v>
      </c>
      <c r="D18" s="860">
        <v>1</v>
      </c>
      <c r="E18" s="865">
        <v>2</v>
      </c>
      <c r="F18" s="859">
        <v>1</v>
      </c>
      <c r="G18" s="859">
        <v>9</v>
      </c>
      <c r="H18" s="860">
        <v>2</v>
      </c>
      <c r="I18" s="865">
        <v>12</v>
      </c>
      <c r="J18" s="859"/>
      <c r="K18" s="859"/>
      <c r="L18" s="860"/>
      <c r="M18" s="865"/>
      <c r="N18" s="859"/>
      <c r="O18" s="859"/>
      <c r="P18" s="860"/>
      <c r="Q18" s="865"/>
      <c r="R18" s="859"/>
      <c r="S18" s="859">
        <v>1</v>
      </c>
      <c r="T18" s="860"/>
      <c r="U18" s="868">
        <v>1</v>
      </c>
      <c r="V18" s="863">
        <f t="shared" si="0"/>
        <v>15</v>
      </c>
    </row>
    <row r="19" spans="1:22" s="526" customFormat="1" ht="12" customHeight="1" x14ac:dyDescent="0.2">
      <c r="A19" s="529" t="s">
        <v>591</v>
      </c>
      <c r="B19" s="859"/>
      <c r="C19" s="859"/>
      <c r="D19" s="860"/>
      <c r="E19" s="865"/>
      <c r="F19" s="859"/>
      <c r="G19" s="859"/>
      <c r="H19" s="860"/>
      <c r="I19" s="865"/>
      <c r="J19" s="859"/>
      <c r="K19" s="859"/>
      <c r="L19" s="860">
        <v>1</v>
      </c>
      <c r="M19" s="865">
        <v>1</v>
      </c>
      <c r="N19" s="859"/>
      <c r="O19" s="859"/>
      <c r="P19" s="860"/>
      <c r="Q19" s="865"/>
      <c r="R19" s="859"/>
      <c r="S19" s="859"/>
      <c r="T19" s="860"/>
      <c r="U19" s="868"/>
      <c r="V19" s="863">
        <f t="shared" si="0"/>
        <v>1</v>
      </c>
    </row>
    <row r="20" spans="1:22" s="526" customFormat="1" ht="12" customHeight="1" x14ac:dyDescent="0.2">
      <c r="A20" s="803" t="s">
        <v>6</v>
      </c>
      <c r="B20" s="873"/>
      <c r="C20" s="873">
        <v>1</v>
      </c>
      <c r="D20" s="874"/>
      <c r="E20" s="876">
        <v>1</v>
      </c>
      <c r="F20" s="873">
        <v>2</v>
      </c>
      <c r="G20" s="873">
        <v>2</v>
      </c>
      <c r="H20" s="874">
        <v>5</v>
      </c>
      <c r="I20" s="876">
        <v>9</v>
      </c>
      <c r="J20" s="873"/>
      <c r="K20" s="873"/>
      <c r="L20" s="874">
        <v>1</v>
      </c>
      <c r="M20" s="876">
        <v>1</v>
      </c>
      <c r="N20" s="873"/>
      <c r="O20" s="873"/>
      <c r="P20" s="874"/>
      <c r="Q20" s="876"/>
      <c r="R20" s="873"/>
      <c r="S20" s="873">
        <v>1</v>
      </c>
      <c r="T20" s="874">
        <v>1</v>
      </c>
      <c r="U20" s="876">
        <v>2</v>
      </c>
      <c r="V20" s="879">
        <f t="shared" si="0"/>
        <v>13</v>
      </c>
    </row>
    <row r="21" spans="1:22" s="526" customFormat="1" ht="12" customHeight="1" x14ac:dyDescent="0.2">
      <c r="A21" s="529" t="s">
        <v>6</v>
      </c>
      <c r="B21" s="859"/>
      <c r="C21" s="859">
        <v>1</v>
      </c>
      <c r="D21" s="860"/>
      <c r="E21" s="865">
        <v>1</v>
      </c>
      <c r="F21" s="859">
        <v>1</v>
      </c>
      <c r="G21" s="859">
        <v>1</v>
      </c>
      <c r="H21" s="860">
        <v>3</v>
      </c>
      <c r="I21" s="865">
        <v>5</v>
      </c>
      <c r="J21" s="859"/>
      <c r="K21" s="859"/>
      <c r="L21" s="860"/>
      <c r="M21" s="865"/>
      <c r="N21" s="859"/>
      <c r="O21" s="859"/>
      <c r="P21" s="860"/>
      <c r="Q21" s="865"/>
      <c r="R21" s="859"/>
      <c r="S21" s="859"/>
      <c r="T21" s="860">
        <v>1</v>
      </c>
      <c r="U21" s="868">
        <v>1</v>
      </c>
      <c r="V21" s="863">
        <f t="shared" si="0"/>
        <v>7</v>
      </c>
    </row>
    <row r="22" spans="1:22" s="526" customFormat="1" ht="12" customHeight="1" x14ac:dyDescent="0.2">
      <c r="A22" s="529" t="s">
        <v>7</v>
      </c>
      <c r="B22" s="859"/>
      <c r="C22" s="859"/>
      <c r="D22" s="860"/>
      <c r="E22" s="865"/>
      <c r="F22" s="859"/>
      <c r="G22" s="859">
        <v>1</v>
      </c>
      <c r="H22" s="860"/>
      <c r="I22" s="865">
        <v>1</v>
      </c>
      <c r="J22" s="859"/>
      <c r="K22" s="859"/>
      <c r="L22" s="860"/>
      <c r="M22" s="865"/>
      <c r="N22" s="859"/>
      <c r="O22" s="859"/>
      <c r="P22" s="860"/>
      <c r="Q22" s="865"/>
      <c r="R22" s="859"/>
      <c r="S22" s="859"/>
      <c r="T22" s="860"/>
      <c r="U22" s="868"/>
      <c r="V22" s="863">
        <f t="shared" si="0"/>
        <v>1</v>
      </c>
    </row>
    <row r="23" spans="1:22" s="526" customFormat="1" ht="12" customHeight="1" x14ac:dyDescent="0.2">
      <c r="A23" s="529" t="s">
        <v>499</v>
      </c>
      <c r="B23" s="859"/>
      <c r="C23" s="859"/>
      <c r="D23" s="860"/>
      <c r="E23" s="865"/>
      <c r="F23" s="859">
        <v>1</v>
      </c>
      <c r="G23" s="859"/>
      <c r="H23" s="860"/>
      <c r="I23" s="865">
        <v>1</v>
      </c>
      <c r="J23" s="859"/>
      <c r="K23" s="859"/>
      <c r="L23" s="860"/>
      <c r="M23" s="865"/>
      <c r="N23" s="859"/>
      <c r="O23" s="859"/>
      <c r="P23" s="860"/>
      <c r="Q23" s="865"/>
      <c r="R23" s="859"/>
      <c r="S23" s="859"/>
      <c r="T23" s="860"/>
      <c r="U23" s="868"/>
      <c r="V23" s="863">
        <f t="shared" si="0"/>
        <v>1</v>
      </c>
    </row>
    <row r="24" spans="1:22" s="526" customFormat="1" ht="12" customHeight="1" x14ac:dyDescent="0.2">
      <c r="A24" s="529" t="s">
        <v>8</v>
      </c>
      <c r="B24" s="859"/>
      <c r="C24" s="859"/>
      <c r="D24" s="860"/>
      <c r="E24" s="865"/>
      <c r="F24" s="859"/>
      <c r="G24" s="859"/>
      <c r="H24" s="860">
        <v>2</v>
      </c>
      <c r="I24" s="865">
        <v>2</v>
      </c>
      <c r="J24" s="859"/>
      <c r="K24" s="859"/>
      <c r="L24" s="860">
        <v>1</v>
      </c>
      <c r="M24" s="865">
        <v>1</v>
      </c>
      <c r="N24" s="859"/>
      <c r="O24" s="859"/>
      <c r="P24" s="860"/>
      <c r="Q24" s="865"/>
      <c r="R24" s="859"/>
      <c r="S24" s="859"/>
      <c r="T24" s="860"/>
      <c r="U24" s="868"/>
      <c r="V24" s="863">
        <f t="shared" si="0"/>
        <v>3</v>
      </c>
    </row>
    <row r="25" spans="1:22" s="526" customFormat="1" ht="12" customHeight="1" x14ac:dyDescent="0.2">
      <c r="A25" s="529" t="s">
        <v>9</v>
      </c>
      <c r="B25" s="859"/>
      <c r="C25" s="859"/>
      <c r="D25" s="860"/>
      <c r="E25" s="865"/>
      <c r="F25" s="859"/>
      <c r="G25" s="859"/>
      <c r="H25" s="860"/>
      <c r="I25" s="865"/>
      <c r="J25" s="859"/>
      <c r="K25" s="859"/>
      <c r="L25" s="860"/>
      <c r="M25" s="865"/>
      <c r="N25" s="859"/>
      <c r="O25" s="859"/>
      <c r="P25" s="860"/>
      <c r="Q25" s="865"/>
      <c r="R25" s="859"/>
      <c r="S25" s="859">
        <v>1</v>
      </c>
      <c r="T25" s="860"/>
      <c r="U25" s="868">
        <v>1</v>
      </c>
      <c r="V25" s="863">
        <f t="shared" si="0"/>
        <v>1</v>
      </c>
    </row>
    <row r="26" spans="1:22" s="526" customFormat="1" ht="12" customHeight="1" x14ac:dyDescent="0.2">
      <c r="A26" s="803" t="s">
        <v>10</v>
      </c>
      <c r="B26" s="873"/>
      <c r="C26" s="873">
        <v>1</v>
      </c>
      <c r="D26" s="874">
        <v>2</v>
      </c>
      <c r="E26" s="876">
        <v>3</v>
      </c>
      <c r="F26" s="873"/>
      <c r="G26" s="873">
        <v>2</v>
      </c>
      <c r="H26" s="874">
        <v>3</v>
      </c>
      <c r="I26" s="876">
        <v>5</v>
      </c>
      <c r="J26" s="873"/>
      <c r="K26" s="873"/>
      <c r="L26" s="874">
        <v>1</v>
      </c>
      <c r="M26" s="876">
        <v>1</v>
      </c>
      <c r="N26" s="873"/>
      <c r="O26" s="873"/>
      <c r="P26" s="874"/>
      <c r="Q26" s="876"/>
      <c r="R26" s="873"/>
      <c r="S26" s="873"/>
      <c r="T26" s="874"/>
      <c r="U26" s="876"/>
      <c r="V26" s="879">
        <f t="shared" si="0"/>
        <v>9</v>
      </c>
    </row>
    <row r="27" spans="1:22" s="526" customFormat="1" ht="12" customHeight="1" x14ac:dyDescent="0.2">
      <c r="A27" s="529" t="s">
        <v>10</v>
      </c>
      <c r="B27" s="859"/>
      <c r="C27" s="859">
        <v>1</v>
      </c>
      <c r="D27" s="860">
        <v>2</v>
      </c>
      <c r="E27" s="865">
        <v>3</v>
      </c>
      <c r="F27" s="859"/>
      <c r="G27" s="859">
        <v>2</v>
      </c>
      <c r="H27" s="860">
        <v>3</v>
      </c>
      <c r="I27" s="865">
        <v>5</v>
      </c>
      <c r="J27" s="859"/>
      <c r="K27" s="859"/>
      <c r="L27" s="860"/>
      <c r="M27" s="865"/>
      <c r="N27" s="859"/>
      <c r="O27" s="859"/>
      <c r="P27" s="860"/>
      <c r="Q27" s="865"/>
      <c r="R27" s="859"/>
      <c r="S27" s="859"/>
      <c r="T27" s="860"/>
      <c r="U27" s="868"/>
      <c r="V27" s="863">
        <f t="shared" si="0"/>
        <v>8</v>
      </c>
    </row>
    <row r="28" spans="1:22" s="526" customFormat="1" ht="12" customHeight="1" x14ac:dyDescent="0.2">
      <c r="A28" s="529" t="s">
        <v>654</v>
      </c>
      <c r="B28" s="859"/>
      <c r="C28" s="859"/>
      <c r="D28" s="860"/>
      <c r="E28" s="865"/>
      <c r="F28" s="859"/>
      <c r="G28" s="859"/>
      <c r="H28" s="860"/>
      <c r="I28" s="865"/>
      <c r="J28" s="859"/>
      <c r="K28" s="859"/>
      <c r="L28" s="860">
        <v>1</v>
      </c>
      <c r="M28" s="865">
        <v>1</v>
      </c>
      <c r="N28" s="859"/>
      <c r="O28" s="859"/>
      <c r="P28" s="860"/>
      <c r="Q28" s="865"/>
      <c r="R28" s="859"/>
      <c r="S28" s="859"/>
      <c r="T28" s="860"/>
      <c r="U28" s="868"/>
      <c r="V28" s="863">
        <f t="shared" ref="V28" si="2">U28+Q28+M28+I28+E28</f>
        <v>1</v>
      </c>
    </row>
    <row r="29" spans="1:22" s="526" customFormat="1" ht="12" customHeight="1" x14ac:dyDescent="0.2">
      <c r="A29" s="803" t="s">
        <v>11</v>
      </c>
      <c r="B29" s="873"/>
      <c r="C29" s="873">
        <v>2</v>
      </c>
      <c r="D29" s="874"/>
      <c r="E29" s="876">
        <v>2</v>
      </c>
      <c r="F29" s="873">
        <v>2</v>
      </c>
      <c r="G29" s="873">
        <v>6</v>
      </c>
      <c r="H29" s="874">
        <v>8</v>
      </c>
      <c r="I29" s="876">
        <v>16</v>
      </c>
      <c r="J29" s="873"/>
      <c r="K29" s="873"/>
      <c r="L29" s="874"/>
      <c r="M29" s="876"/>
      <c r="N29" s="873"/>
      <c r="O29" s="873"/>
      <c r="P29" s="874"/>
      <c r="Q29" s="876"/>
      <c r="R29" s="873"/>
      <c r="S29" s="873"/>
      <c r="T29" s="874">
        <v>1</v>
      </c>
      <c r="U29" s="876">
        <v>1</v>
      </c>
      <c r="V29" s="879">
        <f t="shared" si="0"/>
        <v>19</v>
      </c>
    </row>
    <row r="30" spans="1:22" s="526" customFormat="1" ht="12" customHeight="1" x14ac:dyDescent="0.2">
      <c r="A30" s="529" t="s">
        <v>620</v>
      </c>
      <c r="B30" s="859"/>
      <c r="C30" s="859">
        <v>2</v>
      </c>
      <c r="D30" s="860"/>
      <c r="E30" s="865">
        <v>2</v>
      </c>
      <c r="F30" s="859">
        <v>2</v>
      </c>
      <c r="G30" s="859">
        <v>6</v>
      </c>
      <c r="H30" s="860">
        <v>8</v>
      </c>
      <c r="I30" s="865">
        <v>16</v>
      </c>
      <c r="J30" s="859"/>
      <c r="K30" s="859"/>
      <c r="L30" s="860"/>
      <c r="M30" s="865"/>
      <c r="N30" s="859"/>
      <c r="O30" s="859"/>
      <c r="P30" s="860"/>
      <c r="Q30" s="865"/>
      <c r="R30" s="859"/>
      <c r="S30" s="859"/>
      <c r="T30" s="860"/>
      <c r="U30" s="868"/>
      <c r="V30" s="863">
        <f t="shared" si="0"/>
        <v>18</v>
      </c>
    </row>
    <row r="31" spans="1:22" s="526" customFormat="1" ht="12" customHeight="1" x14ac:dyDescent="0.2">
      <c r="A31" s="983" t="s">
        <v>642</v>
      </c>
      <c r="B31" s="859"/>
      <c r="C31" s="859"/>
      <c r="D31" s="860"/>
      <c r="E31" s="865"/>
      <c r="F31" s="859"/>
      <c r="G31" s="859"/>
      <c r="H31" s="860"/>
      <c r="I31" s="865"/>
      <c r="J31" s="859"/>
      <c r="K31" s="859"/>
      <c r="L31" s="860"/>
      <c r="M31" s="865"/>
      <c r="N31" s="859"/>
      <c r="O31" s="859"/>
      <c r="P31" s="860"/>
      <c r="Q31" s="865"/>
      <c r="R31" s="859"/>
      <c r="S31" s="859"/>
      <c r="T31" s="860">
        <v>1</v>
      </c>
      <c r="U31" s="868">
        <v>1</v>
      </c>
      <c r="V31" s="863">
        <f t="shared" si="0"/>
        <v>1</v>
      </c>
    </row>
    <row r="32" spans="1:22" s="526" customFormat="1" ht="12" customHeight="1" x14ac:dyDescent="0.2">
      <c r="A32" s="803" t="s">
        <v>12</v>
      </c>
      <c r="B32" s="873"/>
      <c r="C32" s="873">
        <v>2</v>
      </c>
      <c r="D32" s="874"/>
      <c r="E32" s="876">
        <v>2</v>
      </c>
      <c r="F32" s="873">
        <v>2</v>
      </c>
      <c r="G32" s="873"/>
      <c r="H32" s="874"/>
      <c r="I32" s="876">
        <v>2</v>
      </c>
      <c r="J32" s="873"/>
      <c r="K32" s="873"/>
      <c r="L32" s="874"/>
      <c r="M32" s="876"/>
      <c r="N32" s="873"/>
      <c r="O32" s="873"/>
      <c r="P32" s="874"/>
      <c r="Q32" s="876"/>
      <c r="R32" s="873"/>
      <c r="S32" s="873"/>
      <c r="T32" s="874"/>
      <c r="U32" s="876"/>
      <c r="V32" s="879">
        <f t="shared" si="0"/>
        <v>4</v>
      </c>
    </row>
    <row r="33" spans="1:22" s="526" customFormat="1" ht="12" customHeight="1" x14ac:dyDescent="0.2">
      <c r="A33" s="529" t="s">
        <v>13</v>
      </c>
      <c r="B33" s="859"/>
      <c r="C33" s="859">
        <v>2</v>
      </c>
      <c r="D33" s="860"/>
      <c r="E33" s="865">
        <v>2</v>
      </c>
      <c r="F33" s="859">
        <v>2</v>
      </c>
      <c r="G33" s="859"/>
      <c r="H33" s="860"/>
      <c r="I33" s="865">
        <v>2</v>
      </c>
      <c r="J33" s="859"/>
      <c r="K33" s="859"/>
      <c r="L33" s="860"/>
      <c r="M33" s="865"/>
      <c r="N33" s="859"/>
      <c r="O33" s="859"/>
      <c r="P33" s="860"/>
      <c r="Q33" s="865"/>
      <c r="R33" s="859"/>
      <c r="S33" s="859"/>
      <c r="T33" s="860"/>
      <c r="U33" s="868"/>
      <c r="V33" s="863">
        <f t="shared" si="0"/>
        <v>4</v>
      </c>
    </row>
    <row r="34" spans="1:22" s="526" customFormat="1" ht="12" customHeight="1" x14ac:dyDescent="0.2">
      <c r="A34" s="803" t="s">
        <v>14</v>
      </c>
      <c r="B34" s="873">
        <v>2</v>
      </c>
      <c r="C34" s="873">
        <v>2</v>
      </c>
      <c r="D34" s="874">
        <v>3</v>
      </c>
      <c r="E34" s="876">
        <v>7</v>
      </c>
      <c r="F34" s="873">
        <v>6</v>
      </c>
      <c r="G34" s="873">
        <v>7</v>
      </c>
      <c r="H34" s="874">
        <v>7</v>
      </c>
      <c r="I34" s="876">
        <v>20</v>
      </c>
      <c r="J34" s="873"/>
      <c r="K34" s="873"/>
      <c r="L34" s="874"/>
      <c r="M34" s="876"/>
      <c r="N34" s="873">
        <v>12</v>
      </c>
      <c r="O34" s="873">
        <v>11</v>
      </c>
      <c r="P34" s="874">
        <v>8</v>
      </c>
      <c r="Q34" s="876">
        <v>31</v>
      </c>
      <c r="R34" s="873"/>
      <c r="S34" s="873">
        <v>1</v>
      </c>
      <c r="T34" s="874"/>
      <c r="U34" s="876">
        <v>1</v>
      </c>
      <c r="V34" s="879">
        <f t="shared" si="0"/>
        <v>59</v>
      </c>
    </row>
    <row r="35" spans="1:22" s="526" customFormat="1" ht="12" customHeight="1" x14ac:dyDescent="0.2">
      <c r="A35" s="529" t="s">
        <v>690</v>
      </c>
      <c r="B35" s="859"/>
      <c r="C35" s="859"/>
      <c r="D35" s="860">
        <v>1</v>
      </c>
      <c r="E35" s="865">
        <v>1</v>
      </c>
      <c r="F35" s="859"/>
      <c r="G35" s="859"/>
      <c r="H35" s="860">
        <v>2</v>
      </c>
      <c r="I35" s="865">
        <v>2</v>
      </c>
      <c r="J35" s="859"/>
      <c r="K35" s="859"/>
      <c r="L35" s="860"/>
      <c r="M35" s="865"/>
      <c r="N35" s="859">
        <v>1</v>
      </c>
      <c r="O35" s="859"/>
      <c r="P35" s="860">
        <v>1</v>
      </c>
      <c r="Q35" s="865">
        <v>2</v>
      </c>
      <c r="R35" s="859"/>
      <c r="S35" s="859"/>
      <c r="T35" s="860"/>
      <c r="U35" s="868"/>
      <c r="V35" s="863">
        <f t="shared" si="0"/>
        <v>5</v>
      </c>
    </row>
    <row r="36" spans="1:22" s="526" customFormat="1" ht="12" customHeight="1" x14ac:dyDescent="0.2">
      <c r="A36" s="529" t="s">
        <v>15</v>
      </c>
      <c r="B36" s="859"/>
      <c r="C36" s="859"/>
      <c r="D36" s="860">
        <v>1</v>
      </c>
      <c r="E36" s="865">
        <v>1</v>
      </c>
      <c r="F36" s="859">
        <v>1</v>
      </c>
      <c r="G36" s="859">
        <v>3</v>
      </c>
      <c r="H36" s="860">
        <v>1</v>
      </c>
      <c r="I36" s="865">
        <v>5</v>
      </c>
      <c r="J36" s="859"/>
      <c r="K36" s="859"/>
      <c r="L36" s="860"/>
      <c r="M36" s="865"/>
      <c r="N36" s="859">
        <v>3</v>
      </c>
      <c r="O36" s="859">
        <v>3</v>
      </c>
      <c r="P36" s="860">
        <v>3</v>
      </c>
      <c r="Q36" s="865">
        <v>9</v>
      </c>
      <c r="R36" s="859"/>
      <c r="S36" s="859"/>
      <c r="T36" s="860"/>
      <c r="U36" s="868"/>
      <c r="V36" s="863">
        <f t="shared" si="0"/>
        <v>15</v>
      </c>
    </row>
    <row r="37" spans="1:22" s="526" customFormat="1" ht="12" customHeight="1" x14ac:dyDescent="0.2">
      <c r="A37" s="529" t="s">
        <v>643</v>
      </c>
      <c r="B37" s="859">
        <v>1</v>
      </c>
      <c r="C37" s="859"/>
      <c r="D37" s="860"/>
      <c r="E37" s="865">
        <v>1</v>
      </c>
      <c r="F37" s="859">
        <v>1</v>
      </c>
      <c r="G37" s="859">
        <v>1</v>
      </c>
      <c r="H37" s="860"/>
      <c r="I37" s="865">
        <v>2</v>
      </c>
      <c r="J37" s="859"/>
      <c r="K37" s="859"/>
      <c r="L37" s="860"/>
      <c r="M37" s="865"/>
      <c r="N37" s="859">
        <v>1</v>
      </c>
      <c r="O37" s="859"/>
      <c r="P37" s="860"/>
      <c r="Q37" s="865">
        <v>1</v>
      </c>
      <c r="R37" s="859"/>
      <c r="S37" s="859"/>
      <c r="T37" s="860"/>
      <c r="U37" s="868"/>
      <c r="V37" s="863">
        <f t="shared" si="0"/>
        <v>4</v>
      </c>
    </row>
    <row r="38" spans="1:22" s="526" customFormat="1" ht="12" customHeight="1" x14ac:dyDescent="0.2">
      <c r="A38" s="529" t="s">
        <v>16</v>
      </c>
      <c r="B38" s="859">
        <v>1</v>
      </c>
      <c r="C38" s="859">
        <v>1</v>
      </c>
      <c r="D38" s="860">
        <v>1</v>
      </c>
      <c r="E38" s="865">
        <v>3</v>
      </c>
      <c r="F38" s="859">
        <v>4</v>
      </c>
      <c r="G38" s="859">
        <v>2</v>
      </c>
      <c r="H38" s="860">
        <v>2</v>
      </c>
      <c r="I38" s="865">
        <v>8</v>
      </c>
      <c r="J38" s="859"/>
      <c r="K38" s="859"/>
      <c r="L38" s="860"/>
      <c r="M38" s="865"/>
      <c r="N38" s="859">
        <v>5</v>
      </c>
      <c r="O38" s="859">
        <v>6</v>
      </c>
      <c r="P38" s="860">
        <v>1</v>
      </c>
      <c r="Q38" s="865">
        <v>12</v>
      </c>
      <c r="R38" s="859"/>
      <c r="S38" s="859">
        <v>1</v>
      </c>
      <c r="T38" s="860"/>
      <c r="U38" s="868">
        <v>1</v>
      </c>
      <c r="V38" s="863">
        <f t="shared" si="0"/>
        <v>24</v>
      </c>
    </row>
    <row r="39" spans="1:22" s="526" customFormat="1" ht="12" customHeight="1" x14ac:dyDescent="0.2">
      <c r="A39" s="529" t="s">
        <v>17</v>
      </c>
      <c r="B39" s="859"/>
      <c r="C39" s="859">
        <v>1</v>
      </c>
      <c r="D39" s="860"/>
      <c r="E39" s="865">
        <v>1</v>
      </c>
      <c r="F39" s="859"/>
      <c r="G39" s="859">
        <v>1</v>
      </c>
      <c r="H39" s="860">
        <v>2</v>
      </c>
      <c r="I39" s="865">
        <v>3</v>
      </c>
      <c r="J39" s="859"/>
      <c r="K39" s="859"/>
      <c r="L39" s="860"/>
      <c r="M39" s="865"/>
      <c r="N39" s="859">
        <v>2</v>
      </c>
      <c r="O39" s="859">
        <v>2</v>
      </c>
      <c r="P39" s="860">
        <v>2</v>
      </c>
      <c r="Q39" s="865">
        <v>6</v>
      </c>
      <c r="R39" s="859"/>
      <c r="S39" s="859"/>
      <c r="T39" s="860"/>
      <c r="U39" s="868"/>
      <c r="V39" s="863">
        <f t="shared" si="0"/>
        <v>10</v>
      </c>
    </row>
    <row r="40" spans="1:22" ht="12" customHeight="1" x14ac:dyDescent="0.2">
      <c r="A40" s="529" t="s">
        <v>691</v>
      </c>
      <c r="B40" s="861"/>
      <c r="C40" s="861"/>
      <c r="D40" s="861"/>
      <c r="E40" s="866"/>
      <c r="F40" s="861"/>
      <c r="G40" s="861"/>
      <c r="H40" s="861"/>
      <c r="I40" s="866"/>
      <c r="J40" s="861"/>
      <c r="K40" s="861"/>
      <c r="L40" s="861"/>
      <c r="M40" s="866"/>
      <c r="N40" s="861"/>
      <c r="O40" s="861"/>
      <c r="P40" s="861">
        <v>1</v>
      </c>
      <c r="Q40" s="866">
        <v>1</v>
      </c>
      <c r="R40" s="861"/>
      <c r="S40" s="861"/>
      <c r="T40" s="861"/>
      <c r="U40" s="869"/>
      <c r="V40" s="863">
        <f t="shared" si="0"/>
        <v>1</v>
      </c>
    </row>
    <row r="41" spans="1:22" ht="12" customHeight="1" x14ac:dyDescent="0.2">
      <c r="A41" s="803" t="s">
        <v>18</v>
      </c>
      <c r="B41" s="853"/>
      <c r="C41" s="853"/>
      <c r="D41" s="853"/>
      <c r="E41" s="877"/>
      <c r="F41" s="853">
        <v>1</v>
      </c>
      <c r="G41" s="853"/>
      <c r="H41" s="853">
        <v>1</v>
      </c>
      <c r="I41" s="877">
        <v>2</v>
      </c>
      <c r="J41" s="853"/>
      <c r="K41" s="853"/>
      <c r="L41" s="853">
        <v>1</v>
      </c>
      <c r="M41" s="877">
        <v>1</v>
      </c>
      <c r="N41" s="853"/>
      <c r="O41" s="853"/>
      <c r="P41" s="853"/>
      <c r="Q41" s="877"/>
      <c r="R41" s="853"/>
      <c r="S41" s="853"/>
      <c r="T41" s="853">
        <v>1</v>
      </c>
      <c r="U41" s="877">
        <v>1</v>
      </c>
      <c r="V41" s="879">
        <f t="shared" si="0"/>
        <v>4</v>
      </c>
    </row>
    <row r="42" spans="1:22" ht="12" customHeight="1" x14ac:dyDescent="0.2">
      <c r="A42" s="529" t="s">
        <v>18</v>
      </c>
      <c r="B42" s="861"/>
      <c r="C42" s="861"/>
      <c r="D42" s="861"/>
      <c r="E42" s="866"/>
      <c r="F42" s="861">
        <v>1</v>
      </c>
      <c r="G42" s="861"/>
      <c r="H42" s="861">
        <v>1</v>
      </c>
      <c r="I42" s="866">
        <v>2</v>
      </c>
      <c r="J42" s="861"/>
      <c r="K42" s="861"/>
      <c r="L42" s="861"/>
      <c r="M42" s="866"/>
      <c r="N42" s="861"/>
      <c r="O42" s="861"/>
      <c r="P42" s="861"/>
      <c r="Q42" s="866"/>
      <c r="R42" s="861"/>
      <c r="S42" s="861"/>
      <c r="T42" s="861">
        <v>1</v>
      </c>
      <c r="U42" s="869">
        <v>1</v>
      </c>
      <c r="V42" s="863">
        <f t="shared" si="0"/>
        <v>3</v>
      </c>
    </row>
    <row r="43" spans="1:22" ht="12" customHeight="1" x14ac:dyDescent="0.2">
      <c r="A43" s="529" t="s">
        <v>621</v>
      </c>
      <c r="B43" s="861"/>
      <c r="C43" s="861"/>
      <c r="D43" s="861"/>
      <c r="E43" s="866"/>
      <c r="F43" s="861"/>
      <c r="G43" s="861"/>
      <c r="H43" s="861"/>
      <c r="I43" s="866"/>
      <c r="J43" s="861"/>
      <c r="K43" s="861"/>
      <c r="L43" s="861">
        <v>1</v>
      </c>
      <c r="M43" s="866">
        <v>1</v>
      </c>
      <c r="N43" s="861"/>
      <c r="O43" s="861"/>
      <c r="P43" s="861"/>
      <c r="Q43" s="866"/>
      <c r="R43" s="861"/>
      <c r="S43" s="861"/>
      <c r="T43" s="861"/>
      <c r="U43" s="869"/>
      <c r="V43" s="863">
        <f t="shared" ref="V43" si="3">U43+Q43+M43+I43+E43</f>
        <v>1</v>
      </c>
    </row>
    <row r="44" spans="1:22" ht="12" customHeight="1" x14ac:dyDescent="0.2">
      <c r="A44" s="803" t="s">
        <v>19</v>
      </c>
      <c r="B44" s="853">
        <v>2</v>
      </c>
      <c r="C44" s="853">
        <v>2</v>
      </c>
      <c r="D44" s="853">
        <v>3</v>
      </c>
      <c r="E44" s="877">
        <v>7</v>
      </c>
      <c r="F44" s="853">
        <v>10</v>
      </c>
      <c r="G44" s="853">
        <v>9</v>
      </c>
      <c r="H44" s="853">
        <v>9</v>
      </c>
      <c r="I44" s="877">
        <v>28</v>
      </c>
      <c r="J44" s="853"/>
      <c r="K44" s="853"/>
      <c r="L44" s="853"/>
      <c r="M44" s="877"/>
      <c r="N44" s="853"/>
      <c r="O44" s="853"/>
      <c r="P44" s="853"/>
      <c r="Q44" s="877"/>
      <c r="R44" s="853"/>
      <c r="S44" s="853">
        <v>1</v>
      </c>
      <c r="T44" s="853">
        <v>1</v>
      </c>
      <c r="U44" s="877">
        <v>2</v>
      </c>
      <c r="V44" s="879">
        <f t="shared" si="0"/>
        <v>37</v>
      </c>
    </row>
    <row r="45" spans="1:22" ht="12" customHeight="1" x14ac:dyDescent="0.2">
      <c r="A45" s="529" t="s">
        <v>20</v>
      </c>
      <c r="B45" s="861">
        <v>1</v>
      </c>
      <c r="C45" s="861"/>
      <c r="D45" s="861"/>
      <c r="E45" s="866">
        <v>1</v>
      </c>
      <c r="F45" s="861">
        <v>2</v>
      </c>
      <c r="G45" s="861">
        <v>3</v>
      </c>
      <c r="H45" s="861">
        <v>1</v>
      </c>
      <c r="I45" s="866">
        <v>6</v>
      </c>
      <c r="J45" s="861"/>
      <c r="K45" s="861"/>
      <c r="L45" s="861"/>
      <c r="M45" s="866"/>
      <c r="N45" s="861"/>
      <c r="O45" s="861"/>
      <c r="P45" s="861"/>
      <c r="Q45" s="866"/>
      <c r="R45" s="861"/>
      <c r="S45" s="861"/>
      <c r="T45" s="861"/>
      <c r="U45" s="869"/>
      <c r="V45" s="863">
        <f t="shared" si="0"/>
        <v>7</v>
      </c>
    </row>
    <row r="46" spans="1:22" ht="12" customHeight="1" x14ac:dyDescent="0.2">
      <c r="A46" s="529" t="s">
        <v>589</v>
      </c>
      <c r="B46" s="861">
        <v>1</v>
      </c>
      <c r="C46" s="861">
        <v>2</v>
      </c>
      <c r="D46" s="861">
        <v>3</v>
      </c>
      <c r="E46" s="866">
        <v>6</v>
      </c>
      <c r="F46" s="861">
        <v>7</v>
      </c>
      <c r="G46" s="861">
        <v>6</v>
      </c>
      <c r="H46" s="861">
        <v>4</v>
      </c>
      <c r="I46" s="866">
        <v>17</v>
      </c>
      <c r="J46" s="861"/>
      <c r="K46" s="861"/>
      <c r="L46" s="861"/>
      <c r="M46" s="866"/>
      <c r="N46" s="861"/>
      <c r="O46" s="861"/>
      <c r="P46" s="861"/>
      <c r="Q46" s="866"/>
      <c r="R46" s="861"/>
      <c r="S46" s="861">
        <v>1</v>
      </c>
      <c r="T46" s="861"/>
      <c r="U46" s="869">
        <v>1</v>
      </c>
      <c r="V46" s="863">
        <f t="shared" si="0"/>
        <v>24</v>
      </c>
    </row>
    <row r="47" spans="1:22" ht="12" customHeight="1" x14ac:dyDescent="0.2">
      <c r="A47" s="529" t="s">
        <v>592</v>
      </c>
      <c r="B47" s="861"/>
      <c r="C47" s="861"/>
      <c r="D47" s="861"/>
      <c r="E47" s="866"/>
      <c r="F47" s="861">
        <v>1</v>
      </c>
      <c r="G47" s="861"/>
      <c r="H47" s="861"/>
      <c r="I47" s="866">
        <v>1</v>
      </c>
      <c r="J47" s="861"/>
      <c r="K47" s="861"/>
      <c r="L47" s="861"/>
      <c r="M47" s="866"/>
      <c r="N47" s="861"/>
      <c r="O47" s="861"/>
      <c r="P47" s="861"/>
      <c r="Q47" s="866"/>
      <c r="R47" s="861"/>
      <c r="S47" s="861"/>
      <c r="T47" s="861"/>
      <c r="U47" s="869"/>
      <c r="V47" s="863">
        <f t="shared" si="0"/>
        <v>1</v>
      </c>
    </row>
    <row r="48" spans="1:22" ht="12" customHeight="1" x14ac:dyDescent="0.2">
      <c r="A48" s="529" t="s">
        <v>644</v>
      </c>
      <c r="B48" s="861"/>
      <c r="C48" s="861"/>
      <c r="D48" s="861"/>
      <c r="E48" s="866"/>
      <c r="F48" s="861"/>
      <c r="G48" s="861"/>
      <c r="H48" s="861">
        <v>4</v>
      </c>
      <c r="I48" s="866">
        <v>4</v>
      </c>
      <c r="J48" s="861"/>
      <c r="K48" s="861"/>
      <c r="L48" s="861"/>
      <c r="M48" s="866"/>
      <c r="N48" s="861"/>
      <c r="O48" s="861"/>
      <c r="P48" s="861"/>
      <c r="Q48" s="866"/>
      <c r="R48" s="861"/>
      <c r="S48" s="861"/>
      <c r="T48" s="861">
        <v>1</v>
      </c>
      <c r="U48" s="869">
        <v>1</v>
      </c>
      <c r="V48" s="863">
        <f t="shared" si="0"/>
        <v>5</v>
      </c>
    </row>
    <row r="49" spans="1:22" ht="12" customHeight="1" x14ac:dyDescent="0.2">
      <c r="A49" s="803" t="s">
        <v>597</v>
      </c>
      <c r="B49" s="853"/>
      <c r="C49" s="853"/>
      <c r="D49" s="853">
        <v>2</v>
      </c>
      <c r="E49" s="877">
        <v>2</v>
      </c>
      <c r="F49" s="853"/>
      <c r="G49" s="853"/>
      <c r="H49" s="853">
        <v>2</v>
      </c>
      <c r="I49" s="877">
        <v>2</v>
      </c>
      <c r="J49" s="853"/>
      <c r="K49" s="853"/>
      <c r="L49" s="853"/>
      <c r="M49" s="877"/>
      <c r="N49" s="853"/>
      <c r="O49" s="853"/>
      <c r="P49" s="853"/>
      <c r="Q49" s="877"/>
      <c r="R49" s="853"/>
      <c r="S49" s="853"/>
      <c r="T49" s="853"/>
      <c r="U49" s="877"/>
      <c r="V49" s="879">
        <f t="shared" si="0"/>
        <v>4</v>
      </c>
    </row>
    <row r="50" spans="1:22" ht="12" customHeight="1" x14ac:dyDescent="0.2">
      <c r="A50" s="529" t="s">
        <v>590</v>
      </c>
      <c r="B50" s="861"/>
      <c r="C50" s="861"/>
      <c r="D50" s="861">
        <v>2</v>
      </c>
      <c r="E50" s="866">
        <v>2</v>
      </c>
      <c r="F50" s="861"/>
      <c r="G50" s="861"/>
      <c r="H50" s="861">
        <v>2</v>
      </c>
      <c r="I50" s="866">
        <v>2</v>
      </c>
      <c r="J50" s="861"/>
      <c r="K50" s="861"/>
      <c r="L50" s="861"/>
      <c r="M50" s="866"/>
      <c r="N50" s="861"/>
      <c r="O50" s="861"/>
      <c r="P50" s="861"/>
      <c r="Q50" s="866"/>
      <c r="R50" s="861"/>
      <c r="S50" s="861"/>
      <c r="T50" s="861"/>
      <c r="U50" s="869"/>
      <c r="V50" s="863">
        <f t="shared" si="0"/>
        <v>4</v>
      </c>
    </row>
    <row r="51" spans="1:22" ht="12" customHeight="1" x14ac:dyDescent="0.2">
      <c r="A51" s="803" t="s">
        <v>496</v>
      </c>
      <c r="B51" s="853"/>
      <c r="C51" s="853"/>
      <c r="D51" s="853"/>
      <c r="E51" s="877"/>
      <c r="F51" s="853">
        <v>1</v>
      </c>
      <c r="G51" s="853">
        <v>3</v>
      </c>
      <c r="H51" s="853"/>
      <c r="I51" s="877">
        <v>4</v>
      </c>
      <c r="J51" s="853"/>
      <c r="K51" s="853"/>
      <c r="L51" s="853"/>
      <c r="M51" s="877"/>
      <c r="N51" s="853"/>
      <c r="O51" s="853"/>
      <c r="P51" s="853"/>
      <c r="Q51" s="877"/>
      <c r="R51" s="853"/>
      <c r="S51" s="853"/>
      <c r="T51" s="853"/>
      <c r="U51" s="877"/>
      <c r="V51" s="879">
        <f t="shared" si="0"/>
        <v>4</v>
      </c>
    </row>
    <row r="52" spans="1:22" ht="12" customHeight="1" x14ac:dyDescent="0.2">
      <c r="A52" s="529" t="s">
        <v>496</v>
      </c>
      <c r="B52" s="861"/>
      <c r="C52" s="861"/>
      <c r="D52" s="861"/>
      <c r="E52" s="866"/>
      <c r="F52" s="861">
        <v>1</v>
      </c>
      <c r="G52" s="861">
        <v>3</v>
      </c>
      <c r="H52" s="861"/>
      <c r="I52" s="866">
        <v>4</v>
      </c>
      <c r="J52" s="861"/>
      <c r="K52" s="861"/>
      <c r="L52" s="861"/>
      <c r="M52" s="866"/>
      <c r="N52" s="861"/>
      <c r="O52" s="861"/>
      <c r="P52" s="861"/>
      <c r="Q52" s="866"/>
      <c r="R52" s="861"/>
      <c r="S52" s="861"/>
      <c r="T52" s="861"/>
      <c r="U52" s="869"/>
      <c r="V52" s="863">
        <f t="shared" si="0"/>
        <v>4</v>
      </c>
    </row>
    <row r="53" spans="1:22" ht="12" customHeight="1" x14ac:dyDescent="0.2">
      <c r="A53" s="803" t="s">
        <v>22</v>
      </c>
      <c r="B53" s="853"/>
      <c r="C53" s="853">
        <v>1</v>
      </c>
      <c r="D53" s="853"/>
      <c r="E53" s="877">
        <v>1</v>
      </c>
      <c r="F53" s="853"/>
      <c r="G53" s="853">
        <v>3</v>
      </c>
      <c r="H53" s="853">
        <v>2</v>
      </c>
      <c r="I53" s="877">
        <v>5</v>
      </c>
      <c r="J53" s="853"/>
      <c r="K53" s="853"/>
      <c r="L53" s="853"/>
      <c r="M53" s="877"/>
      <c r="N53" s="853"/>
      <c r="O53" s="853"/>
      <c r="P53" s="853"/>
      <c r="Q53" s="877"/>
      <c r="R53" s="853"/>
      <c r="S53" s="853">
        <v>1</v>
      </c>
      <c r="T53" s="853"/>
      <c r="U53" s="877">
        <v>1</v>
      </c>
      <c r="V53" s="879">
        <f t="shared" si="0"/>
        <v>7</v>
      </c>
    </row>
    <row r="54" spans="1:22" ht="12" customHeight="1" x14ac:dyDescent="0.2">
      <c r="A54" s="529" t="s">
        <v>22</v>
      </c>
      <c r="B54" s="861"/>
      <c r="C54" s="861">
        <v>1</v>
      </c>
      <c r="D54" s="861"/>
      <c r="E54" s="866">
        <v>1</v>
      </c>
      <c r="F54" s="861"/>
      <c r="G54" s="861">
        <v>3</v>
      </c>
      <c r="H54" s="861">
        <v>2</v>
      </c>
      <c r="I54" s="866">
        <v>5</v>
      </c>
      <c r="J54" s="861"/>
      <c r="K54" s="861"/>
      <c r="L54" s="861"/>
      <c r="M54" s="866"/>
      <c r="N54" s="861"/>
      <c r="O54" s="861"/>
      <c r="P54" s="861"/>
      <c r="Q54" s="866"/>
      <c r="R54" s="861"/>
      <c r="S54" s="861">
        <v>1</v>
      </c>
      <c r="T54" s="861"/>
      <c r="U54" s="869">
        <v>1</v>
      </c>
      <c r="V54" s="863">
        <f t="shared" si="0"/>
        <v>7</v>
      </c>
    </row>
    <row r="55" spans="1:22" ht="12" customHeight="1" x14ac:dyDescent="0.2">
      <c r="A55" s="803" t="s">
        <v>23</v>
      </c>
      <c r="B55" s="853">
        <v>2</v>
      </c>
      <c r="C55" s="853">
        <v>3</v>
      </c>
      <c r="D55" s="853">
        <v>2</v>
      </c>
      <c r="E55" s="877">
        <v>7</v>
      </c>
      <c r="F55" s="853">
        <v>5</v>
      </c>
      <c r="G55" s="853">
        <v>12</v>
      </c>
      <c r="H55" s="853">
        <v>8</v>
      </c>
      <c r="I55" s="877">
        <v>25</v>
      </c>
      <c r="J55" s="853"/>
      <c r="K55" s="853"/>
      <c r="L55" s="853">
        <v>2</v>
      </c>
      <c r="M55" s="877">
        <v>2</v>
      </c>
      <c r="N55" s="853"/>
      <c r="O55" s="853"/>
      <c r="P55" s="853"/>
      <c r="Q55" s="877"/>
      <c r="R55" s="853"/>
      <c r="S55" s="853">
        <v>1</v>
      </c>
      <c r="T55" s="853"/>
      <c r="U55" s="877">
        <v>1</v>
      </c>
      <c r="V55" s="879">
        <f t="shared" si="0"/>
        <v>35</v>
      </c>
    </row>
    <row r="56" spans="1:22" ht="12" customHeight="1" x14ac:dyDescent="0.2">
      <c r="A56" s="529" t="s">
        <v>24</v>
      </c>
      <c r="B56" s="861"/>
      <c r="C56" s="861">
        <v>1</v>
      </c>
      <c r="D56" s="861"/>
      <c r="E56" s="866">
        <v>1</v>
      </c>
      <c r="F56" s="861">
        <v>2</v>
      </c>
      <c r="G56" s="861">
        <v>2</v>
      </c>
      <c r="H56" s="861"/>
      <c r="I56" s="866">
        <v>4</v>
      </c>
      <c r="J56" s="861"/>
      <c r="K56" s="861"/>
      <c r="L56" s="861"/>
      <c r="M56" s="866"/>
      <c r="N56" s="861"/>
      <c r="O56" s="861"/>
      <c r="P56" s="861"/>
      <c r="Q56" s="866"/>
      <c r="R56" s="861"/>
      <c r="S56" s="861"/>
      <c r="T56" s="861"/>
      <c r="U56" s="869"/>
      <c r="V56" s="981">
        <f t="shared" si="0"/>
        <v>5</v>
      </c>
    </row>
    <row r="57" spans="1:22" ht="12" customHeight="1" x14ac:dyDescent="0.2">
      <c r="A57" s="529" t="s">
        <v>622</v>
      </c>
      <c r="B57" s="977"/>
      <c r="C57" s="977"/>
      <c r="D57" s="977"/>
      <c r="E57" s="978"/>
      <c r="F57" s="977"/>
      <c r="G57" s="977">
        <v>3</v>
      </c>
      <c r="H57" s="977"/>
      <c r="I57" s="978">
        <v>3</v>
      </c>
      <c r="J57" s="977"/>
      <c r="K57" s="977"/>
      <c r="L57" s="977">
        <v>1</v>
      </c>
      <c r="M57" s="978">
        <v>1</v>
      </c>
      <c r="N57" s="977"/>
      <c r="O57" s="977"/>
      <c r="P57" s="977"/>
      <c r="Q57" s="978"/>
      <c r="R57" s="977"/>
      <c r="S57" s="977">
        <v>1</v>
      </c>
      <c r="T57" s="977"/>
      <c r="U57" s="979">
        <v>1</v>
      </c>
      <c r="V57" s="980">
        <f t="shared" si="0"/>
        <v>5</v>
      </c>
    </row>
    <row r="58" spans="1:22" ht="12" customHeight="1" x14ac:dyDescent="0.2">
      <c r="A58" s="529" t="s">
        <v>23</v>
      </c>
      <c r="B58" s="861">
        <v>2</v>
      </c>
      <c r="C58" s="861">
        <v>1</v>
      </c>
      <c r="D58" s="861"/>
      <c r="E58" s="866">
        <v>3</v>
      </c>
      <c r="F58" s="861">
        <v>1</v>
      </c>
      <c r="G58" s="861">
        <v>3</v>
      </c>
      <c r="H58" s="861"/>
      <c r="I58" s="866">
        <v>4</v>
      </c>
      <c r="J58" s="861"/>
      <c r="K58" s="861"/>
      <c r="L58" s="861"/>
      <c r="M58" s="866"/>
      <c r="N58" s="861"/>
      <c r="O58" s="861"/>
      <c r="P58" s="861"/>
      <c r="Q58" s="866"/>
      <c r="R58" s="861"/>
      <c r="S58" s="861"/>
      <c r="T58" s="861"/>
      <c r="U58" s="869"/>
      <c r="V58" s="863">
        <f t="shared" si="0"/>
        <v>7</v>
      </c>
    </row>
    <row r="59" spans="1:22" ht="12" customHeight="1" x14ac:dyDescent="0.2">
      <c r="A59" s="529" t="s">
        <v>133</v>
      </c>
      <c r="B59" s="861"/>
      <c r="C59" s="861"/>
      <c r="D59" s="861">
        <v>1</v>
      </c>
      <c r="E59" s="866">
        <v>1</v>
      </c>
      <c r="F59" s="861"/>
      <c r="G59" s="861"/>
      <c r="H59" s="861">
        <v>2</v>
      </c>
      <c r="I59" s="866">
        <v>2</v>
      </c>
      <c r="J59" s="861"/>
      <c r="K59" s="861"/>
      <c r="L59" s="861"/>
      <c r="M59" s="866"/>
      <c r="N59" s="861"/>
      <c r="O59" s="861"/>
      <c r="P59" s="861"/>
      <c r="Q59" s="866"/>
      <c r="R59" s="861"/>
      <c r="S59" s="861"/>
      <c r="T59" s="861"/>
      <c r="U59" s="869"/>
      <c r="V59" s="863">
        <f t="shared" si="0"/>
        <v>3</v>
      </c>
    </row>
    <row r="60" spans="1:22" ht="12" customHeight="1" x14ac:dyDescent="0.2">
      <c r="A60" s="529" t="s">
        <v>25</v>
      </c>
      <c r="B60" s="861"/>
      <c r="C60" s="861"/>
      <c r="D60" s="861"/>
      <c r="E60" s="866"/>
      <c r="F60" s="861"/>
      <c r="G60" s="861">
        <v>1</v>
      </c>
      <c r="H60" s="861">
        <v>2</v>
      </c>
      <c r="I60" s="866">
        <v>3</v>
      </c>
      <c r="J60" s="861"/>
      <c r="K60" s="861"/>
      <c r="L60" s="861"/>
      <c r="M60" s="866"/>
      <c r="N60" s="861"/>
      <c r="O60" s="861"/>
      <c r="P60" s="861"/>
      <c r="Q60" s="866"/>
      <c r="R60" s="861"/>
      <c r="S60" s="861"/>
      <c r="T60" s="861"/>
      <c r="U60" s="869"/>
      <c r="V60" s="863">
        <f t="shared" si="0"/>
        <v>3</v>
      </c>
    </row>
    <row r="61" spans="1:22" ht="12" customHeight="1" x14ac:dyDescent="0.2">
      <c r="A61" s="529" t="s">
        <v>26</v>
      </c>
      <c r="B61" s="861"/>
      <c r="C61" s="861">
        <v>1</v>
      </c>
      <c r="D61" s="861">
        <v>1</v>
      </c>
      <c r="E61" s="866">
        <v>2</v>
      </c>
      <c r="F61" s="861">
        <v>2</v>
      </c>
      <c r="G61" s="861">
        <v>3</v>
      </c>
      <c r="H61" s="861">
        <v>4</v>
      </c>
      <c r="I61" s="866">
        <v>9</v>
      </c>
      <c r="J61" s="861"/>
      <c r="K61" s="861"/>
      <c r="L61" s="861">
        <v>1</v>
      </c>
      <c r="M61" s="866">
        <v>1</v>
      </c>
      <c r="N61" s="861"/>
      <c r="O61" s="861"/>
      <c r="P61" s="861"/>
      <c r="Q61" s="866"/>
      <c r="R61" s="861"/>
      <c r="S61" s="861"/>
      <c r="T61" s="861"/>
      <c r="U61" s="869"/>
      <c r="V61" s="863">
        <f t="shared" si="0"/>
        <v>12</v>
      </c>
    </row>
    <row r="62" spans="1:22" ht="12" customHeight="1" x14ac:dyDescent="0.2">
      <c r="A62" s="803" t="s">
        <v>27</v>
      </c>
      <c r="B62" s="853"/>
      <c r="C62" s="853"/>
      <c r="D62" s="853">
        <v>1</v>
      </c>
      <c r="E62" s="877">
        <v>1</v>
      </c>
      <c r="F62" s="853">
        <v>1</v>
      </c>
      <c r="G62" s="853">
        <v>3</v>
      </c>
      <c r="H62" s="853">
        <v>1</v>
      </c>
      <c r="I62" s="877">
        <v>5</v>
      </c>
      <c r="J62" s="853"/>
      <c r="K62" s="853"/>
      <c r="L62" s="853"/>
      <c r="M62" s="877"/>
      <c r="N62" s="853"/>
      <c r="O62" s="853"/>
      <c r="P62" s="853"/>
      <c r="Q62" s="877"/>
      <c r="R62" s="853"/>
      <c r="S62" s="853"/>
      <c r="T62" s="853"/>
      <c r="U62" s="877"/>
      <c r="V62" s="879">
        <f t="shared" si="0"/>
        <v>6</v>
      </c>
    </row>
    <row r="63" spans="1:22" ht="12" customHeight="1" x14ac:dyDescent="0.2">
      <c r="A63" s="529" t="s">
        <v>27</v>
      </c>
      <c r="B63" s="861"/>
      <c r="C63" s="861"/>
      <c r="D63" s="861">
        <v>1</v>
      </c>
      <c r="E63" s="866">
        <v>1</v>
      </c>
      <c r="F63" s="861">
        <v>1</v>
      </c>
      <c r="G63" s="861">
        <v>3</v>
      </c>
      <c r="H63" s="861">
        <v>1</v>
      </c>
      <c r="I63" s="866">
        <v>5</v>
      </c>
      <c r="J63" s="861"/>
      <c r="K63" s="861"/>
      <c r="L63" s="861"/>
      <c r="M63" s="866"/>
      <c r="N63" s="861"/>
      <c r="O63" s="861"/>
      <c r="P63" s="861"/>
      <c r="Q63" s="866"/>
      <c r="R63" s="861"/>
      <c r="S63" s="861"/>
      <c r="T63" s="861"/>
      <c r="U63" s="869"/>
      <c r="V63" s="863">
        <f t="shared" si="0"/>
        <v>6</v>
      </c>
    </row>
    <row r="64" spans="1:22" ht="12" customHeight="1" x14ac:dyDescent="0.2">
      <c r="A64" s="803" t="s">
        <v>28</v>
      </c>
      <c r="B64" s="853">
        <v>4</v>
      </c>
      <c r="C64" s="853">
        <v>9</v>
      </c>
      <c r="D64" s="853">
        <v>3</v>
      </c>
      <c r="E64" s="877">
        <v>16</v>
      </c>
      <c r="F64" s="853">
        <v>7</v>
      </c>
      <c r="G64" s="853">
        <v>14</v>
      </c>
      <c r="H64" s="853">
        <v>13</v>
      </c>
      <c r="I64" s="877">
        <v>34</v>
      </c>
      <c r="J64" s="853"/>
      <c r="K64" s="853">
        <v>4</v>
      </c>
      <c r="L64" s="853"/>
      <c r="M64" s="877">
        <v>4</v>
      </c>
      <c r="N64" s="853"/>
      <c r="O64" s="853"/>
      <c r="P64" s="853"/>
      <c r="Q64" s="877"/>
      <c r="R64" s="853">
        <v>1</v>
      </c>
      <c r="S64" s="853">
        <v>2</v>
      </c>
      <c r="T64" s="853">
        <v>2</v>
      </c>
      <c r="U64" s="877">
        <v>5</v>
      </c>
      <c r="V64" s="879">
        <f t="shared" si="0"/>
        <v>59</v>
      </c>
    </row>
    <row r="65" spans="1:22" ht="12" customHeight="1" x14ac:dyDescent="0.2">
      <c r="A65" s="529" t="s">
        <v>157</v>
      </c>
      <c r="B65" s="861"/>
      <c r="C65" s="861"/>
      <c r="D65" s="861">
        <v>2</v>
      </c>
      <c r="E65" s="866">
        <v>2</v>
      </c>
      <c r="F65" s="861"/>
      <c r="G65" s="861"/>
      <c r="H65" s="861">
        <v>6</v>
      </c>
      <c r="I65" s="866">
        <v>6</v>
      </c>
      <c r="J65" s="861"/>
      <c r="K65" s="861">
        <v>1</v>
      </c>
      <c r="L65" s="861"/>
      <c r="M65" s="866">
        <v>1</v>
      </c>
      <c r="N65" s="861"/>
      <c r="O65" s="861"/>
      <c r="P65" s="861"/>
      <c r="Q65" s="866"/>
      <c r="R65" s="861"/>
      <c r="S65" s="861"/>
      <c r="T65" s="861">
        <v>1</v>
      </c>
      <c r="U65" s="869">
        <v>1</v>
      </c>
      <c r="V65" s="863">
        <f t="shared" si="0"/>
        <v>10</v>
      </c>
    </row>
    <row r="66" spans="1:22" ht="12" customHeight="1" x14ac:dyDescent="0.2">
      <c r="A66" s="529" t="s">
        <v>29</v>
      </c>
      <c r="B66" s="861">
        <v>1</v>
      </c>
      <c r="C66" s="861">
        <v>8</v>
      </c>
      <c r="D66" s="861"/>
      <c r="E66" s="866">
        <v>9</v>
      </c>
      <c r="F66" s="861">
        <v>1</v>
      </c>
      <c r="G66" s="861">
        <v>7</v>
      </c>
      <c r="H66" s="861">
        <v>1</v>
      </c>
      <c r="I66" s="866">
        <v>9</v>
      </c>
      <c r="J66" s="861"/>
      <c r="K66" s="861"/>
      <c r="L66" s="861"/>
      <c r="M66" s="866"/>
      <c r="N66" s="861"/>
      <c r="O66" s="861"/>
      <c r="P66" s="861"/>
      <c r="Q66" s="866"/>
      <c r="R66" s="861"/>
      <c r="S66" s="861">
        <v>2</v>
      </c>
      <c r="T66" s="861"/>
      <c r="U66" s="869">
        <v>2</v>
      </c>
      <c r="V66" s="863">
        <f t="shared" si="0"/>
        <v>20</v>
      </c>
    </row>
    <row r="67" spans="1:22" ht="12" customHeight="1" x14ac:dyDescent="0.2">
      <c r="A67" s="529" t="s">
        <v>30</v>
      </c>
      <c r="B67" s="861">
        <v>3</v>
      </c>
      <c r="C67" s="861"/>
      <c r="D67" s="861"/>
      <c r="E67" s="866">
        <v>3</v>
      </c>
      <c r="F67" s="861">
        <v>3</v>
      </c>
      <c r="G67" s="861">
        <v>3</v>
      </c>
      <c r="H67" s="861"/>
      <c r="I67" s="866">
        <v>6</v>
      </c>
      <c r="J67" s="861"/>
      <c r="K67" s="861">
        <v>1</v>
      </c>
      <c r="L67" s="861"/>
      <c r="M67" s="866">
        <v>1</v>
      </c>
      <c r="N67" s="861"/>
      <c r="O67" s="861"/>
      <c r="P67" s="861"/>
      <c r="Q67" s="866"/>
      <c r="R67" s="861"/>
      <c r="S67" s="861"/>
      <c r="T67" s="861"/>
      <c r="U67" s="869"/>
      <c r="V67" s="863">
        <f t="shared" si="0"/>
        <v>10</v>
      </c>
    </row>
    <row r="68" spans="1:22" ht="12" customHeight="1" x14ac:dyDescent="0.2">
      <c r="A68" s="529" t="s">
        <v>134</v>
      </c>
      <c r="B68" s="861"/>
      <c r="C68" s="861"/>
      <c r="D68" s="861"/>
      <c r="E68" s="866"/>
      <c r="F68" s="861"/>
      <c r="G68" s="861"/>
      <c r="H68" s="861"/>
      <c r="I68" s="866"/>
      <c r="J68" s="861"/>
      <c r="K68" s="861">
        <v>1</v>
      </c>
      <c r="L68" s="861"/>
      <c r="M68" s="866">
        <v>1</v>
      </c>
      <c r="N68" s="861"/>
      <c r="O68" s="861"/>
      <c r="P68" s="861"/>
      <c r="Q68" s="866"/>
      <c r="R68" s="861"/>
      <c r="S68" s="861"/>
      <c r="T68" s="861">
        <v>1</v>
      </c>
      <c r="U68" s="869">
        <v>1</v>
      </c>
      <c r="V68" s="863">
        <f t="shared" si="0"/>
        <v>2</v>
      </c>
    </row>
    <row r="69" spans="1:22" ht="12" customHeight="1" x14ac:dyDescent="0.2">
      <c r="A69" s="529" t="s">
        <v>74</v>
      </c>
      <c r="B69" s="861"/>
      <c r="C69" s="861"/>
      <c r="D69" s="861"/>
      <c r="E69" s="866"/>
      <c r="F69" s="861"/>
      <c r="G69" s="861">
        <v>2</v>
      </c>
      <c r="H69" s="861">
        <v>1</v>
      </c>
      <c r="I69" s="866">
        <v>3</v>
      </c>
      <c r="J69" s="861"/>
      <c r="K69" s="861">
        <v>1</v>
      </c>
      <c r="L69" s="861"/>
      <c r="M69" s="866">
        <v>1</v>
      </c>
      <c r="N69" s="861"/>
      <c r="O69" s="861"/>
      <c r="P69" s="861"/>
      <c r="Q69" s="866"/>
      <c r="R69" s="861">
        <v>1</v>
      </c>
      <c r="S69" s="861"/>
      <c r="T69" s="861"/>
      <c r="U69" s="869">
        <v>1</v>
      </c>
      <c r="V69" s="863">
        <f t="shared" si="0"/>
        <v>5</v>
      </c>
    </row>
    <row r="70" spans="1:22" ht="12" customHeight="1" x14ac:dyDescent="0.2">
      <c r="A70" s="529" t="s">
        <v>596</v>
      </c>
      <c r="B70" s="861"/>
      <c r="C70" s="861"/>
      <c r="D70" s="861"/>
      <c r="E70" s="866"/>
      <c r="F70" s="861"/>
      <c r="G70" s="861">
        <v>1</v>
      </c>
      <c r="H70" s="861"/>
      <c r="I70" s="866">
        <v>1</v>
      </c>
      <c r="J70" s="861"/>
      <c r="K70" s="861"/>
      <c r="L70" s="861"/>
      <c r="M70" s="866"/>
      <c r="N70" s="861"/>
      <c r="O70" s="861"/>
      <c r="P70" s="861"/>
      <c r="Q70" s="866"/>
      <c r="R70" s="861"/>
      <c r="S70" s="861"/>
      <c r="T70" s="861"/>
      <c r="U70" s="869"/>
      <c r="V70" s="863">
        <f t="shared" si="0"/>
        <v>1</v>
      </c>
    </row>
    <row r="71" spans="1:22" ht="12" customHeight="1" x14ac:dyDescent="0.2">
      <c r="A71" s="529" t="s">
        <v>31</v>
      </c>
      <c r="B71" s="861"/>
      <c r="C71" s="861"/>
      <c r="D71" s="861"/>
      <c r="E71" s="866"/>
      <c r="F71" s="861"/>
      <c r="G71" s="861"/>
      <c r="H71" s="861">
        <v>4</v>
      </c>
      <c r="I71" s="866">
        <v>4</v>
      </c>
      <c r="J71" s="861"/>
      <c r="K71" s="861"/>
      <c r="L71" s="861"/>
      <c r="M71" s="866"/>
      <c r="N71" s="861"/>
      <c r="O71" s="861"/>
      <c r="P71" s="861"/>
      <c r="Q71" s="866"/>
      <c r="R71" s="861"/>
      <c r="S71" s="861"/>
      <c r="T71" s="861"/>
      <c r="U71" s="869"/>
      <c r="V71" s="863">
        <f t="shared" ref="V71:V134" si="4">U71+Q71+M71+I71+E71</f>
        <v>4</v>
      </c>
    </row>
    <row r="72" spans="1:22" ht="12" customHeight="1" x14ac:dyDescent="0.2">
      <c r="A72" s="529" t="s">
        <v>32</v>
      </c>
      <c r="B72" s="861"/>
      <c r="C72" s="861">
        <v>1</v>
      </c>
      <c r="D72" s="861">
        <v>1</v>
      </c>
      <c r="E72" s="866">
        <v>2</v>
      </c>
      <c r="F72" s="861">
        <v>3</v>
      </c>
      <c r="G72" s="861">
        <v>1</v>
      </c>
      <c r="H72" s="861">
        <v>1</v>
      </c>
      <c r="I72" s="866">
        <v>5</v>
      </c>
      <c r="J72" s="861"/>
      <c r="K72" s="861"/>
      <c r="L72" s="861"/>
      <c r="M72" s="866"/>
      <c r="N72" s="861"/>
      <c r="O72" s="861"/>
      <c r="P72" s="861"/>
      <c r="Q72" s="866"/>
      <c r="R72" s="861"/>
      <c r="S72" s="861"/>
      <c r="T72" s="861"/>
      <c r="U72" s="869"/>
      <c r="V72" s="863">
        <f t="shared" si="4"/>
        <v>7</v>
      </c>
    </row>
    <row r="73" spans="1:22" ht="12" customHeight="1" x14ac:dyDescent="0.2">
      <c r="A73" s="803" t="s">
        <v>652</v>
      </c>
      <c r="B73" s="853"/>
      <c r="C73" s="853"/>
      <c r="D73" s="853"/>
      <c r="E73" s="877"/>
      <c r="F73" s="853">
        <v>2</v>
      </c>
      <c r="G73" s="853">
        <v>1</v>
      </c>
      <c r="H73" s="853">
        <v>2</v>
      </c>
      <c r="I73" s="877">
        <v>5</v>
      </c>
      <c r="J73" s="853"/>
      <c r="K73" s="853"/>
      <c r="L73" s="853"/>
      <c r="M73" s="877"/>
      <c r="N73" s="853"/>
      <c r="O73" s="853"/>
      <c r="P73" s="853"/>
      <c r="Q73" s="877"/>
      <c r="R73" s="853"/>
      <c r="S73" s="853"/>
      <c r="T73" s="853"/>
      <c r="U73" s="877"/>
      <c r="V73" s="879">
        <f>U73+Q73+M73+I73+E73</f>
        <v>5</v>
      </c>
    </row>
    <row r="74" spans="1:22" ht="12" customHeight="1" x14ac:dyDescent="0.2">
      <c r="A74" s="529" t="s">
        <v>594</v>
      </c>
      <c r="B74" s="862"/>
      <c r="C74" s="862"/>
      <c r="D74" s="862"/>
      <c r="E74" s="867"/>
      <c r="F74" s="862">
        <v>2</v>
      </c>
      <c r="G74" s="862">
        <v>1</v>
      </c>
      <c r="H74" s="862">
        <v>2</v>
      </c>
      <c r="I74" s="867">
        <v>5</v>
      </c>
      <c r="J74" s="862"/>
      <c r="K74" s="862"/>
      <c r="L74" s="862"/>
      <c r="M74" s="867"/>
      <c r="N74" s="862"/>
      <c r="O74" s="862"/>
      <c r="P74" s="862"/>
      <c r="Q74" s="867"/>
      <c r="R74" s="862"/>
      <c r="S74" s="862"/>
      <c r="T74" s="862"/>
      <c r="U74" s="870"/>
      <c r="V74" s="864">
        <f>U74+Q74+M74+I74+E74</f>
        <v>5</v>
      </c>
    </row>
    <row r="75" spans="1:22" ht="12" customHeight="1" x14ac:dyDescent="0.2">
      <c r="A75" s="803" t="s">
        <v>33</v>
      </c>
      <c r="B75" s="853">
        <v>3</v>
      </c>
      <c r="C75" s="853">
        <v>2</v>
      </c>
      <c r="D75" s="853">
        <v>5</v>
      </c>
      <c r="E75" s="877">
        <v>10</v>
      </c>
      <c r="F75" s="853">
        <v>3</v>
      </c>
      <c r="G75" s="853">
        <v>12</v>
      </c>
      <c r="H75" s="853">
        <v>9</v>
      </c>
      <c r="I75" s="877">
        <v>24</v>
      </c>
      <c r="J75" s="853">
        <v>1</v>
      </c>
      <c r="K75" s="853">
        <v>1</v>
      </c>
      <c r="L75" s="853">
        <v>1</v>
      </c>
      <c r="M75" s="877">
        <v>3</v>
      </c>
      <c r="N75" s="853"/>
      <c r="O75" s="853"/>
      <c r="P75" s="853"/>
      <c r="Q75" s="877"/>
      <c r="R75" s="853"/>
      <c r="S75" s="853"/>
      <c r="T75" s="853">
        <v>1</v>
      </c>
      <c r="U75" s="877">
        <v>1</v>
      </c>
      <c r="V75" s="879">
        <f t="shared" si="4"/>
        <v>38</v>
      </c>
    </row>
    <row r="76" spans="1:22" ht="12" customHeight="1" x14ac:dyDescent="0.2">
      <c r="A76" s="529" t="s">
        <v>33</v>
      </c>
      <c r="B76" s="861">
        <v>3</v>
      </c>
      <c r="C76" s="861"/>
      <c r="D76" s="861">
        <v>5</v>
      </c>
      <c r="E76" s="866">
        <v>8</v>
      </c>
      <c r="F76" s="861">
        <v>2</v>
      </c>
      <c r="G76" s="861">
        <v>4</v>
      </c>
      <c r="H76" s="861">
        <v>6</v>
      </c>
      <c r="I76" s="866">
        <v>12</v>
      </c>
      <c r="J76" s="861"/>
      <c r="K76" s="861"/>
      <c r="L76" s="861">
        <v>1</v>
      </c>
      <c r="M76" s="866">
        <v>1</v>
      </c>
      <c r="N76" s="861"/>
      <c r="O76" s="861"/>
      <c r="P76" s="861"/>
      <c r="Q76" s="866"/>
      <c r="R76" s="861"/>
      <c r="S76" s="861"/>
      <c r="T76" s="861">
        <v>1</v>
      </c>
      <c r="U76" s="869">
        <v>1</v>
      </c>
      <c r="V76" s="863">
        <f t="shared" si="4"/>
        <v>22</v>
      </c>
    </row>
    <row r="77" spans="1:22" ht="12" customHeight="1" x14ac:dyDescent="0.2">
      <c r="A77" s="529" t="s">
        <v>34</v>
      </c>
      <c r="B77" s="861"/>
      <c r="C77" s="861">
        <v>1</v>
      </c>
      <c r="D77" s="861"/>
      <c r="E77" s="866">
        <v>1</v>
      </c>
      <c r="F77" s="861"/>
      <c r="G77" s="861">
        <v>7</v>
      </c>
      <c r="H77" s="861"/>
      <c r="I77" s="866">
        <v>7</v>
      </c>
      <c r="J77" s="861"/>
      <c r="K77" s="861"/>
      <c r="L77" s="861"/>
      <c r="M77" s="866"/>
      <c r="N77" s="861"/>
      <c r="O77" s="861"/>
      <c r="P77" s="861"/>
      <c r="Q77" s="866"/>
      <c r="R77" s="861"/>
      <c r="S77" s="861"/>
      <c r="T77" s="861"/>
      <c r="U77" s="869"/>
      <c r="V77" s="863">
        <f t="shared" si="4"/>
        <v>8</v>
      </c>
    </row>
    <row r="78" spans="1:22" ht="12" customHeight="1" x14ac:dyDescent="0.2">
      <c r="A78" s="529" t="s">
        <v>75</v>
      </c>
      <c r="B78" s="861"/>
      <c r="C78" s="861"/>
      <c r="D78" s="861"/>
      <c r="E78" s="866"/>
      <c r="F78" s="861"/>
      <c r="G78" s="861">
        <v>1</v>
      </c>
      <c r="H78" s="861">
        <v>1</v>
      </c>
      <c r="I78" s="866">
        <v>2</v>
      </c>
      <c r="J78" s="861">
        <v>1</v>
      </c>
      <c r="K78" s="861">
        <v>1</v>
      </c>
      <c r="L78" s="861"/>
      <c r="M78" s="866">
        <v>2</v>
      </c>
      <c r="N78" s="861"/>
      <c r="O78" s="861"/>
      <c r="P78" s="861"/>
      <c r="Q78" s="866"/>
      <c r="R78" s="861"/>
      <c r="S78" s="861"/>
      <c r="T78" s="861"/>
      <c r="U78" s="869"/>
      <c r="V78" s="863">
        <f t="shared" si="4"/>
        <v>4</v>
      </c>
    </row>
    <row r="79" spans="1:22" ht="12" customHeight="1" x14ac:dyDescent="0.2">
      <c r="A79" s="529" t="s">
        <v>35</v>
      </c>
      <c r="B79" s="861"/>
      <c r="C79" s="861">
        <v>1</v>
      </c>
      <c r="D79" s="861"/>
      <c r="E79" s="866">
        <v>1</v>
      </c>
      <c r="F79" s="861">
        <v>1</v>
      </c>
      <c r="G79" s="861"/>
      <c r="H79" s="861">
        <v>2</v>
      </c>
      <c r="I79" s="866">
        <v>3</v>
      </c>
      <c r="J79" s="861"/>
      <c r="K79" s="861"/>
      <c r="L79" s="861"/>
      <c r="M79" s="866"/>
      <c r="N79" s="861"/>
      <c r="O79" s="861"/>
      <c r="P79" s="861"/>
      <c r="Q79" s="866"/>
      <c r="R79" s="861"/>
      <c r="S79" s="861"/>
      <c r="T79" s="861"/>
      <c r="U79" s="869"/>
      <c r="V79" s="863">
        <f t="shared" si="4"/>
        <v>4</v>
      </c>
    </row>
    <row r="80" spans="1:22" ht="12" customHeight="1" x14ac:dyDescent="0.2">
      <c r="A80" s="803" t="s">
        <v>36</v>
      </c>
      <c r="B80" s="853">
        <v>2</v>
      </c>
      <c r="C80" s="853">
        <v>7</v>
      </c>
      <c r="D80" s="853">
        <v>4</v>
      </c>
      <c r="E80" s="877">
        <v>13</v>
      </c>
      <c r="F80" s="853">
        <v>7</v>
      </c>
      <c r="G80" s="853">
        <v>9</v>
      </c>
      <c r="H80" s="853">
        <v>8</v>
      </c>
      <c r="I80" s="877">
        <v>24</v>
      </c>
      <c r="J80" s="853"/>
      <c r="K80" s="853"/>
      <c r="L80" s="853"/>
      <c r="M80" s="877"/>
      <c r="N80" s="853"/>
      <c r="O80" s="853"/>
      <c r="P80" s="853"/>
      <c r="Q80" s="877"/>
      <c r="R80" s="853"/>
      <c r="S80" s="853"/>
      <c r="T80" s="853"/>
      <c r="U80" s="877"/>
      <c r="V80" s="879">
        <f t="shared" si="4"/>
        <v>37</v>
      </c>
    </row>
    <row r="81" spans="1:22" ht="12" customHeight="1" x14ac:dyDescent="0.2">
      <c r="A81" s="529" t="s">
        <v>37</v>
      </c>
      <c r="B81" s="861">
        <v>2</v>
      </c>
      <c r="C81" s="861">
        <v>7</v>
      </c>
      <c r="D81" s="861">
        <v>4</v>
      </c>
      <c r="E81" s="866">
        <v>13</v>
      </c>
      <c r="F81" s="861">
        <v>7</v>
      </c>
      <c r="G81" s="861">
        <v>9</v>
      </c>
      <c r="H81" s="861">
        <v>8</v>
      </c>
      <c r="I81" s="866">
        <v>24</v>
      </c>
      <c r="J81" s="861"/>
      <c r="K81" s="861"/>
      <c r="L81" s="861"/>
      <c r="M81" s="866"/>
      <c r="N81" s="861"/>
      <c r="O81" s="861"/>
      <c r="P81" s="861"/>
      <c r="Q81" s="866"/>
      <c r="R81" s="861"/>
      <c r="S81" s="861"/>
      <c r="T81" s="861"/>
      <c r="U81" s="869"/>
      <c r="V81" s="863">
        <f t="shared" si="4"/>
        <v>37</v>
      </c>
    </row>
    <row r="82" spans="1:22" ht="12" customHeight="1" x14ac:dyDescent="0.2">
      <c r="A82" s="803" t="s">
        <v>38</v>
      </c>
      <c r="B82" s="853">
        <v>1</v>
      </c>
      <c r="C82" s="853">
        <v>1</v>
      </c>
      <c r="D82" s="853">
        <v>2</v>
      </c>
      <c r="E82" s="877">
        <v>4</v>
      </c>
      <c r="F82" s="853">
        <v>4</v>
      </c>
      <c r="G82" s="853">
        <v>12</v>
      </c>
      <c r="H82" s="853">
        <v>7</v>
      </c>
      <c r="I82" s="877">
        <v>23</v>
      </c>
      <c r="J82" s="853"/>
      <c r="K82" s="853"/>
      <c r="L82" s="853">
        <v>2</v>
      </c>
      <c r="M82" s="877">
        <v>2</v>
      </c>
      <c r="N82" s="853"/>
      <c r="O82" s="853"/>
      <c r="P82" s="853"/>
      <c r="Q82" s="877"/>
      <c r="R82" s="853"/>
      <c r="S82" s="853">
        <v>1</v>
      </c>
      <c r="T82" s="853">
        <v>1</v>
      </c>
      <c r="U82" s="877">
        <v>2</v>
      </c>
      <c r="V82" s="879">
        <f t="shared" si="4"/>
        <v>31</v>
      </c>
    </row>
    <row r="83" spans="1:22" ht="12" customHeight="1" x14ac:dyDescent="0.2">
      <c r="A83" s="529" t="s">
        <v>39</v>
      </c>
      <c r="B83" s="861"/>
      <c r="C83" s="861"/>
      <c r="D83" s="861">
        <v>1</v>
      </c>
      <c r="E83" s="866">
        <v>1</v>
      </c>
      <c r="F83" s="861">
        <v>3</v>
      </c>
      <c r="G83" s="861">
        <v>5</v>
      </c>
      <c r="H83" s="861">
        <v>3</v>
      </c>
      <c r="I83" s="866">
        <v>11</v>
      </c>
      <c r="J83" s="861"/>
      <c r="K83" s="861"/>
      <c r="L83" s="861"/>
      <c r="M83" s="866"/>
      <c r="N83" s="861"/>
      <c r="O83" s="861"/>
      <c r="P83" s="861"/>
      <c r="Q83" s="866"/>
      <c r="R83" s="861"/>
      <c r="S83" s="861">
        <v>1</v>
      </c>
      <c r="T83" s="861"/>
      <c r="U83" s="869">
        <v>1</v>
      </c>
      <c r="V83" s="863">
        <f t="shared" si="4"/>
        <v>13</v>
      </c>
    </row>
    <row r="84" spans="1:22" ht="12" customHeight="1" x14ac:dyDescent="0.2">
      <c r="A84" s="529" t="s">
        <v>40</v>
      </c>
      <c r="B84" s="861">
        <v>1</v>
      </c>
      <c r="C84" s="861"/>
      <c r="D84" s="861"/>
      <c r="E84" s="866">
        <v>1</v>
      </c>
      <c r="F84" s="861">
        <v>1</v>
      </c>
      <c r="G84" s="861"/>
      <c r="H84" s="861"/>
      <c r="I84" s="866">
        <v>1</v>
      </c>
      <c r="J84" s="861"/>
      <c r="K84" s="861"/>
      <c r="L84" s="861"/>
      <c r="M84" s="866"/>
      <c r="N84" s="861"/>
      <c r="O84" s="861"/>
      <c r="P84" s="861"/>
      <c r="Q84" s="866"/>
      <c r="R84" s="861"/>
      <c r="S84" s="861"/>
      <c r="T84" s="861"/>
      <c r="U84" s="869"/>
      <c r="V84" s="863">
        <f t="shared" si="4"/>
        <v>2</v>
      </c>
    </row>
    <row r="85" spans="1:22" ht="12" customHeight="1" x14ac:dyDescent="0.2">
      <c r="A85" s="529" t="s">
        <v>38</v>
      </c>
      <c r="B85" s="861"/>
      <c r="C85" s="861">
        <v>1</v>
      </c>
      <c r="D85" s="861">
        <v>1</v>
      </c>
      <c r="E85" s="866">
        <v>2</v>
      </c>
      <c r="F85" s="861"/>
      <c r="G85" s="861">
        <v>7</v>
      </c>
      <c r="H85" s="861">
        <v>4</v>
      </c>
      <c r="I85" s="866">
        <v>11</v>
      </c>
      <c r="J85" s="861"/>
      <c r="K85" s="861"/>
      <c r="L85" s="861">
        <v>2</v>
      </c>
      <c r="M85" s="866">
        <v>2</v>
      </c>
      <c r="N85" s="861"/>
      <c r="O85" s="861"/>
      <c r="P85" s="861"/>
      <c r="Q85" s="866"/>
      <c r="R85" s="861"/>
      <c r="S85" s="861"/>
      <c r="T85" s="861">
        <v>1</v>
      </c>
      <c r="U85" s="869">
        <v>1</v>
      </c>
      <c r="V85" s="863">
        <f t="shared" si="4"/>
        <v>16</v>
      </c>
    </row>
    <row r="86" spans="1:22" ht="12" customHeight="1" x14ac:dyDescent="0.2">
      <c r="A86" s="803" t="s">
        <v>42</v>
      </c>
      <c r="B86" s="853">
        <v>1</v>
      </c>
      <c r="C86" s="853">
        <v>1</v>
      </c>
      <c r="D86" s="853">
        <v>2</v>
      </c>
      <c r="E86" s="877">
        <v>4</v>
      </c>
      <c r="F86" s="853">
        <v>7</v>
      </c>
      <c r="G86" s="853">
        <v>5</v>
      </c>
      <c r="H86" s="853">
        <v>6</v>
      </c>
      <c r="I86" s="877">
        <v>18</v>
      </c>
      <c r="J86" s="853">
        <v>2</v>
      </c>
      <c r="K86" s="853"/>
      <c r="L86" s="853"/>
      <c r="M86" s="877">
        <v>2</v>
      </c>
      <c r="N86" s="853"/>
      <c r="O86" s="853"/>
      <c r="P86" s="853"/>
      <c r="Q86" s="877"/>
      <c r="R86" s="853"/>
      <c r="S86" s="853">
        <v>1</v>
      </c>
      <c r="T86" s="853">
        <v>2</v>
      </c>
      <c r="U86" s="877">
        <v>3</v>
      </c>
      <c r="V86" s="879">
        <f t="shared" si="4"/>
        <v>27</v>
      </c>
    </row>
    <row r="87" spans="1:22" ht="12" customHeight="1" x14ac:dyDescent="0.2">
      <c r="A87" s="529" t="s">
        <v>42</v>
      </c>
      <c r="B87" s="861"/>
      <c r="C87" s="861">
        <v>1</v>
      </c>
      <c r="D87" s="861">
        <v>2</v>
      </c>
      <c r="E87" s="866">
        <v>3</v>
      </c>
      <c r="F87" s="861">
        <v>4</v>
      </c>
      <c r="G87" s="861">
        <v>2</v>
      </c>
      <c r="H87" s="861">
        <v>5</v>
      </c>
      <c r="I87" s="866">
        <v>11</v>
      </c>
      <c r="J87" s="861">
        <v>1</v>
      </c>
      <c r="K87" s="861"/>
      <c r="L87" s="861"/>
      <c r="M87" s="866">
        <v>1</v>
      </c>
      <c r="N87" s="861"/>
      <c r="O87" s="861"/>
      <c r="P87" s="861"/>
      <c r="Q87" s="866"/>
      <c r="R87" s="861"/>
      <c r="S87" s="861">
        <v>1</v>
      </c>
      <c r="T87" s="861">
        <v>2</v>
      </c>
      <c r="U87" s="869">
        <v>3</v>
      </c>
      <c r="V87" s="863">
        <f t="shared" si="4"/>
        <v>18</v>
      </c>
    </row>
    <row r="88" spans="1:22" ht="12" customHeight="1" x14ac:dyDescent="0.2">
      <c r="A88" s="529" t="s">
        <v>43</v>
      </c>
      <c r="B88" s="861">
        <v>1</v>
      </c>
      <c r="C88" s="861"/>
      <c r="D88" s="861"/>
      <c r="E88" s="866">
        <v>1</v>
      </c>
      <c r="F88" s="861">
        <v>3</v>
      </c>
      <c r="G88" s="861">
        <v>3</v>
      </c>
      <c r="H88" s="861">
        <v>1</v>
      </c>
      <c r="I88" s="866">
        <v>7</v>
      </c>
      <c r="J88" s="861">
        <v>1</v>
      </c>
      <c r="K88" s="861"/>
      <c r="L88" s="861"/>
      <c r="M88" s="866">
        <v>1</v>
      </c>
      <c r="N88" s="861"/>
      <c r="O88" s="861"/>
      <c r="P88" s="861"/>
      <c r="Q88" s="866"/>
      <c r="R88" s="861"/>
      <c r="S88" s="861"/>
      <c r="T88" s="861"/>
      <c r="U88" s="869"/>
      <c r="V88" s="863">
        <f t="shared" si="4"/>
        <v>9</v>
      </c>
    </row>
    <row r="89" spans="1:22" ht="12" customHeight="1" x14ac:dyDescent="0.2">
      <c r="A89" s="803" t="s">
        <v>44</v>
      </c>
      <c r="B89" s="853"/>
      <c r="C89" s="853">
        <v>3</v>
      </c>
      <c r="D89" s="853"/>
      <c r="E89" s="877">
        <v>3</v>
      </c>
      <c r="F89" s="853">
        <v>3</v>
      </c>
      <c r="G89" s="853">
        <v>10</v>
      </c>
      <c r="H89" s="853">
        <v>11</v>
      </c>
      <c r="I89" s="877">
        <v>24</v>
      </c>
      <c r="J89" s="853"/>
      <c r="K89" s="853">
        <v>1</v>
      </c>
      <c r="L89" s="853"/>
      <c r="M89" s="877">
        <v>1</v>
      </c>
      <c r="N89" s="853"/>
      <c r="O89" s="853"/>
      <c r="P89" s="853"/>
      <c r="Q89" s="877"/>
      <c r="R89" s="853"/>
      <c r="S89" s="853"/>
      <c r="T89" s="853"/>
      <c r="U89" s="877"/>
      <c r="V89" s="879">
        <f t="shared" si="4"/>
        <v>28</v>
      </c>
    </row>
    <row r="90" spans="1:22" ht="12" customHeight="1" x14ac:dyDescent="0.2">
      <c r="A90" s="529" t="s">
        <v>653</v>
      </c>
      <c r="B90" s="861"/>
      <c r="C90" s="861"/>
      <c r="D90" s="861"/>
      <c r="E90" s="866"/>
      <c r="F90" s="861"/>
      <c r="G90" s="861"/>
      <c r="H90" s="861">
        <v>1</v>
      </c>
      <c r="I90" s="866">
        <v>1</v>
      </c>
      <c r="J90" s="861"/>
      <c r="K90" s="861"/>
      <c r="L90" s="861"/>
      <c r="M90" s="866"/>
      <c r="N90" s="861"/>
      <c r="O90" s="861"/>
      <c r="P90" s="861"/>
      <c r="Q90" s="866"/>
      <c r="R90" s="861"/>
      <c r="S90" s="861"/>
      <c r="T90" s="861"/>
      <c r="U90" s="869"/>
      <c r="V90" s="863">
        <f t="shared" si="4"/>
        <v>1</v>
      </c>
    </row>
    <row r="91" spans="1:22" ht="12" customHeight="1" x14ac:dyDescent="0.2">
      <c r="A91" s="529" t="s">
        <v>45</v>
      </c>
      <c r="B91" s="861"/>
      <c r="C91" s="861">
        <v>2</v>
      </c>
      <c r="D91" s="861"/>
      <c r="E91" s="866">
        <v>2</v>
      </c>
      <c r="F91" s="861">
        <v>2</v>
      </c>
      <c r="G91" s="861">
        <v>3</v>
      </c>
      <c r="H91" s="861">
        <v>4</v>
      </c>
      <c r="I91" s="866">
        <v>9</v>
      </c>
      <c r="J91" s="861"/>
      <c r="K91" s="861">
        <v>1</v>
      </c>
      <c r="L91" s="861"/>
      <c r="M91" s="866">
        <v>1</v>
      </c>
      <c r="N91" s="861"/>
      <c r="O91" s="861"/>
      <c r="P91" s="861"/>
      <c r="Q91" s="866"/>
      <c r="R91" s="861"/>
      <c r="S91" s="861"/>
      <c r="T91" s="861"/>
      <c r="U91" s="869"/>
      <c r="V91" s="863">
        <f t="shared" si="4"/>
        <v>12</v>
      </c>
    </row>
    <row r="92" spans="1:22" ht="12" customHeight="1" x14ac:dyDescent="0.2">
      <c r="A92" s="529" t="s">
        <v>46</v>
      </c>
      <c r="B92" s="861"/>
      <c r="C92" s="861">
        <v>1</v>
      </c>
      <c r="D92" s="861"/>
      <c r="E92" s="866">
        <v>1</v>
      </c>
      <c r="F92" s="861">
        <v>1</v>
      </c>
      <c r="G92" s="861">
        <v>7</v>
      </c>
      <c r="H92" s="861">
        <v>6</v>
      </c>
      <c r="I92" s="866">
        <v>14</v>
      </c>
      <c r="J92" s="861"/>
      <c r="K92" s="861"/>
      <c r="L92" s="861"/>
      <c r="M92" s="866"/>
      <c r="N92" s="861"/>
      <c r="O92" s="861"/>
      <c r="P92" s="861"/>
      <c r="Q92" s="866"/>
      <c r="R92" s="861"/>
      <c r="S92" s="861"/>
      <c r="T92" s="861"/>
      <c r="U92" s="869"/>
      <c r="V92" s="863">
        <f t="shared" si="4"/>
        <v>15</v>
      </c>
    </row>
    <row r="93" spans="1:22" ht="12" customHeight="1" x14ac:dyDescent="0.2">
      <c r="A93" s="803" t="s">
        <v>47</v>
      </c>
      <c r="B93" s="853">
        <v>10</v>
      </c>
      <c r="C93" s="853">
        <v>15</v>
      </c>
      <c r="D93" s="853">
        <v>7</v>
      </c>
      <c r="E93" s="877">
        <v>32</v>
      </c>
      <c r="F93" s="853">
        <v>8</v>
      </c>
      <c r="G93" s="853">
        <v>13</v>
      </c>
      <c r="H93" s="853">
        <v>17</v>
      </c>
      <c r="I93" s="877">
        <v>38</v>
      </c>
      <c r="J93" s="853"/>
      <c r="K93" s="853"/>
      <c r="L93" s="853"/>
      <c r="M93" s="877"/>
      <c r="N93" s="853">
        <v>11</v>
      </c>
      <c r="O93" s="853">
        <v>25</v>
      </c>
      <c r="P93" s="853">
        <v>17</v>
      </c>
      <c r="Q93" s="877">
        <v>53</v>
      </c>
      <c r="R93" s="853">
        <v>1</v>
      </c>
      <c r="S93" s="853">
        <v>1</v>
      </c>
      <c r="T93" s="853">
        <v>12</v>
      </c>
      <c r="U93" s="877">
        <v>14</v>
      </c>
      <c r="V93" s="879">
        <f t="shared" si="4"/>
        <v>137</v>
      </c>
    </row>
    <row r="94" spans="1:22" ht="12" customHeight="1" x14ac:dyDescent="0.2">
      <c r="A94" s="529" t="s">
        <v>645</v>
      </c>
      <c r="B94" s="861">
        <v>5</v>
      </c>
      <c r="C94" s="861">
        <v>4</v>
      </c>
      <c r="D94" s="861"/>
      <c r="E94" s="866">
        <v>9</v>
      </c>
      <c r="F94" s="861">
        <v>2</v>
      </c>
      <c r="G94" s="861">
        <v>3</v>
      </c>
      <c r="H94" s="861">
        <v>1</v>
      </c>
      <c r="I94" s="866">
        <v>6</v>
      </c>
      <c r="J94" s="861"/>
      <c r="K94" s="861"/>
      <c r="L94" s="861"/>
      <c r="M94" s="866"/>
      <c r="N94" s="861">
        <v>1</v>
      </c>
      <c r="O94" s="861">
        <v>2</v>
      </c>
      <c r="P94" s="861">
        <v>1</v>
      </c>
      <c r="Q94" s="866">
        <v>4</v>
      </c>
      <c r="R94" s="861">
        <v>1</v>
      </c>
      <c r="S94" s="861"/>
      <c r="T94" s="861"/>
      <c r="U94" s="869">
        <v>1</v>
      </c>
      <c r="V94" s="863">
        <f t="shared" si="4"/>
        <v>20</v>
      </c>
    </row>
    <row r="95" spans="1:22" ht="12" customHeight="1" x14ac:dyDescent="0.2">
      <c r="A95" s="529" t="s">
        <v>646</v>
      </c>
      <c r="B95" s="861">
        <v>4</v>
      </c>
      <c r="C95" s="861"/>
      <c r="D95" s="861"/>
      <c r="E95" s="866">
        <v>4</v>
      </c>
      <c r="F95" s="861">
        <v>1</v>
      </c>
      <c r="G95" s="861"/>
      <c r="H95" s="861"/>
      <c r="I95" s="866">
        <v>1</v>
      </c>
      <c r="J95" s="861"/>
      <c r="K95" s="861"/>
      <c r="L95" s="861"/>
      <c r="M95" s="866"/>
      <c r="N95" s="861">
        <v>1</v>
      </c>
      <c r="O95" s="861"/>
      <c r="P95" s="861">
        <v>1</v>
      </c>
      <c r="Q95" s="866">
        <v>2</v>
      </c>
      <c r="R95" s="861"/>
      <c r="S95" s="861"/>
      <c r="T95" s="861"/>
      <c r="U95" s="869"/>
      <c r="V95" s="863">
        <f t="shared" si="4"/>
        <v>7</v>
      </c>
    </row>
    <row r="96" spans="1:22" ht="12" customHeight="1" x14ac:dyDescent="0.2">
      <c r="A96" s="529" t="s">
        <v>647</v>
      </c>
      <c r="B96" s="861"/>
      <c r="C96" s="861">
        <v>1</v>
      </c>
      <c r="D96" s="861"/>
      <c r="E96" s="866">
        <v>1</v>
      </c>
      <c r="F96" s="861"/>
      <c r="G96" s="861">
        <v>3</v>
      </c>
      <c r="H96" s="861"/>
      <c r="I96" s="866">
        <v>3</v>
      </c>
      <c r="J96" s="861"/>
      <c r="K96" s="861"/>
      <c r="L96" s="861"/>
      <c r="M96" s="866"/>
      <c r="N96" s="861">
        <v>1</v>
      </c>
      <c r="O96" s="861">
        <v>1</v>
      </c>
      <c r="P96" s="861"/>
      <c r="Q96" s="866">
        <v>2</v>
      </c>
      <c r="R96" s="861"/>
      <c r="S96" s="861"/>
      <c r="T96" s="861"/>
      <c r="U96" s="869"/>
      <c r="V96" s="863">
        <f t="shared" si="4"/>
        <v>6</v>
      </c>
    </row>
    <row r="97" spans="1:22" ht="12" customHeight="1" x14ac:dyDescent="0.2">
      <c r="A97" s="529" t="s">
        <v>648</v>
      </c>
      <c r="B97" s="861"/>
      <c r="C97" s="861">
        <v>3</v>
      </c>
      <c r="D97" s="861">
        <v>1</v>
      </c>
      <c r="E97" s="866">
        <v>4</v>
      </c>
      <c r="F97" s="861"/>
      <c r="G97" s="861">
        <v>4</v>
      </c>
      <c r="H97" s="861">
        <v>2</v>
      </c>
      <c r="I97" s="866">
        <v>6</v>
      </c>
      <c r="J97" s="861"/>
      <c r="K97" s="861"/>
      <c r="L97" s="861"/>
      <c r="M97" s="866"/>
      <c r="N97" s="861">
        <v>3</v>
      </c>
      <c r="O97" s="861">
        <v>4</v>
      </c>
      <c r="P97" s="861">
        <v>5</v>
      </c>
      <c r="Q97" s="866">
        <v>12</v>
      </c>
      <c r="R97" s="861"/>
      <c r="S97" s="861"/>
      <c r="T97" s="861"/>
      <c r="U97" s="869"/>
      <c r="V97" s="863">
        <f t="shared" si="4"/>
        <v>22</v>
      </c>
    </row>
    <row r="98" spans="1:22" ht="12" customHeight="1" x14ac:dyDescent="0.2">
      <c r="A98" s="529" t="s">
        <v>649</v>
      </c>
      <c r="B98" s="861"/>
      <c r="C98" s="861">
        <v>3</v>
      </c>
      <c r="D98" s="861"/>
      <c r="E98" s="866">
        <v>3</v>
      </c>
      <c r="F98" s="861">
        <v>2</v>
      </c>
      <c r="G98" s="861"/>
      <c r="H98" s="861">
        <v>4</v>
      </c>
      <c r="I98" s="866">
        <v>6</v>
      </c>
      <c r="J98" s="861"/>
      <c r="K98" s="861"/>
      <c r="L98" s="861"/>
      <c r="M98" s="866"/>
      <c r="N98" s="861"/>
      <c r="O98" s="861">
        <v>3</v>
      </c>
      <c r="P98" s="861">
        <v>2</v>
      </c>
      <c r="Q98" s="866">
        <v>5</v>
      </c>
      <c r="R98" s="861"/>
      <c r="S98" s="861">
        <v>1</v>
      </c>
      <c r="T98" s="861">
        <v>5</v>
      </c>
      <c r="U98" s="869">
        <v>6</v>
      </c>
      <c r="V98" s="863">
        <f t="shared" si="4"/>
        <v>20</v>
      </c>
    </row>
    <row r="99" spans="1:22" ht="12" customHeight="1" x14ac:dyDescent="0.2">
      <c r="A99" s="529" t="s">
        <v>48</v>
      </c>
      <c r="B99" s="861"/>
      <c r="C99" s="861">
        <v>1</v>
      </c>
      <c r="D99" s="861"/>
      <c r="E99" s="866">
        <v>1</v>
      </c>
      <c r="F99" s="861"/>
      <c r="G99" s="861"/>
      <c r="H99" s="861">
        <v>3</v>
      </c>
      <c r="I99" s="866">
        <v>3</v>
      </c>
      <c r="J99" s="861"/>
      <c r="K99" s="861"/>
      <c r="L99" s="861"/>
      <c r="M99" s="866"/>
      <c r="N99" s="861">
        <v>3</v>
      </c>
      <c r="O99" s="861">
        <v>1</v>
      </c>
      <c r="P99" s="861">
        <v>1</v>
      </c>
      <c r="Q99" s="866">
        <v>5</v>
      </c>
      <c r="R99" s="861"/>
      <c r="S99" s="861"/>
      <c r="T99" s="861">
        <v>2</v>
      </c>
      <c r="U99" s="869">
        <v>2</v>
      </c>
      <c r="V99" s="863">
        <f t="shared" si="4"/>
        <v>11</v>
      </c>
    </row>
    <row r="100" spans="1:22" ht="12" customHeight="1" x14ac:dyDescent="0.2">
      <c r="A100" s="529" t="s">
        <v>49</v>
      </c>
      <c r="B100" s="861">
        <v>1</v>
      </c>
      <c r="C100" s="861"/>
      <c r="D100" s="861"/>
      <c r="E100" s="866">
        <v>1</v>
      </c>
      <c r="F100" s="861">
        <v>3</v>
      </c>
      <c r="G100" s="861"/>
      <c r="H100" s="861">
        <v>2</v>
      </c>
      <c r="I100" s="866">
        <v>5</v>
      </c>
      <c r="J100" s="861"/>
      <c r="K100" s="861"/>
      <c r="L100" s="861"/>
      <c r="M100" s="866"/>
      <c r="N100" s="861">
        <v>1</v>
      </c>
      <c r="O100" s="861">
        <v>2</v>
      </c>
      <c r="P100" s="861"/>
      <c r="Q100" s="866">
        <v>3</v>
      </c>
      <c r="R100" s="861"/>
      <c r="S100" s="861"/>
      <c r="T100" s="861"/>
      <c r="U100" s="869"/>
      <c r="V100" s="863">
        <f t="shared" si="4"/>
        <v>9</v>
      </c>
    </row>
    <row r="101" spans="1:22" ht="12" customHeight="1" x14ac:dyDescent="0.2">
      <c r="A101" s="529" t="s">
        <v>50</v>
      </c>
      <c r="B101" s="861"/>
      <c r="C101" s="861"/>
      <c r="D101" s="861"/>
      <c r="E101" s="866"/>
      <c r="F101" s="861"/>
      <c r="G101" s="861"/>
      <c r="H101" s="861"/>
      <c r="I101" s="866"/>
      <c r="J101" s="861"/>
      <c r="K101" s="861"/>
      <c r="L101" s="861"/>
      <c r="M101" s="866"/>
      <c r="N101" s="861"/>
      <c r="O101" s="861"/>
      <c r="P101" s="861">
        <v>1</v>
      </c>
      <c r="Q101" s="866">
        <v>1</v>
      </c>
      <c r="R101" s="861"/>
      <c r="S101" s="861"/>
      <c r="T101" s="861"/>
      <c r="U101" s="869"/>
      <c r="V101" s="863">
        <f t="shared" si="4"/>
        <v>1</v>
      </c>
    </row>
    <row r="102" spans="1:22" ht="12" customHeight="1" x14ac:dyDescent="0.2">
      <c r="A102" s="529" t="s">
        <v>158</v>
      </c>
      <c r="B102" s="861"/>
      <c r="C102" s="861"/>
      <c r="D102" s="861">
        <v>3</v>
      </c>
      <c r="E102" s="866">
        <v>3</v>
      </c>
      <c r="F102" s="861"/>
      <c r="G102" s="861"/>
      <c r="H102" s="861">
        <v>1</v>
      </c>
      <c r="I102" s="866">
        <v>1</v>
      </c>
      <c r="J102" s="861"/>
      <c r="K102" s="861"/>
      <c r="L102" s="861"/>
      <c r="M102" s="866"/>
      <c r="N102" s="861"/>
      <c r="O102" s="861"/>
      <c r="P102" s="861"/>
      <c r="Q102" s="866"/>
      <c r="R102" s="861"/>
      <c r="S102" s="861"/>
      <c r="T102" s="861">
        <v>1</v>
      </c>
      <c r="U102" s="869">
        <v>1</v>
      </c>
      <c r="V102" s="863">
        <f t="shared" si="4"/>
        <v>5</v>
      </c>
    </row>
    <row r="103" spans="1:22" ht="12" customHeight="1" x14ac:dyDescent="0.2">
      <c r="A103" s="529" t="s">
        <v>625</v>
      </c>
      <c r="B103" s="861"/>
      <c r="C103" s="861"/>
      <c r="D103" s="861"/>
      <c r="E103" s="866"/>
      <c r="F103" s="861"/>
      <c r="G103" s="861"/>
      <c r="H103" s="861"/>
      <c r="I103" s="866"/>
      <c r="J103" s="861"/>
      <c r="K103" s="861"/>
      <c r="L103" s="861"/>
      <c r="M103" s="866"/>
      <c r="N103" s="861"/>
      <c r="O103" s="861"/>
      <c r="P103" s="861"/>
      <c r="Q103" s="866"/>
      <c r="R103" s="861"/>
      <c r="S103" s="861"/>
      <c r="T103" s="861">
        <v>1</v>
      </c>
      <c r="U103" s="869">
        <v>1</v>
      </c>
      <c r="V103" s="863">
        <f t="shared" si="4"/>
        <v>1</v>
      </c>
    </row>
    <row r="104" spans="1:22" ht="12" customHeight="1" x14ac:dyDescent="0.2">
      <c r="A104" s="529" t="s">
        <v>500</v>
      </c>
      <c r="B104" s="861"/>
      <c r="C104" s="861"/>
      <c r="D104" s="861"/>
      <c r="E104" s="866"/>
      <c r="F104" s="861"/>
      <c r="G104" s="861"/>
      <c r="H104" s="861"/>
      <c r="I104" s="866"/>
      <c r="J104" s="861"/>
      <c r="K104" s="861"/>
      <c r="L104" s="861"/>
      <c r="M104" s="866"/>
      <c r="N104" s="861">
        <v>1</v>
      </c>
      <c r="O104" s="861"/>
      <c r="P104" s="861"/>
      <c r="Q104" s="866">
        <v>1</v>
      </c>
      <c r="R104" s="861"/>
      <c r="S104" s="861"/>
      <c r="T104" s="861"/>
      <c r="U104" s="869"/>
      <c r="V104" s="863">
        <f t="shared" si="4"/>
        <v>1</v>
      </c>
    </row>
    <row r="105" spans="1:22" ht="12" customHeight="1" x14ac:dyDescent="0.2">
      <c r="A105" s="529" t="s">
        <v>160</v>
      </c>
      <c r="B105" s="861"/>
      <c r="C105" s="861"/>
      <c r="D105" s="861"/>
      <c r="E105" s="866"/>
      <c r="F105" s="861"/>
      <c r="G105" s="861">
        <v>1</v>
      </c>
      <c r="H105" s="861"/>
      <c r="I105" s="866">
        <v>1</v>
      </c>
      <c r="J105" s="861"/>
      <c r="K105" s="861"/>
      <c r="L105" s="861"/>
      <c r="M105" s="866"/>
      <c r="N105" s="861"/>
      <c r="O105" s="861">
        <v>8</v>
      </c>
      <c r="P105" s="861"/>
      <c r="Q105" s="866">
        <v>8</v>
      </c>
      <c r="R105" s="861"/>
      <c r="S105" s="861"/>
      <c r="T105" s="861"/>
      <c r="U105" s="869"/>
      <c r="V105" s="863">
        <f t="shared" si="4"/>
        <v>9</v>
      </c>
    </row>
    <row r="106" spans="1:22" ht="12" customHeight="1" x14ac:dyDescent="0.2">
      <c r="A106" s="529" t="s">
        <v>598</v>
      </c>
      <c r="B106" s="861"/>
      <c r="C106" s="861"/>
      <c r="D106" s="861"/>
      <c r="E106" s="866"/>
      <c r="F106" s="861"/>
      <c r="G106" s="861"/>
      <c r="H106" s="861"/>
      <c r="I106" s="866"/>
      <c r="J106" s="861"/>
      <c r="K106" s="861"/>
      <c r="L106" s="861"/>
      <c r="M106" s="866"/>
      <c r="N106" s="861"/>
      <c r="O106" s="861"/>
      <c r="P106" s="861">
        <v>1</v>
      </c>
      <c r="Q106" s="866">
        <v>1</v>
      </c>
      <c r="R106" s="861"/>
      <c r="S106" s="861"/>
      <c r="T106" s="861"/>
      <c r="U106" s="869"/>
      <c r="V106" s="863">
        <f t="shared" si="4"/>
        <v>1</v>
      </c>
    </row>
    <row r="107" spans="1:22" ht="12" customHeight="1" x14ac:dyDescent="0.2">
      <c r="A107" s="529" t="s">
        <v>677</v>
      </c>
      <c r="B107" s="861"/>
      <c r="C107" s="861">
        <v>3</v>
      </c>
      <c r="D107" s="861">
        <v>3</v>
      </c>
      <c r="E107" s="866">
        <v>6</v>
      </c>
      <c r="F107" s="861"/>
      <c r="G107" s="861">
        <v>2</v>
      </c>
      <c r="H107" s="861">
        <v>4</v>
      </c>
      <c r="I107" s="866">
        <v>6</v>
      </c>
      <c r="J107" s="861"/>
      <c r="K107" s="861"/>
      <c r="L107" s="861"/>
      <c r="M107" s="866"/>
      <c r="N107" s="861"/>
      <c r="O107" s="861">
        <v>4</v>
      </c>
      <c r="P107" s="861">
        <v>5</v>
      </c>
      <c r="Q107" s="866">
        <v>9</v>
      </c>
      <c r="R107" s="861"/>
      <c r="S107" s="861"/>
      <c r="T107" s="861">
        <v>3</v>
      </c>
      <c r="U107" s="869">
        <v>3</v>
      </c>
      <c r="V107" s="863">
        <f t="shared" si="4"/>
        <v>24</v>
      </c>
    </row>
    <row r="108" spans="1:22" ht="12" customHeight="1" x14ac:dyDescent="0.2">
      <c r="A108" s="803" t="s">
        <v>51</v>
      </c>
      <c r="B108" s="853"/>
      <c r="C108" s="853">
        <v>1</v>
      </c>
      <c r="D108" s="853">
        <v>4</v>
      </c>
      <c r="E108" s="877">
        <v>5</v>
      </c>
      <c r="F108" s="853">
        <v>2</v>
      </c>
      <c r="G108" s="853">
        <v>8</v>
      </c>
      <c r="H108" s="853">
        <v>5</v>
      </c>
      <c r="I108" s="877">
        <v>15</v>
      </c>
      <c r="J108" s="853"/>
      <c r="K108" s="853"/>
      <c r="L108" s="853"/>
      <c r="M108" s="877"/>
      <c r="N108" s="853"/>
      <c r="O108" s="853"/>
      <c r="P108" s="853"/>
      <c r="Q108" s="877"/>
      <c r="R108" s="853"/>
      <c r="S108" s="853"/>
      <c r="T108" s="853"/>
      <c r="U108" s="877"/>
      <c r="V108" s="879">
        <f t="shared" si="4"/>
        <v>20</v>
      </c>
    </row>
    <row r="109" spans="1:22" ht="12" customHeight="1" x14ac:dyDescent="0.2">
      <c r="A109" s="529" t="s">
        <v>52</v>
      </c>
      <c r="B109" s="861"/>
      <c r="C109" s="861"/>
      <c r="D109" s="861"/>
      <c r="E109" s="866"/>
      <c r="F109" s="861"/>
      <c r="G109" s="861">
        <v>1</v>
      </c>
      <c r="H109" s="861">
        <v>1</v>
      </c>
      <c r="I109" s="866">
        <v>2</v>
      </c>
      <c r="J109" s="861"/>
      <c r="K109" s="861"/>
      <c r="L109" s="861"/>
      <c r="M109" s="866"/>
      <c r="N109" s="861"/>
      <c r="O109" s="861"/>
      <c r="P109" s="861"/>
      <c r="Q109" s="866"/>
      <c r="R109" s="861"/>
      <c r="S109" s="861"/>
      <c r="T109" s="861"/>
      <c r="U109" s="869"/>
      <c r="V109" s="863">
        <f t="shared" ref="V109" si="5">U109+Q109+M109+I109+E109</f>
        <v>2</v>
      </c>
    </row>
    <row r="110" spans="1:22" ht="12" customHeight="1" x14ac:dyDescent="0.2">
      <c r="A110" s="529" t="s">
        <v>51</v>
      </c>
      <c r="B110" s="861"/>
      <c r="C110" s="861">
        <v>1</v>
      </c>
      <c r="D110" s="861">
        <v>4</v>
      </c>
      <c r="E110" s="866">
        <v>5</v>
      </c>
      <c r="F110" s="861">
        <v>2</v>
      </c>
      <c r="G110" s="861">
        <v>7</v>
      </c>
      <c r="H110" s="861">
        <v>4</v>
      </c>
      <c r="I110" s="866">
        <v>13</v>
      </c>
      <c r="J110" s="861"/>
      <c r="K110" s="861"/>
      <c r="L110" s="861"/>
      <c r="M110" s="866"/>
      <c r="N110" s="861"/>
      <c r="O110" s="861"/>
      <c r="P110" s="861"/>
      <c r="Q110" s="866"/>
      <c r="R110" s="861"/>
      <c r="S110" s="861"/>
      <c r="T110" s="861"/>
      <c r="U110" s="869"/>
      <c r="V110" s="863">
        <f t="shared" si="4"/>
        <v>18</v>
      </c>
    </row>
    <row r="111" spans="1:22" ht="12" customHeight="1" x14ac:dyDescent="0.2">
      <c r="A111" s="803" t="s">
        <v>21</v>
      </c>
      <c r="B111" s="853"/>
      <c r="C111" s="853"/>
      <c r="D111" s="853"/>
      <c r="E111" s="877"/>
      <c r="F111" s="853"/>
      <c r="G111" s="853">
        <v>1</v>
      </c>
      <c r="H111" s="853"/>
      <c r="I111" s="877">
        <v>1</v>
      </c>
      <c r="J111" s="853"/>
      <c r="K111" s="853"/>
      <c r="L111" s="853"/>
      <c r="M111" s="877"/>
      <c r="N111" s="853"/>
      <c r="O111" s="853"/>
      <c r="P111" s="853"/>
      <c r="Q111" s="877"/>
      <c r="R111" s="853"/>
      <c r="S111" s="853"/>
      <c r="T111" s="853"/>
      <c r="U111" s="877"/>
      <c r="V111" s="879">
        <f t="shared" ref="V111:V112" si="6">U111+Q111+M111+I111+E111</f>
        <v>1</v>
      </c>
    </row>
    <row r="112" spans="1:22" ht="12" customHeight="1" x14ac:dyDescent="0.2">
      <c r="A112" s="529" t="s">
        <v>21</v>
      </c>
      <c r="B112" s="861"/>
      <c r="C112" s="861"/>
      <c r="D112" s="861"/>
      <c r="E112" s="866"/>
      <c r="F112" s="861"/>
      <c r="G112" s="861">
        <v>1</v>
      </c>
      <c r="H112" s="861"/>
      <c r="I112" s="866">
        <v>1</v>
      </c>
      <c r="J112" s="861"/>
      <c r="K112" s="861"/>
      <c r="L112" s="861"/>
      <c r="M112" s="866"/>
      <c r="N112" s="861"/>
      <c r="O112" s="861"/>
      <c r="P112" s="861"/>
      <c r="Q112" s="866"/>
      <c r="R112" s="861"/>
      <c r="S112" s="861"/>
      <c r="T112" s="861"/>
      <c r="U112" s="869"/>
      <c r="V112" s="863">
        <f t="shared" si="6"/>
        <v>1</v>
      </c>
    </row>
    <row r="113" spans="1:22" ht="12" customHeight="1" x14ac:dyDescent="0.2">
      <c r="A113" s="803" t="s">
        <v>53</v>
      </c>
      <c r="B113" s="853">
        <v>1</v>
      </c>
      <c r="C113" s="853">
        <v>3</v>
      </c>
      <c r="D113" s="853">
        <v>1</v>
      </c>
      <c r="E113" s="877">
        <v>5</v>
      </c>
      <c r="F113" s="853">
        <v>5</v>
      </c>
      <c r="G113" s="853">
        <v>5</v>
      </c>
      <c r="H113" s="853">
        <v>3</v>
      </c>
      <c r="I113" s="877">
        <v>13</v>
      </c>
      <c r="J113" s="853"/>
      <c r="K113" s="853"/>
      <c r="L113" s="853"/>
      <c r="M113" s="877"/>
      <c r="N113" s="853"/>
      <c r="O113" s="853"/>
      <c r="P113" s="853"/>
      <c r="Q113" s="877"/>
      <c r="R113" s="853"/>
      <c r="S113" s="853"/>
      <c r="T113" s="853">
        <v>1</v>
      </c>
      <c r="U113" s="877">
        <v>1</v>
      </c>
      <c r="V113" s="879">
        <f t="shared" si="4"/>
        <v>19</v>
      </c>
    </row>
    <row r="114" spans="1:22" ht="12" customHeight="1" x14ac:dyDescent="0.2">
      <c r="A114" s="529" t="s">
        <v>53</v>
      </c>
      <c r="B114" s="861">
        <v>1</v>
      </c>
      <c r="C114" s="861">
        <v>3</v>
      </c>
      <c r="D114" s="861"/>
      <c r="E114" s="866">
        <v>4</v>
      </c>
      <c r="F114" s="861">
        <v>4</v>
      </c>
      <c r="G114" s="861">
        <v>5</v>
      </c>
      <c r="H114" s="861">
        <v>3</v>
      </c>
      <c r="I114" s="866">
        <v>12</v>
      </c>
      <c r="J114" s="861"/>
      <c r="K114" s="861"/>
      <c r="L114" s="861"/>
      <c r="M114" s="866"/>
      <c r="N114" s="861"/>
      <c r="O114" s="861"/>
      <c r="P114" s="861"/>
      <c r="Q114" s="866"/>
      <c r="R114" s="861"/>
      <c r="S114" s="861"/>
      <c r="T114" s="861">
        <v>1</v>
      </c>
      <c r="U114" s="869">
        <v>1</v>
      </c>
      <c r="V114" s="863">
        <f t="shared" si="4"/>
        <v>17</v>
      </c>
    </row>
    <row r="115" spans="1:22" ht="12" customHeight="1" x14ac:dyDescent="0.2">
      <c r="A115" s="529" t="s">
        <v>593</v>
      </c>
      <c r="B115" s="861"/>
      <c r="C115" s="861"/>
      <c r="D115" s="861">
        <v>1</v>
      </c>
      <c r="E115" s="866">
        <v>1</v>
      </c>
      <c r="F115" s="861">
        <v>1</v>
      </c>
      <c r="G115" s="861"/>
      <c r="H115" s="861"/>
      <c r="I115" s="866">
        <v>1</v>
      </c>
      <c r="J115" s="861"/>
      <c r="K115" s="861"/>
      <c r="L115" s="861"/>
      <c r="M115" s="866"/>
      <c r="N115" s="861"/>
      <c r="O115" s="861"/>
      <c r="P115" s="861"/>
      <c r="Q115" s="866"/>
      <c r="R115" s="861"/>
      <c r="S115" s="861"/>
      <c r="T115" s="861"/>
      <c r="U115" s="869"/>
      <c r="V115" s="863">
        <f t="shared" si="4"/>
        <v>2</v>
      </c>
    </row>
    <row r="116" spans="1:22" ht="12" customHeight="1" x14ac:dyDescent="0.2">
      <c r="A116" s="803" t="s">
        <v>54</v>
      </c>
      <c r="B116" s="853"/>
      <c r="C116" s="853">
        <v>3</v>
      </c>
      <c r="D116" s="853"/>
      <c r="E116" s="877">
        <v>3</v>
      </c>
      <c r="F116" s="853">
        <v>4</v>
      </c>
      <c r="G116" s="853">
        <v>15</v>
      </c>
      <c r="H116" s="853">
        <v>8</v>
      </c>
      <c r="I116" s="877">
        <v>27</v>
      </c>
      <c r="J116" s="853"/>
      <c r="K116" s="853">
        <v>1</v>
      </c>
      <c r="L116" s="853">
        <v>1</v>
      </c>
      <c r="M116" s="877">
        <v>2</v>
      </c>
      <c r="N116" s="853"/>
      <c r="O116" s="853"/>
      <c r="P116" s="853"/>
      <c r="Q116" s="877"/>
      <c r="R116" s="853"/>
      <c r="S116" s="853">
        <v>1</v>
      </c>
      <c r="T116" s="853">
        <v>1</v>
      </c>
      <c r="U116" s="877">
        <v>2</v>
      </c>
      <c r="V116" s="879">
        <f t="shared" si="4"/>
        <v>34</v>
      </c>
    </row>
    <row r="117" spans="1:22" ht="12" customHeight="1" x14ac:dyDescent="0.2">
      <c r="A117" s="529" t="s">
        <v>55</v>
      </c>
      <c r="B117" s="861"/>
      <c r="C117" s="861"/>
      <c r="D117" s="861"/>
      <c r="E117" s="866"/>
      <c r="F117" s="861"/>
      <c r="G117" s="861">
        <v>2</v>
      </c>
      <c r="H117" s="861">
        <v>1</v>
      </c>
      <c r="I117" s="866">
        <v>3</v>
      </c>
      <c r="J117" s="861"/>
      <c r="K117" s="861"/>
      <c r="L117" s="861"/>
      <c r="M117" s="866"/>
      <c r="N117" s="861"/>
      <c r="O117" s="861"/>
      <c r="P117" s="861"/>
      <c r="Q117" s="866"/>
      <c r="R117" s="861"/>
      <c r="S117" s="861"/>
      <c r="T117" s="861">
        <v>1</v>
      </c>
      <c r="U117" s="869">
        <v>1</v>
      </c>
      <c r="V117" s="863">
        <f t="shared" si="4"/>
        <v>4</v>
      </c>
    </row>
    <row r="118" spans="1:22" ht="12" customHeight="1" x14ac:dyDescent="0.2">
      <c r="A118" s="529" t="s">
        <v>623</v>
      </c>
      <c r="B118" s="861"/>
      <c r="C118" s="861"/>
      <c r="D118" s="861"/>
      <c r="E118" s="866"/>
      <c r="F118" s="861"/>
      <c r="G118" s="861"/>
      <c r="H118" s="861">
        <v>1</v>
      </c>
      <c r="I118" s="866">
        <v>1</v>
      </c>
      <c r="J118" s="861"/>
      <c r="K118" s="861"/>
      <c r="L118" s="861"/>
      <c r="M118" s="866"/>
      <c r="N118" s="861"/>
      <c r="O118" s="861"/>
      <c r="P118" s="861"/>
      <c r="Q118" s="866"/>
      <c r="R118" s="861"/>
      <c r="S118" s="861"/>
      <c r="T118" s="861"/>
      <c r="U118" s="869"/>
      <c r="V118" s="863">
        <f t="shared" si="4"/>
        <v>1</v>
      </c>
    </row>
    <row r="119" spans="1:22" ht="12" customHeight="1" x14ac:dyDescent="0.2">
      <c r="A119" s="529" t="s">
        <v>56</v>
      </c>
      <c r="B119" s="861"/>
      <c r="C119" s="861"/>
      <c r="D119" s="861"/>
      <c r="E119" s="866"/>
      <c r="F119" s="861">
        <v>3</v>
      </c>
      <c r="G119" s="861">
        <v>1</v>
      </c>
      <c r="H119" s="861">
        <v>3</v>
      </c>
      <c r="I119" s="866">
        <v>7</v>
      </c>
      <c r="J119" s="861"/>
      <c r="K119" s="861"/>
      <c r="L119" s="861">
        <v>1</v>
      </c>
      <c r="M119" s="866">
        <v>1</v>
      </c>
      <c r="N119" s="861"/>
      <c r="O119" s="861"/>
      <c r="P119" s="861"/>
      <c r="Q119" s="866"/>
      <c r="R119" s="861"/>
      <c r="S119" s="861"/>
      <c r="T119" s="861"/>
      <c r="U119" s="869"/>
      <c r="V119" s="863">
        <f t="shared" si="4"/>
        <v>8</v>
      </c>
    </row>
    <row r="120" spans="1:22" ht="12" customHeight="1" x14ac:dyDescent="0.2">
      <c r="A120" s="529" t="s">
        <v>57</v>
      </c>
      <c r="B120" s="861"/>
      <c r="C120" s="861"/>
      <c r="D120" s="861"/>
      <c r="E120" s="866"/>
      <c r="F120" s="861"/>
      <c r="G120" s="861"/>
      <c r="H120" s="861">
        <v>1</v>
      </c>
      <c r="I120" s="866">
        <v>1</v>
      </c>
      <c r="J120" s="861"/>
      <c r="K120" s="861"/>
      <c r="L120" s="861"/>
      <c r="M120" s="866"/>
      <c r="N120" s="861"/>
      <c r="O120" s="861"/>
      <c r="P120" s="861"/>
      <c r="Q120" s="866"/>
      <c r="R120" s="861"/>
      <c r="S120" s="861"/>
      <c r="T120" s="861"/>
      <c r="U120" s="869"/>
      <c r="V120" s="863">
        <f t="shared" si="4"/>
        <v>1</v>
      </c>
    </row>
    <row r="121" spans="1:22" ht="12" customHeight="1" x14ac:dyDescent="0.2">
      <c r="A121" s="529" t="s">
        <v>58</v>
      </c>
      <c r="B121" s="861"/>
      <c r="C121" s="861">
        <v>3</v>
      </c>
      <c r="D121" s="861"/>
      <c r="E121" s="866">
        <v>3</v>
      </c>
      <c r="F121" s="861">
        <v>1</v>
      </c>
      <c r="G121" s="861">
        <v>12</v>
      </c>
      <c r="H121" s="861">
        <v>1</v>
      </c>
      <c r="I121" s="866">
        <v>14</v>
      </c>
      <c r="J121" s="861"/>
      <c r="K121" s="861">
        <v>1</v>
      </c>
      <c r="L121" s="861"/>
      <c r="M121" s="866">
        <v>1</v>
      </c>
      <c r="N121" s="861"/>
      <c r="O121" s="861"/>
      <c r="P121" s="861"/>
      <c r="Q121" s="866"/>
      <c r="R121" s="861"/>
      <c r="S121" s="861">
        <v>1</v>
      </c>
      <c r="T121" s="861"/>
      <c r="U121" s="869">
        <v>1</v>
      </c>
      <c r="V121" s="863">
        <f t="shared" si="4"/>
        <v>19</v>
      </c>
    </row>
    <row r="122" spans="1:22" ht="12" customHeight="1" x14ac:dyDescent="0.2">
      <c r="A122" s="529" t="s">
        <v>59</v>
      </c>
      <c r="B122" s="861"/>
      <c r="C122" s="861"/>
      <c r="D122" s="861"/>
      <c r="E122" s="866"/>
      <c r="F122" s="861"/>
      <c r="G122" s="861"/>
      <c r="H122" s="861">
        <v>1</v>
      </c>
      <c r="I122" s="866">
        <v>1</v>
      </c>
      <c r="J122" s="861"/>
      <c r="K122" s="861"/>
      <c r="L122" s="861"/>
      <c r="M122" s="866"/>
      <c r="N122" s="861"/>
      <c r="O122" s="861"/>
      <c r="P122" s="861"/>
      <c r="Q122" s="866"/>
      <c r="R122" s="861"/>
      <c r="S122" s="861"/>
      <c r="T122" s="861"/>
      <c r="U122" s="869"/>
      <c r="V122" s="863">
        <f t="shared" si="4"/>
        <v>1</v>
      </c>
    </row>
    <row r="123" spans="1:22" ht="12" customHeight="1" x14ac:dyDescent="0.2">
      <c r="A123" s="803" t="s">
        <v>60</v>
      </c>
      <c r="B123" s="853">
        <v>1</v>
      </c>
      <c r="C123" s="853"/>
      <c r="D123" s="853">
        <v>2</v>
      </c>
      <c r="E123" s="877">
        <v>3</v>
      </c>
      <c r="F123" s="853">
        <v>3</v>
      </c>
      <c r="G123" s="853">
        <v>4</v>
      </c>
      <c r="H123" s="853">
        <v>5</v>
      </c>
      <c r="I123" s="877">
        <v>12</v>
      </c>
      <c r="J123" s="853"/>
      <c r="K123" s="853"/>
      <c r="L123" s="853"/>
      <c r="M123" s="877"/>
      <c r="N123" s="853"/>
      <c r="O123" s="853"/>
      <c r="P123" s="853"/>
      <c r="Q123" s="877"/>
      <c r="R123" s="853"/>
      <c r="S123" s="853"/>
      <c r="T123" s="853"/>
      <c r="U123" s="877"/>
      <c r="V123" s="879">
        <f t="shared" si="4"/>
        <v>15</v>
      </c>
    </row>
    <row r="124" spans="1:22" ht="12" customHeight="1" x14ac:dyDescent="0.2">
      <c r="A124" s="529" t="s">
        <v>76</v>
      </c>
      <c r="B124" s="861">
        <v>1</v>
      </c>
      <c r="C124" s="861"/>
      <c r="D124" s="861">
        <v>1</v>
      </c>
      <c r="E124" s="866">
        <v>2</v>
      </c>
      <c r="F124" s="861">
        <v>1</v>
      </c>
      <c r="G124" s="861">
        <v>1</v>
      </c>
      <c r="H124" s="861">
        <v>1</v>
      </c>
      <c r="I124" s="866">
        <v>3</v>
      </c>
      <c r="J124" s="861"/>
      <c r="K124" s="861"/>
      <c r="L124" s="861"/>
      <c r="M124" s="866"/>
      <c r="N124" s="861"/>
      <c r="O124" s="861"/>
      <c r="P124" s="861"/>
      <c r="Q124" s="866"/>
      <c r="R124" s="861"/>
      <c r="S124" s="861"/>
      <c r="T124" s="861"/>
      <c r="U124" s="869"/>
      <c r="V124" s="863">
        <f t="shared" si="4"/>
        <v>5</v>
      </c>
    </row>
    <row r="125" spans="1:22" ht="12" customHeight="1" x14ac:dyDescent="0.2">
      <c r="A125" s="529" t="s">
        <v>60</v>
      </c>
      <c r="B125" s="861"/>
      <c r="C125" s="861"/>
      <c r="D125" s="861">
        <v>1</v>
      </c>
      <c r="E125" s="866">
        <v>1</v>
      </c>
      <c r="F125" s="861">
        <v>2</v>
      </c>
      <c r="G125" s="861">
        <v>3</v>
      </c>
      <c r="H125" s="861">
        <v>2</v>
      </c>
      <c r="I125" s="866">
        <v>7</v>
      </c>
      <c r="J125" s="861"/>
      <c r="K125" s="861"/>
      <c r="L125" s="861"/>
      <c r="M125" s="866"/>
      <c r="N125" s="861"/>
      <c r="O125" s="861"/>
      <c r="P125" s="861"/>
      <c r="Q125" s="866"/>
      <c r="R125" s="861"/>
      <c r="S125" s="861"/>
      <c r="T125" s="861"/>
      <c r="U125" s="869"/>
      <c r="V125" s="863">
        <f t="shared" si="4"/>
        <v>8</v>
      </c>
    </row>
    <row r="126" spans="1:22" ht="12" customHeight="1" x14ac:dyDescent="0.2">
      <c r="A126" s="529" t="s">
        <v>61</v>
      </c>
      <c r="B126" s="861"/>
      <c r="C126" s="861"/>
      <c r="D126" s="861"/>
      <c r="E126" s="866"/>
      <c r="F126" s="861"/>
      <c r="G126" s="861"/>
      <c r="H126" s="861">
        <v>2</v>
      </c>
      <c r="I126" s="866">
        <v>2</v>
      </c>
      <c r="J126" s="861"/>
      <c r="K126" s="861"/>
      <c r="L126" s="861"/>
      <c r="M126" s="866"/>
      <c r="N126" s="861"/>
      <c r="O126" s="861"/>
      <c r="P126" s="861"/>
      <c r="Q126" s="866"/>
      <c r="R126" s="861"/>
      <c r="S126" s="861"/>
      <c r="T126" s="861"/>
      <c r="U126" s="869"/>
      <c r="V126" s="863">
        <f t="shared" si="4"/>
        <v>2</v>
      </c>
    </row>
    <row r="127" spans="1:22" ht="12" customHeight="1" x14ac:dyDescent="0.2">
      <c r="A127" s="803" t="s">
        <v>62</v>
      </c>
      <c r="B127" s="853">
        <v>3</v>
      </c>
      <c r="C127" s="853">
        <v>1</v>
      </c>
      <c r="D127" s="853">
        <v>3</v>
      </c>
      <c r="E127" s="877">
        <v>7</v>
      </c>
      <c r="F127" s="853">
        <v>7</v>
      </c>
      <c r="G127" s="853">
        <v>14</v>
      </c>
      <c r="H127" s="853">
        <v>10</v>
      </c>
      <c r="I127" s="877">
        <v>31</v>
      </c>
      <c r="J127" s="853"/>
      <c r="K127" s="853">
        <v>1</v>
      </c>
      <c r="L127" s="853">
        <v>1</v>
      </c>
      <c r="M127" s="877">
        <v>2</v>
      </c>
      <c r="N127" s="853"/>
      <c r="O127" s="853"/>
      <c r="P127" s="853"/>
      <c r="Q127" s="877"/>
      <c r="R127" s="853"/>
      <c r="S127" s="853"/>
      <c r="T127" s="853">
        <v>2</v>
      </c>
      <c r="U127" s="877">
        <v>2</v>
      </c>
      <c r="V127" s="879">
        <f t="shared" si="4"/>
        <v>42</v>
      </c>
    </row>
    <row r="128" spans="1:22" ht="12" customHeight="1" x14ac:dyDescent="0.2">
      <c r="A128" s="529" t="s">
        <v>63</v>
      </c>
      <c r="B128" s="861"/>
      <c r="C128" s="861"/>
      <c r="D128" s="861">
        <v>1</v>
      </c>
      <c r="E128" s="866">
        <v>1</v>
      </c>
      <c r="F128" s="861">
        <v>3</v>
      </c>
      <c r="G128" s="861">
        <v>1</v>
      </c>
      <c r="H128" s="861">
        <v>2</v>
      </c>
      <c r="I128" s="866">
        <v>6</v>
      </c>
      <c r="J128" s="861"/>
      <c r="K128" s="861"/>
      <c r="L128" s="861"/>
      <c r="M128" s="866"/>
      <c r="N128" s="861"/>
      <c r="O128" s="861"/>
      <c r="P128" s="861"/>
      <c r="Q128" s="866"/>
      <c r="R128" s="861"/>
      <c r="S128" s="861"/>
      <c r="T128" s="861">
        <v>1</v>
      </c>
      <c r="U128" s="869">
        <v>1</v>
      </c>
      <c r="V128" s="863">
        <f t="shared" si="4"/>
        <v>8</v>
      </c>
    </row>
    <row r="129" spans="1:22" ht="12" customHeight="1" x14ac:dyDescent="0.2">
      <c r="A129" s="529" t="s">
        <v>62</v>
      </c>
      <c r="B129" s="861">
        <v>3</v>
      </c>
      <c r="C129" s="861">
        <v>1</v>
      </c>
      <c r="D129" s="861">
        <v>2</v>
      </c>
      <c r="E129" s="866">
        <v>6</v>
      </c>
      <c r="F129" s="861">
        <v>4</v>
      </c>
      <c r="G129" s="861">
        <v>13</v>
      </c>
      <c r="H129" s="861">
        <v>8</v>
      </c>
      <c r="I129" s="866">
        <v>25</v>
      </c>
      <c r="J129" s="861"/>
      <c r="K129" s="861"/>
      <c r="L129" s="861">
        <v>1</v>
      </c>
      <c r="M129" s="866">
        <v>1</v>
      </c>
      <c r="N129" s="861"/>
      <c r="O129" s="861"/>
      <c r="P129" s="861"/>
      <c r="Q129" s="866"/>
      <c r="R129" s="861"/>
      <c r="S129" s="861"/>
      <c r="T129" s="861">
        <v>1</v>
      </c>
      <c r="U129" s="869">
        <v>1</v>
      </c>
      <c r="V129" s="863">
        <f t="shared" si="4"/>
        <v>33</v>
      </c>
    </row>
    <row r="130" spans="1:22" ht="12" customHeight="1" x14ac:dyDescent="0.2">
      <c r="A130" s="529" t="s">
        <v>64</v>
      </c>
      <c r="B130" s="861"/>
      <c r="C130" s="861"/>
      <c r="D130" s="861"/>
      <c r="E130" s="866"/>
      <c r="F130" s="861"/>
      <c r="G130" s="861"/>
      <c r="H130" s="861"/>
      <c r="I130" s="866"/>
      <c r="J130" s="861"/>
      <c r="K130" s="861">
        <v>1</v>
      </c>
      <c r="L130" s="861"/>
      <c r="M130" s="866">
        <v>1</v>
      </c>
      <c r="N130" s="861"/>
      <c r="O130" s="861"/>
      <c r="P130" s="861"/>
      <c r="Q130" s="866"/>
      <c r="R130" s="861"/>
      <c r="S130" s="861"/>
      <c r="T130" s="861"/>
      <c r="U130" s="869"/>
      <c r="V130" s="863">
        <f t="shared" si="4"/>
        <v>1</v>
      </c>
    </row>
    <row r="131" spans="1:22" ht="12" customHeight="1" x14ac:dyDescent="0.2">
      <c r="A131" s="803" t="s">
        <v>65</v>
      </c>
      <c r="B131" s="853">
        <v>1</v>
      </c>
      <c r="C131" s="853">
        <v>7</v>
      </c>
      <c r="D131" s="853">
        <v>3</v>
      </c>
      <c r="E131" s="877">
        <v>11</v>
      </c>
      <c r="F131" s="853">
        <v>3</v>
      </c>
      <c r="G131" s="853">
        <v>18</v>
      </c>
      <c r="H131" s="853">
        <v>12</v>
      </c>
      <c r="I131" s="877">
        <v>33</v>
      </c>
      <c r="J131" s="853"/>
      <c r="K131" s="853"/>
      <c r="L131" s="853">
        <v>5</v>
      </c>
      <c r="M131" s="877">
        <v>5</v>
      </c>
      <c r="N131" s="853"/>
      <c r="O131" s="853"/>
      <c r="P131" s="853"/>
      <c r="Q131" s="877"/>
      <c r="R131" s="853"/>
      <c r="S131" s="853"/>
      <c r="T131" s="853">
        <v>2</v>
      </c>
      <c r="U131" s="877">
        <v>2</v>
      </c>
      <c r="V131" s="879">
        <f t="shared" si="4"/>
        <v>51</v>
      </c>
    </row>
    <row r="132" spans="1:22" ht="12" customHeight="1" x14ac:dyDescent="0.2">
      <c r="A132" s="846" t="s">
        <v>650</v>
      </c>
      <c r="B132" s="861"/>
      <c r="C132" s="861"/>
      <c r="D132" s="861"/>
      <c r="E132" s="866"/>
      <c r="F132" s="861">
        <v>1</v>
      </c>
      <c r="G132" s="861">
        <v>3</v>
      </c>
      <c r="H132" s="861"/>
      <c r="I132" s="866">
        <v>4</v>
      </c>
      <c r="J132" s="861"/>
      <c r="K132" s="861"/>
      <c r="L132" s="861"/>
      <c r="M132" s="866"/>
      <c r="N132" s="861"/>
      <c r="O132" s="861"/>
      <c r="P132" s="861"/>
      <c r="Q132" s="866"/>
      <c r="R132" s="861"/>
      <c r="S132" s="861"/>
      <c r="T132" s="861">
        <v>1</v>
      </c>
      <c r="U132" s="869">
        <v>1</v>
      </c>
      <c r="V132" s="863">
        <f t="shared" si="4"/>
        <v>5</v>
      </c>
    </row>
    <row r="133" spans="1:22" ht="12" customHeight="1" x14ac:dyDescent="0.2">
      <c r="A133" s="546" t="s">
        <v>687</v>
      </c>
      <c r="B133" s="861"/>
      <c r="C133" s="861"/>
      <c r="D133" s="861"/>
      <c r="E133" s="866"/>
      <c r="F133" s="861"/>
      <c r="G133" s="861"/>
      <c r="H133" s="861">
        <v>1</v>
      </c>
      <c r="I133" s="866">
        <v>1</v>
      </c>
      <c r="J133" s="861"/>
      <c r="K133" s="861"/>
      <c r="L133" s="861"/>
      <c r="M133" s="866"/>
      <c r="N133" s="861"/>
      <c r="O133" s="861"/>
      <c r="P133" s="861"/>
      <c r="Q133" s="866"/>
      <c r="R133" s="861"/>
      <c r="S133" s="861"/>
      <c r="T133" s="861"/>
      <c r="U133" s="869"/>
      <c r="V133" s="863">
        <f t="shared" si="4"/>
        <v>1</v>
      </c>
    </row>
    <row r="134" spans="1:22" ht="12" customHeight="1" x14ac:dyDescent="0.2">
      <c r="A134" s="529" t="s">
        <v>77</v>
      </c>
      <c r="B134" s="861">
        <v>1</v>
      </c>
      <c r="C134" s="861"/>
      <c r="D134" s="861"/>
      <c r="E134" s="866">
        <v>1</v>
      </c>
      <c r="F134" s="861"/>
      <c r="G134" s="861">
        <v>1</v>
      </c>
      <c r="H134" s="861"/>
      <c r="I134" s="866">
        <v>1</v>
      </c>
      <c r="J134" s="861"/>
      <c r="K134" s="861"/>
      <c r="L134" s="861">
        <v>1</v>
      </c>
      <c r="M134" s="866">
        <v>1</v>
      </c>
      <c r="N134" s="861"/>
      <c r="O134" s="861"/>
      <c r="P134" s="861"/>
      <c r="Q134" s="866"/>
      <c r="R134" s="861"/>
      <c r="S134" s="861"/>
      <c r="T134" s="861"/>
      <c r="U134" s="869"/>
      <c r="V134" s="863">
        <f t="shared" si="4"/>
        <v>3</v>
      </c>
    </row>
    <row r="135" spans="1:22" ht="12" customHeight="1" x14ac:dyDescent="0.2">
      <c r="A135" s="529" t="s">
        <v>688</v>
      </c>
      <c r="B135" s="861"/>
      <c r="C135" s="861">
        <v>7</v>
      </c>
      <c r="D135" s="861"/>
      <c r="E135" s="866">
        <v>7</v>
      </c>
      <c r="F135" s="861">
        <v>2</v>
      </c>
      <c r="G135" s="861">
        <v>13</v>
      </c>
      <c r="H135" s="861">
        <v>1</v>
      </c>
      <c r="I135" s="866">
        <v>16</v>
      </c>
      <c r="J135" s="861"/>
      <c r="K135" s="861"/>
      <c r="L135" s="861">
        <v>1</v>
      </c>
      <c r="M135" s="866">
        <v>1</v>
      </c>
      <c r="N135" s="861"/>
      <c r="O135" s="861"/>
      <c r="P135" s="861"/>
      <c r="Q135" s="866"/>
      <c r="R135" s="861"/>
      <c r="S135" s="861"/>
      <c r="T135" s="861"/>
      <c r="U135" s="869"/>
      <c r="V135" s="863">
        <f t="shared" ref="V135:V146" si="7">U135+Q135+M135+I135+E135</f>
        <v>24</v>
      </c>
    </row>
    <row r="136" spans="1:22" ht="12" customHeight="1" x14ac:dyDescent="0.2">
      <c r="A136" s="529" t="s">
        <v>66</v>
      </c>
      <c r="B136" s="861"/>
      <c r="C136" s="861"/>
      <c r="D136" s="861">
        <v>1</v>
      </c>
      <c r="E136" s="866">
        <v>1</v>
      </c>
      <c r="F136" s="861"/>
      <c r="G136" s="861">
        <v>1</v>
      </c>
      <c r="H136" s="861">
        <v>4</v>
      </c>
      <c r="I136" s="866">
        <v>5</v>
      </c>
      <c r="J136" s="861"/>
      <c r="K136" s="861"/>
      <c r="L136" s="861"/>
      <c r="M136" s="866"/>
      <c r="N136" s="861"/>
      <c r="O136" s="861"/>
      <c r="P136" s="861"/>
      <c r="Q136" s="866"/>
      <c r="R136" s="861"/>
      <c r="S136" s="861"/>
      <c r="T136" s="861"/>
      <c r="U136" s="869"/>
      <c r="V136" s="863">
        <f t="shared" si="7"/>
        <v>6</v>
      </c>
    </row>
    <row r="137" spans="1:22" ht="12" customHeight="1" x14ac:dyDescent="0.2">
      <c r="A137" s="529" t="s">
        <v>67</v>
      </c>
      <c r="B137" s="861"/>
      <c r="C137" s="861"/>
      <c r="D137" s="861">
        <v>2</v>
      </c>
      <c r="E137" s="866">
        <v>2</v>
      </c>
      <c r="F137" s="861"/>
      <c r="G137" s="861"/>
      <c r="H137" s="861">
        <v>4</v>
      </c>
      <c r="I137" s="866">
        <v>4</v>
      </c>
      <c r="J137" s="861"/>
      <c r="K137" s="861"/>
      <c r="L137" s="861"/>
      <c r="M137" s="866"/>
      <c r="N137" s="861"/>
      <c r="O137" s="861"/>
      <c r="P137" s="861"/>
      <c r="Q137" s="866"/>
      <c r="R137" s="861"/>
      <c r="S137" s="861"/>
      <c r="T137" s="861"/>
      <c r="U137" s="869"/>
      <c r="V137" s="863">
        <f t="shared" si="7"/>
        <v>6</v>
      </c>
    </row>
    <row r="138" spans="1:22" ht="12" customHeight="1" x14ac:dyDescent="0.2">
      <c r="A138" s="529" t="s">
        <v>68</v>
      </c>
      <c r="B138" s="861"/>
      <c r="C138" s="861"/>
      <c r="D138" s="861"/>
      <c r="E138" s="866"/>
      <c r="F138" s="861"/>
      <c r="G138" s="861"/>
      <c r="H138" s="861">
        <v>2</v>
      </c>
      <c r="I138" s="866">
        <v>2</v>
      </c>
      <c r="J138" s="861"/>
      <c r="K138" s="861"/>
      <c r="L138" s="861">
        <v>3</v>
      </c>
      <c r="M138" s="866">
        <v>3</v>
      </c>
      <c r="N138" s="861"/>
      <c r="O138" s="861"/>
      <c r="P138" s="861"/>
      <c r="Q138" s="866"/>
      <c r="R138" s="861"/>
      <c r="S138" s="861"/>
      <c r="T138" s="861">
        <v>1</v>
      </c>
      <c r="U138" s="869">
        <v>1</v>
      </c>
      <c r="V138" s="863">
        <f t="shared" si="7"/>
        <v>6</v>
      </c>
    </row>
    <row r="139" spans="1:22" ht="12" customHeight="1" x14ac:dyDescent="0.2">
      <c r="A139" s="803" t="s">
        <v>69</v>
      </c>
      <c r="B139" s="853">
        <v>5</v>
      </c>
      <c r="C139" s="853">
        <v>4</v>
      </c>
      <c r="D139" s="853">
        <v>2</v>
      </c>
      <c r="E139" s="877">
        <v>11</v>
      </c>
      <c r="F139" s="853">
        <v>9</v>
      </c>
      <c r="G139" s="853">
        <v>5</v>
      </c>
      <c r="H139" s="853">
        <v>12</v>
      </c>
      <c r="I139" s="877">
        <v>26</v>
      </c>
      <c r="J139" s="853"/>
      <c r="K139" s="853"/>
      <c r="L139" s="853"/>
      <c r="M139" s="877"/>
      <c r="N139" s="853">
        <v>8</v>
      </c>
      <c r="O139" s="853">
        <v>12</v>
      </c>
      <c r="P139" s="853">
        <v>13</v>
      </c>
      <c r="Q139" s="877">
        <v>33</v>
      </c>
      <c r="R139" s="853"/>
      <c r="S139" s="853">
        <v>2</v>
      </c>
      <c r="T139" s="853">
        <v>2</v>
      </c>
      <c r="U139" s="877">
        <v>4</v>
      </c>
      <c r="V139" s="879">
        <f t="shared" si="7"/>
        <v>74</v>
      </c>
    </row>
    <row r="140" spans="1:22" ht="12" customHeight="1" x14ac:dyDescent="0.2">
      <c r="A140" s="529" t="s">
        <v>498</v>
      </c>
      <c r="B140" s="861"/>
      <c r="C140" s="861"/>
      <c r="D140" s="861">
        <v>1</v>
      </c>
      <c r="E140" s="866">
        <v>1</v>
      </c>
      <c r="F140" s="861"/>
      <c r="G140" s="861"/>
      <c r="H140" s="861"/>
      <c r="I140" s="866"/>
      <c r="J140" s="861"/>
      <c r="K140" s="861"/>
      <c r="L140" s="861"/>
      <c r="M140" s="866"/>
      <c r="N140" s="861"/>
      <c r="O140" s="861"/>
      <c r="P140" s="861"/>
      <c r="Q140" s="866"/>
      <c r="R140" s="861"/>
      <c r="S140" s="861"/>
      <c r="T140" s="861">
        <v>1</v>
      </c>
      <c r="U140" s="869">
        <v>1</v>
      </c>
      <c r="V140" s="863">
        <f t="shared" si="7"/>
        <v>2</v>
      </c>
    </row>
    <row r="141" spans="1:22" ht="12" customHeight="1" x14ac:dyDescent="0.2">
      <c r="A141" s="529" t="s">
        <v>70</v>
      </c>
      <c r="B141" s="861"/>
      <c r="C141" s="861">
        <v>2</v>
      </c>
      <c r="D141" s="861"/>
      <c r="E141" s="866">
        <v>2</v>
      </c>
      <c r="F141" s="861">
        <v>3</v>
      </c>
      <c r="G141" s="861">
        <v>2</v>
      </c>
      <c r="H141" s="861">
        <v>1</v>
      </c>
      <c r="I141" s="866">
        <v>6</v>
      </c>
      <c r="J141" s="861"/>
      <c r="K141" s="861"/>
      <c r="L141" s="861"/>
      <c r="M141" s="866"/>
      <c r="N141" s="861">
        <v>1</v>
      </c>
      <c r="O141" s="861">
        <v>3</v>
      </c>
      <c r="P141" s="861">
        <v>3</v>
      </c>
      <c r="Q141" s="866">
        <v>7</v>
      </c>
      <c r="R141" s="861"/>
      <c r="S141" s="861"/>
      <c r="T141" s="861"/>
      <c r="U141" s="869"/>
      <c r="V141" s="863">
        <f t="shared" si="7"/>
        <v>15</v>
      </c>
    </row>
    <row r="142" spans="1:22" ht="12" customHeight="1" x14ac:dyDescent="0.2">
      <c r="A142" s="529" t="s">
        <v>135</v>
      </c>
      <c r="B142" s="861"/>
      <c r="C142" s="861">
        <v>1</v>
      </c>
      <c r="D142" s="861"/>
      <c r="E142" s="866">
        <v>1</v>
      </c>
      <c r="F142" s="861">
        <v>2</v>
      </c>
      <c r="G142" s="861"/>
      <c r="H142" s="861">
        <v>1</v>
      </c>
      <c r="I142" s="866">
        <v>3</v>
      </c>
      <c r="J142" s="861"/>
      <c r="K142" s="861"/>
      <c r="L142" s="861"/>
      <c r="M142" s="866"/>
      <c r="N142" s="861"/>
      <c r="O142" s="861"/>
      <c r="P142" s="861"/>
      <c r="Q142" s="866"/>
      <c r="R142" s="861"/>
      <c r="S142" s="861"/>
      <c r="T142" s="861"/>
      <c r="U142" s="869"/>
      <c r="V142" s="863">
        <f t="shared" si="7"/>
        <v>4</v>
      </c>
    </row>
    <row r="143" spans="1:22" ht="12" customHeight="1" x14ac:dyDescent="0.2">
      <c r="A143" s="529" t="s">
        <v>624</v>
      </c>
      <c r="B143" s="861"/>
      <c r="C143" s="861"/>
      <c r="D143" s="861"/>
      <c r="E143" s="866"/>
      <c r="F143" s="861"/>
      <c r="G143" s="861"/>
      <c r="H143" s="861">
        <v>1</v>
      </c>
      <c r="I143" s="866">
        <v>1</v>
      </c>
      <c r="J143" s="861"/>
      <c r="K143" s="861"/>
      <c r="L143" s="861"/>
      <c r="M143" s="866"/>
      <c r="N143" s="861"/>
      <c r="O143" s="861"/>
      <c r="P143" s="861">
        <v>1</v>
      </c>
      <c r="Q143" s="866">
        <v>1</v>
      </c>
      <c r="R143" s="861"/>
      <c r="S143" s="861"/>
      <c r="T143" s="861"/>
      <c r="U143" s="869"/>
      <c r="V143" s="863">
        <f t="shared" si="7"/>
        <v>2</v>
      </c>
    </row>
    <row r="144" spans="1:22" ht="12" customHeight="1" x14ac:dyDescent="0.2">
      <c r="A144" s="529" t="s">
        <v>71</v>
      </c>
      <c r="B144" s="861">
        <v>4</v>
      </c>
      <c r="C144" s="861">
        <v>1</v>
      </c>
      <c r="D144" s="861"/>
      <c r="E144" s="866">
        <v>5</v>
      </c>
      <c r="F144" s="861">
        <v>3</v>
      </c>
      <c r="G144" s="861">
        <v>1</v>
      </c>
      <c r="H144" s="861">
        <v>2</v>
      </c>
      <c r="I144" s="866">
        <v>6</v>
      </c>
      <c r="J144" s="861"/>
      <c r="K144" s="861"/>
      <c r="L144" s="861"/>
      <c r="M144" s="866"/>
      <c r="N144" s="861">
        <v>3</v>
      </c>
      <c r="O144" s="861">
        <v>9</v>
      </c>
      <c r="P144" s="861"/>
      <c r="Q144" s="866">
        <v>12</v>
      </c>
      <c r="R144" s="861"/>
      <c r="S144" s="861">
        <v>2</v>
      </c>
      <c r="T144" s="861"/>
      <c r="U144" s="869">
        <v>2</v>
      </c>
      <c r="V144" s="863">
        <f t="shared" si="7"/>
        <v>25</v>
      </c>
    </row>
    <row r="145" spans="1:22" ht="12" customHeight="1" x14ac:dyDescent="0.2">
      <c r="A145" s="529" t="s">
        <v>72</v>
      </c>
      <c r="B145" s="861"/>
      <c r="C145" s="861"/>
      <c r="D145" s="861">
        <v>1</v>
      </c>
      <c r="E145" s="866">
        <v>1</v>
      </c>
      <c r="F145" s="861">
        <v>1</v>
      </c>
      <c r="G145" s="861">
        <v>1</v>
      </c>
      <c r="H145" s="861">
        <v>7</v>
      </c>
      <c r="I145" s="866">
        <v>9</v>
      </c>
      <c r="J145" s="861"/>
      <c r="K145" s="861"/>
      <c r="L145" s="861"/>
      <c r="M145" s="866"/>
      <c r="N145" s="861">
        <v>4</v>
      </c>
      <c r="O145" s="861"/>
      <c r="P145" s="861">
        <v>6</v>
      </c>
      <c r="Q145" s="866">
        <v>10</v>
      </c>
      <c r="R145" s="861"/>
      <c r="S145" s="861"/>
      <c r="T145" s="861">
        <v>1</v>
      </c>
      <c r="U145" s="869">
        <v>1</v>
      </c>
      <c r="V145" s="863">
        <f t="shared" si="7"/>
        <v>21</v>
      </c>
    </row>
    <row r="146" spans="1:22" ht="12" customHeight="1" x14ac:dyDescent="0.2">
      <c r="A146" s="529" t="s">
        <v>73</v>
      </c>
      <c r="B146" s="861">
        <v>1</v>
      </c>
      <c r="C146" s="861"/>
      <c r="D146" s="861"/>
      <c r="E146" s="866">
        <v>1</v>
      </c>
      <c r="F146" s="861"/>
      <c r="G146" s="861">
        <v>1</v>
      </c>
      <c r="H146" s="861"/>
      <c r="I146" s="866">
        <v>1</v>
      </c>
      <c r="J146" s="861"/>
      <c r="K146" s="861"/>
      <c r="L146" s="861"/>
      <c r="M146" s="866"/>
      <c r="N146" s="861"/>
      <c r="O146" s="861"/>
      <c r="P146" s="861">
        <v>3</v>
      </c>
      <c r="Q146" s="866">
        <v>3</v>
      </c>
      <c r="R146" s="861"/>
      <c r="S146" s="861"/>
      <c r="T146" s="861"/>
      <c r="U146" s="869"/>
      <c r="V146" s="863">
        <f t="shared" si="7"/>
        <v>5</v>
      </c>
    </row>
    <row r="147" spans="1:22" ht="12" customHeight="1" x14ac:dyDescent="0.2">
      <c r="A147" s="549"/>
      <c r="B147" s="549"/>
      <c r="C147" s="549"/>
      <c r="D147" s="549"/>
      <c r="E147" s="549"/>
      <c r="F147" s="549"/>
      <c r="G147" s="549"/>
      <c r="H147" s="549"/>
      <c r="I147" s="549"/>
      <c r="J147" s="549"/>
      <c r="K147" s="549"/>
      <c r="L147" s="549"/>
      <c r="M147" s="549"/>
      <c r="N147" s="549"/>
      <c r="O147" s="549"/>
      <c r="P147" s="549"/>
      <c r="Q147" s="549"/>
      <c r="R147" s="549"/>
      <c r="S147" s="549"/>
      <c r="T147" s="549"/>
      <c r="U147" s="549"/>
      <c r="V147" s="549"/>
    </row>
    <row r="148" spans="1:22" ht="12" customHeight="1" x14ac:dyDescent="0.2">
      <c r="A148" s="184" t="s">
        <v>1</v>
      </c>
      <c r="B148" s="103">
        <f t="shared" ref="B148:V148" si="8">B139+B131+B127+B123+B116+B113+B111+B108+B93+B89+B86+B82+B80+B75+B73+B64+B62+B55+B53+B51+B49+B44+B41+B34+B32+B29+B26+B20+B16+B13+B10</f>
        <v>43</v>
      </c>
      <c r="C148" s="103">
        <f t="shared" si="8"/>
        <v>78</v>
      </c>
      <c r="D148" s="103">
        <f t="shared" si="8"/>
        <v>56</v>
      </c>
      <c r="E148" s="120">
        <f t="shared" si="8"/>
        <v>177</v>
      </c>
      <c r="F148" s="103">
        <f t="shared" si="8"/>
        <v>115</v>
      </c>
      <c r="G148" s="103">
        <f t="shared" si="8"/>
        <v>221</v>
      </c>
      <c r="H148" s="103">
        <f t="shared" si="8"/>
        <v>195</v>
      </c>
      <c r="I148" s="120">
        <f t="shared" si="8"/>
        <v>531</v>
      </c>
      <c r="J148" s="103">
        <f t="shared" si="8"/>
        <v>3</v>
      </c>
      <c r="K148" s="103">
        <f t="shared" si="8"/>
        <v>9</v>
      </c>
      <c r="L148" s="103">
        <f t="shared" si="8"/>
        <v>17</v>
      </c>
      <c r="M148" s="120">
        <f t="shared" si="8"/>
        <v>29</v>
      </c>
      <c r="N148" s="103">
        <f t="shared" si="8"/>
        <v>31</v>
      </c>
      <c r="O148" s="103">
        <f t="shared" si="8"/>
        <v>48</v>
      </c>
      <c r="P148" s="103">
        <f t="shared" si="8"/>
        <v>38</v>
      </c>
      <c r="Q148" s="120">
        <f t="shared" si="8"/>
        <v>117</v>
      </c>
      <c r="R148" s="103">
        <f t="shared" si="8"/>
        <v>2</v>
      </c>
      <c r="S148" s="103">
        <f t="shared" si="8"/>
        <v>15</v>
      </c>
      <c r="T148" s="103">
        <f t="shared" si="8"/>
        <v>32</v>
      </c>
      <c r="U148" s="120">
        <f t="shared" si="8"/>
        <v>49</v>
      </c>
      <c r="V148" s="120">
        <f t="shared" si="8"/>
        <v>903</v>
      </c>
    </row>
    <row r="149" spans="1:22" ht="6" customHeight="1" x14ac:dyDescent="0.2"/>
    <row r="150" spans="1:22" ht="11.25" customHeight="1" x14ac:dyDescent="0.2">
      <c r="A150" s="510" t="s">
        <v>433</v>
      </c>
    </row>
    <row r="151" spans="1:22" ht="11.25" customHeight="1" x14ac:dyDescent="0.2">
      <c r="A151" s="794" t="s">
        <v>680</v>
      </c>
    </row>
  </sheetData>
  <autoFilter ref="A9:V148"/>
  <mergeCells count="8">
    <mergeCell ref="A2:V2"/>
    <mergeCell ref="A5:V5"/>
    <mergeCell ref="B7:E7"/>
    <mergeCell ref="F7:I7"/>
    <mergeCell ref="J7:M7"/>
    <mergeCell ref="N7:Q7"/>
    <mergeCell ref="R7:U7"/>
    <mergeCell ref="V7:V8"/>
  </mergeCells>
  <pageMargins left="0.39370078740157483" right="0" top="0.59055118110236227" bottom="0.59055118110236227" header="0.51181102362204722" footer="0.51181102362204722"/>
  <pageSetup paperSize="9" scale="72" firstPageNumber="19" fitToHeight="0" orientation="landscape" r:id="rId1"/>
  <headerFooter alignWithMargins="0">
    <oddHeader>&amp;L&amp;"Times New Roman,Gras"DGRH A1-1&amp;R&amp;"Times New Roman,Gras"Juillet 2020</oddHeader>
    <oddFooter>&amp;C&amp;"Times New Roman,Gras"Page &amp;P de &amp;N</oddFooter>
  </headerFooter>
  <rowBreaks count="2" manualBreakCount="2">
    <brk id="52" max="21" man="1"/>
    <brk id="104"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124"/>
  <sheetViews>
    <sheetView showGridLines="0" topLeftCell="A95" zoomScaleNormal="100" workbookViewId="0">
      <selection activeCell="A124" sqref="A124"/>
    </sheetView>
  </sheetViews>
  <sheetFormatPr baseColWidth="10" defaultRowHeight="12.75" x14ac:dyDescent="0.2"/>
  <cols>
    <col min="1" max="1" width="26.83203125" customWidth="1"/>
    <col min="2" max="2" width="19.5" customWidth="1"/>
    <col min="3" max="3" width="12" customWidth="1"/>
    <col min="4" max="4" width="12.33203125" bestFit="1" customWidth="1"/>
    <col min="5" max="5" width="12.83203125" customWidth="1"/>
    <col min="6" max="6" width="13.33203125" bestFit="1" customWidth="1"/>
    <col min="7" max="7" width="4" customWidth="1"/>
    <col min="8" max="8" width="12.5" customWidth="1"/>
  </cols>
  <sheetData>
    <row r="2" spans="1:8" ht="35.25" customHeight="1" x14ac:dyDescent="0.2">
      <c r="A2" s="1046" t="s">
        <v>681</v>
      </c>
      <c r="B2" s="1046"/>
      <c r="C2" s="1046"/>
      <c r="D2" s="1046"/>
      <c r="E2" s="1046"/>
      <c r="F2" s="1046"/>
      <c r="G2" s="1046"/>
      <c r="H2" s="1046"/>
    </row>
    <row r="3" spans="1:8" x14ac:dyDescent="0.2">
      <c r="A3" s="44"/>
    </row>
    <row r="5" spans="1:8" x14ac:dyDescent="0.2">
      <c r="A5" s="1075" t="s">
        <v>636</v>
      </c>
      <c r="B5" s="1075"/>
      <c r="C5" s="1075"/>
      <c r="D5" s="1075"/>
      <c r="E5" s="1075"/>
      <c r="F5" s="1075"/>
      <c r="G5" s="1075"/>
      <c r="H5" s="1075"/>
    </row>
    <row r="7" spans="1:8" ht="28.5" customHeight="1" x14ac:dyDescent="0.2">
      <c r="A7" s="487" t="s">
        <v>193</v>
      </c>
      <c r="B7" s="516" t="s">
        <v>475</v>
      </c>
      <c r="C7" s="984" t="s">
        <v>202</v>
      </c>
      <c r="D7" s="26" t="s">
        <v>149</v>
      </c>
      <c r="E7" s="984" t="s">
        <v>148</v>
      </c>
      <c r="F7" s="517" t="s">
        <v>476</v>
      </c>
      <c r="H7" s="517" t="s">
        <v>474</v>
      </c>
    </row>
    <row r="8" spans="1:8" s="18" customFormat="1" x14ac:dyDescent="0.2">
      <c r="B8" s="17"/>
      <c r="C8" s="17"/>
      <c r="D8" s="17"/>
      <c r="E8" s="17"/>
      <c r="F8" s="17"/>
      <c r="H8" s="47"/>
    </row>
    <row r="9" spans="1:8" x14ac:dyDescent="0.2">
      <c r="A9" s="11" t="s">
        <v>2</v>
      </c>
      <c r="B9" s="30">
        <v>9</v>
      </c>
      <c r="C9" s="30">
        <v>19</v>
      </c>
      <c r="D9" s="30">
        <v>7</v>
      </c>
      <c r="E9" s="30"/>
      <c r="F9" s="85">
        <f>SUM(B9:E9)</f>
        <v>35</v>
      </c>
      <c r="H9" s="34">
        <f>1-(B9/F9)</f>
        <v>0.74285714285714288</v>
      </c>
    </row>
    <row r="10" spans="1:8" x14ac:dyDescent="0.2">
      <c r="A10" s="12" t="s">
        <v>650</v>
      </c>
      <c r="B10" s="32"/>
      <c r="C10" s="32">
        <v>5</v>
      </c>
      <c r="D10" s="32"/>
      <c r="E10" s="32">
        <v>1</v>
      </c>
      <c r="F10" s="85">
        <f>SUM(B10:E10)</f>
        <v>6</v>
      </c>
      <c r="H10" s="35">
        <f t="shared" ref="H10:H73" si="0">1-(B10/F10)</f>
        <v>1</v>
      </c>
    </row>
    <row r="11" spans="1:8" x14ac:dyDescent="0.2">
      <c r="A11" s="12" t="s">
        <v>3</v>
      </c>
      <c r="B11" s="32">
        <v>3</v>
      </c>
      <c r="C11" s="32">
        <v>18</v>
      </c>
      <c r="D11" s="32"/>
      <c r="E11" s="32"/>
      <c r="F11" s="85">
        <f t="shared" ref="F11:F74" si="1">SUM(B11:E11)</f>
        <v>21</v>
      </c>
      <c r="H11" s="35">
        <f t="shared" si="0"/>
        <v>0.85714285714285721</v>
      </c>
    </row>
    <row r="12" spans="1:8" x14ac:dyDescent="0.2">
      <c r="A12" s="12" t="s">
        <v>39</v>
      </c>
      <c r="B12" s="32">
        <v>1</v>
      </c>
      <c r="C12" s="32">
        <v>12</v>
      </c>
      <c r="D12" s="32">
        <v>2</v>
      </c>
      <c r="E12" s="32"/>
      <c r="F12" s="85">
        <f t="shared" si="1"/>
        <v>15</v>
      </c>
      <c r="H12" s="35">
        <f t="shared" si="0"/>
        <v>0.93333333333333335</v>
      </c>
    </row>
    <row r="13" spans="1:8" x14ac:dyDescent="0.2">
      <c r="A13" s="12" t="s">
        <v>590</v>
      </c>
      <c r="B13" s="32">
        <v>2</v>
      </c>
      <c r="C13" s="32">
        <v>2</v>
      </c>
      <c r="D13" s="32"/>
      <c r="E13" s="32"/>
      <c r="F13" s="85">
        <f t="shared" si="1"/>
        <v>4</v>
      </c>
      <c r="H13" s="35">
        <f t="shared" si="0"/>
        <v>0.5</v>
      </c>
    </row>
    <row r="14" spans="1:8" x14ac:dyDescent="0.2">
      <c r="A14" s="12" t="s">
        <v>24</v>
      </c>
      <c r="B14" s="32">
        <v>1</v>
      </c>
      <c r="C14" s="32">
        <v>4</v>
      </c>
      <c r="D14" s="32">
        <v>2</v>
      </c>
      <c r="E14" s="32"/>
      <c r="F14" s="85">
        <f t="shared" si="1"/>
        <v>7</v>
      </c>
      <c r="H14" s="35">
        <f t="shared" si="0"/>
        <v>0.85714285714285721</v>
      </c>
    </row>
    <row r="15" spans="1:8" x14ac:dyDescent="0.2">
      <c r="A15" s="12" t="s">
        <v>155</v>
      </c>
      <c r="B15" s="32">
        <v>2</v>
      </c>
      <c r="C15" s="32">
        <v>3</v>
      </c>
      <c r="D15" s="32"/>
      <c r="E15" s="32"/>
      <c r="F15" s="85">
        <f t="shared" si="1"/>
        <v>5</v>
      </c>
      <c r="H15" s="35">
        <f t="shared" si="0"/>
        <v>0.6</v>
      </c>
    </row>
    <row r="16" spans="1:8" x14ac:dyDescent="0.2">
      <c r="A16" s="12" t="s">
        <v>595</v>
      </c>
      <c r="B16" s="32">
        <v>1</v>
      </c>
      <c r="C16" s="32">
        <v>1</v>
      </c>
      <c r="D16" s="32"/>
      <c r="E16" s="32"/>
      <c r="F16" s="85">
        <f t="shared" si="1"/>
        <v>2</v>
      </c>
      <c r="H16" s="35">
        <f t="shared" si="0"/>
        <v>0.5</v>
      </c>
    </row>
    <row r="17" spans="1:8" x14ac:dyDescent="0.2">
      <c r="A17" s="12" t="s">
        <v>5</v>
      </c>
      <c r="B17" s="32">
        <v>2</v>
      </c>
      <c r="C17" s="32">
        <v>13</v>
      </c>
      <c r="D17" s="32">
        <v>2</v>
      </c>
      <c r="E17" s="32">
        <v>1</v>
      </c>
      <c r="F17" s="85">
        <f t="shared" si="1"/>
        <v>18</v>
      </c>
      <c r="H17" s="35">
        <f t="shared" si="0"/>
        <v>0.88888888888888884</v>
      </c>
    </row>
    <row r="18" spans="1:8" x14ac:dyDescent="0.2">
      <c r="A18" s="12" t="s">
        <v>591</v>
      </c>
      <c r="B18" s="32"/>
      <c r="C18" s="32">
        <v>1</v>
      </c>
      <c r="D18" s="32"/>
      <c r="E18" s="32"/>
      <c r="F18" s="85">
        <f t="shared" si="1"/>
        <v>1</v>
      </c>
      <c r="H18" s="35">
        <f t="shared" si="0"/>
        <v>1</v>
      </c>
    </row>
    <row r="19" spans="1:8" x14ac:dyDescent="0.2">
      <c r="A19" s="12" t="s">
        <v>6</v>
      </c>
      <c r="B19" s="32">
        <v>1</v>
      </c>
      <c r="C19" s="32">
        <v>6</v>
      </c>
      <c r="D19" s="32">
        <v>2</v>
      </c>
      <c r="E19" s="32"/>
      <c r="F19" s="85">
        <f t="shared" si="1"/>
        <v>9</v>
      </c>
      <c r="H19" s="35">
        <f t="shared" si="0"/>
        <v>0.88888888888888884</v>
      </c>
    </row>
    <row r="20" spans="1:8" x14ac:dyDescent="0.2">
      <c r="A20" s="12" t="s">
        <v>7</v>
      </c>
      <c r="B20" s="32"/>
      <c r="C20" s="32">
        <v>1</v>
      </c>
      <c r="D20" s="32"/>
      <c r="E20" s="32"/>
      <c r="F20" s="85">
        <f t="shared" si="1"/>
        <v>1</v>
      </c>
      <c r="H20" s="35">
        <f t="shared" si="0"/>
        <v>1</v>
      </c>
    </row>
    <row r="21" spans="1:8" x14ac:dyDescent="0.2">
      <c r="A21" s="12" t="s">
        <v>499</v>
      </c>
      <c r="B21" s="32"/>
      <c r="C21" s="32">
        <v>1</v>
      </c>
      <c r="D21" s="32"/>
      <c r="E21" s="32"/>
      <c r="F21" s="85">
        <f t="shared" si="1"/>
        <v>1</v>
      </c>
      <c r="H21" s="35">
        <f t="shared" si="0"/>
        <v>1</v>
      </c>
    </row>
    <row r="22" spans="1:8" x14ac:dyDescent="0.2">
      <c r="A22" s="12" t="s">
        <v>8</v>
      </c>
      <c r="B22" s="32"/>
      <c r="C22" s="32">
        <v>3</v>
      </c>
      <c r="D22" s="32"/>
      <c r="E22" s="32"/>
      <c r="F22" s="85">
        <f t="shared" si="1"/>
        <v>3</v>
      </c>
      <c r="H22" s="35">
        <f t="shared" si="0"/>
        <v>1</v>
      </c>
    </row>
    <row r="23" spans="1:8" x14ac:dyDescent="0.2">
      <c r="A23" s="12" t="s">
        <v>653</v>
      </c>
      <c r="B23" s="32"/>
      <c r="C23" s="32">
        <v>1</v>
      </c>
      <c r="D23" s="32"/>
      <c r="E23" s="32"/>
      <c r="F23" s="85">
        <f t="shared" si="1"/>
        <v>1</v>
      </c>
      <c r="H23" s="35">
        <f t="shared" si="0"/>
        <v>1</v>
      </c>
    </row>
    <row r="24" spans="1:8" x14ac:dyDescent="0.2">
      <c r="A24" s="12" t="s">
        <v>55</v>
      </c>
      <c r="B24" s="32"/>
      <c r="C24" s="32">
        <v>4</v>
      </c>
      <c r="D24" s="32">
        <v>1</v>
      </c>
      <c r="E24" s="32"/>
      <c r="F24" s="85">
        <f t="shared" si="1"/>
        <v>5</v>
      </c>
      <c r="H24" s="35">
        <f t="shared" si="0"/>
        <v>1</v>
      </c>
    </row>
    <row r="25" spans="1:8" x14ac:dyDescent="0.2">
      <c r="A25" s="12" t="s">
        <v>623</v>
      </c>
      <c r="B25" s="32"/>
      <c r="C25" s="32">
        <v>1</v>
      </c>
      <c r="D25" s="32"/>
      <c r="E25" s="32"/>
      <c r="F25" s="85">
        <f t="shared" si="1"/>
        <v>1</v>
      </c>
      <c r="H25" s="35">
        <f t="shared" si="0"/>
        <v>1</v>
      </c>
    </row>
    <row r="26" spans="1:8" x14ac:dyDescent="0.2">
      <c r="A26" s="12" t="s">
        <v>56</v>
      </c>
      <c r="B26" s="32"/>
      <c r="C26" s="32">
        <v>8</v>
      </c>
      <c r="D26" s="32"/>
      <c r="E26" s="32"/>
      <c r="F26" s="85">
        <f t="shared" si="1"/>
        <v>8</v>
      </c>
      <c r="H26" s="35">
        <f t="shared" si="0"/>
        <v>1</v>
      </c>
    </row>
    <row r="27" spans="1:8" x14ac:dyDescent="0.2">
      <c r="A27" s="12" t="s">
        <v>10</v>
      </c>
      <c r="B27" s="32">
        <v>3</v>
      </c>
      <c r="C27" s="32">
        <v>5</v>
      </c>
      <c r="D27" s="32">
        <v>1</v>
      </c>
      <c r="E27" s="32"/>
      <c r="F27" s="85">
        <f t="shared" si="1"/>
        <v>9</v>
      </c>
      <c r="H27" s="35">
        <f t="shared" si="0"/>
        <v>0.66666666666666674</v>
      </c>
    </row>
    <row r="28" spans="1:8" x14ac:dyDescent="0.2">
      <c r="A28" s="12" t="s">
        <v>654</v>
      </c>
      <c r="B28" s="32"/>
      <c r="C28" s="32">
        <v>1</v>
      </c>
      <c r="D28" s="32"/>
      <c r="E28" s="32"/>
      <c r="F28" s="85">
        <f t="shared" si="1"/>
        <v>1</v>
      </c>
      <c r="H28" s="35">
        <f t="shared" si="0"/>
        <v>1</v>
      </c>
    </row>
    <row r="29" spans="1:8" x14ac:dyDescent="0.2">
      <c r="A29" s="12" t="s">
        <v>498</v>
      </c>
      <c r="B29" s="32">
        <v>1</v>
      </c>
      <c r="C29" s="32">
        <v>1</v>
      </c>
      <c r="D29" s="32"/>
      <c r="E29" s="32"/>
      <c r="F29" s="85">
        <f t="shared" si="1"/>
        <v>2</v>
      </c>
      <c r="H29" s="35">
        <f t="shared" si="0"/>
        <v>0.5</v>
      </c>
    </row>
    <row r="30" spans="1:8" x14ac:dyDescent="0.2">
      <c r="A30" s="12" t="s">
        <v>70</v>
      </c>
      <c r="B30" s="32">
        <v>2</v>
      </c>
      <c r="C30" s="32">
        <v>13</v>
      </c>
      <c r="D30" s="32"/>
      <c r="E30" s="32"/>
      <c r="F30" s="85">
        <f t="shared" si="1"/>
        <v>15</v>
      </c>
      <c r="H30" s="35">
        <f t="shared" si="0"/>
        <v>0.8666666666666667</v>
      </c>
    </row>
    <row r="31" spans="1:8" x14ac:dyDescent="0.2">
      <c r="A31" s="12" t="s">
        <v>20</v>
      </c>
      <c r="B31" s="32">
        <v>1</v>
      </c>
      <c r="C31" s="32">
        <v>6</v>
      </c>
      <c r="D31" s="32">
        <v>3</v>
      </c>
      <c r="E31" s="32"/>
      <c r="F31" s="85">
        <f t="shared" si="1"/>
        <v>10</v>
      </c>
      <c r="H31" s="35">
        <f t="shared" si="0"/>
        <v>0.9</v>
      </c>
    </row>
    <row r="32" spans="1:8" x14ac:dyDescent="0.2">
      <c r="A32" s="12" t="s">
        <v>620</v>
      </c>
      <c r="B32" s="32">
        <v>2</v>
      </c>
      <c r="C32" s="32">
        <v>16</v>
      </c>
      <c r="D32" s="32"/>
      <c r="E32" s="32"/>
      <c r="F32" s="85">
        <f t="shared" si="1"/>
        <v>18</v>
      </c>
      <c r="H32" s="35">
        <f t="shared" si="0"/>
        <v>0.88888888888888884</v>
      </c>
    </row>
    <row r="33" spans="1:8" x14ac:dyDescent="0.2">
      <c r="A33" s="12" t="s">
        <v>642</v>
      </c>
      <c r="B33" s="32"/>
      <c r="C33" s="32">
        <v>1</v>
      </c>
      <c r="D33" s="32">
        <v>1</v>
      </c>
      <c r="E33" s="32"/>
      <c r="F33" s="85">
        <f t="shared" si="1"/>
        <v>2</v>
      </c>
      <c r="H33" s="35">
        <f t="shared" si="0"/>
        <v>1</v>
      </c>
    </row>
    <row r="34" spans="1:8" x14ac:dyDescent="0.2">
      <c r="A34" s="12" t="s">
        <v>4</v>
      </c>
      <c r="B34" s="32"/>
      <c r="C34" s="32">
        <v>12</v>
      </c>
      <c r="D34" s="32">
        <v>1</v>
      </c>
      <c r="E34" s="32"/>
      <c r="F34" s="85">
        <f t="shared" si="1"/>
        <v>13</v>
      </c>
      <c r="H34" s="35">
        <f t="shared" si="0"/>
        <v>1</v>
      </c>
    </row>
    <row r="35" spans="1:8" x14ac:dyDescent="0.2">
      <c r="A35" s="12" t="s">
        <v>622</v>
      </c>
      <c r="B35" s="32"/>
      <c r="C35" s="32">
        <v>5</v>
      </c>
      <c r="D35" s="32"/>
      <c r="E35" s="32"/>
      <c r="F35" s="85">
        <f t="shared" si="1"/>
        <v>5</v>
      </c>
      <c r="H35" s="35">
        <f t="shared" si="0"/>
        <v>1</v>
      </c>
    </row>
    <row r="36" spans="1:8" x14ac:dyDescent="0.2">
      <c r="A36" s="12" t="s">
        <v>13</v>
      </c>
      <c r="B36" s="32">
        <v>2</v>
      </c>
      <c r="C36" s="32">
        <v>2</v>
      </c>
      <c r="D36" s="32"/>
      <c r="E36" s="32"/>
      <c r="F36" s="85">
        <f t="shared" si="1"/>
        <v>4</v>
      </c>
      <c r="H36" s="35">
        <f t="shared" si="0"/>
        <v>0.5</v>
      </c>
    </row>
    <row r="37" spans="1:8" x14ac:dyDescent="0.2">
      <c r="A37" s="12" t="s">
        <v>18</v>
      </c>
      <c r="B37" s="32"/>
      <c r="C37" s="32">
        <v>3</v>
      </c>
      <c r="D37" s="32"/>
      <c r="E37" s="32"/>
      <c r="F37" s="85">
        <f t="shared" si="1"/>
        <v>3</v>
      </c>
      <c r="H37" s="35">
        <f t="shared" si="0"/>
        <v>1</v>
      </c>
    </row>
    <row r="38" spans="1:8" x14ac:dyDescent="0.2">
      <c r="A38" s="12" t="s">
        <v>621</v>
      </c>
      <c r="B38" s="32"/>
      <c r="C38" s="32">
        <v>1</v>
      </c>
      <c r="D38" s="32"/>
      <c r="E38" s="32"/>
      <c r="F38" s="85">
        <f t="shared" si="1"/>
        <v>1</v>
      </c>
      <c r="H38" s="35">
        <f t="shared" si="0"/>
        <v>1</v>
      </c>
    </row>
    <row r="39" spans="1:8" x14ac:dyDescent="0.2">
      <c r="A39" s="12" t="s">
        <v>690</v>
      </c>
      <c r="B39" s="32">
        <v>1</v>
      </c>
      <c r="C39" s="32">
        <v>4</v>
      </c>
      <c r="D39" s="32"/>
      <c r="E39" s="32"/>
      <c r="F39" s="85">
        <f t="shared" si="1"/>
        <v>5</v>
      </c>
      <c r="H39" s="35">
        <f t="shared" si="0"/>
        <v>0.8</v>
      </c>
    </row>
    <row r="40" spans="1:8" x14ac:dyDescent="0.2">
      <c r="A40" s="12" t="s">
        <v>135</v>
      </c>
      <c r="B40" s="32">
        <v>1</v>
      </c>
      <c r="C40" s="32">
        <v>3</v>
      </c>
      <c r="D40" s="32"/>
      <c r="E40" s="32">
        <v>1</v>
      </c>
      <c r="F40" s="85">
        <f t="shared" si="1"/>
        <v>5</v>
      </c>
      <c r="H40" s="35">
        <f t="shared" si="0"/>
        <v>0.8</v>
      </c>
    </row>
    <row r="41" spans="1:8" x14ac:dyDescent="0.2">
      <c r="A41" s="12" t="s">
        <v>624</v>
      </c>
      <c r="B41" s="32"/>
      <c r="C41" s="32">
        <v>2</v>
      </c>
      <c r="D41" s="32"/>
      <c r="E41" s="32"/>
      <c r="F41" s="85">
        <f t="shared" si="1"/>
        <v>2</v>
      </c>
      <c r="H41" s="35">
        <f t="shared" si="0"/>
        <v>1</v>
      </c>
    </row>
    <row r="42" spans="1:8" x14ac:dyDescent="0.2">
      <c r="A42" s="12" t="s">
        <v>589</v>
      </c>
      <c r="B42" s="32">
        <v>6</v>
      </c>
      <c r="C42" s="32">
        <v>18</v>
      </c>
      <c r="D42" s="32">
        <v>2</v>
      </c>
      <c r="E42" s="32"/>
      <c r="F42" s="85">
        <f t="shared" si="1"/>
        <v>26</v>
      </c>
      <c r="H42" s="35">
        <f t="shared" si="0"/>
        <v>0.76923076923076916</v>
      </c>
    </row>
    <row r="43" spans="1:8" x14ac:dyDescent="0.2">
      <c r="A43" s="12" t="s">
        <v>592</v>
      </c>
      <c r="B43" s="32"/>
      <c r="C43" s="32">
        <v>1</v>
      </c>
      <c r="D43" s="32">
        <v>1</v>
      </c>
      <c r="E43" s="32"/>
      <c r="F43" s="85">
        <f t="shared" si="1"/>
        <v>2</v>
      </c>
      <c r="H43" s="35">
        <f t="shared" si="0"/>
        <v>1</v>
      </c>
    </row>
    <row r="44" spans="1:8" x14ac:dyDescent="0.2">
      <c r="A44" s="12" t="s">
        <v>644</v>
      </c>
      <c r="B44" s="32"/>
      <c r="C44" s="32">
        <v>5</v>
      </c>
      <c r="D44" s="32"/>
      <c r="E44" s="32"/>
      <c r="F44" s="85">
        <f t="shared" si="1"/>
        <v>5</v>
      </c>
      <c r="H44" s="35">
        <f t="shared" si="0"/>
        <v>1</v>
      </c>
    </row>
    <row r="45" spans="1:8" x14ac:dyDescent="0.2">
      <c r="A45" s="12" t="s">
        <v>496</v>
      </c>
      <c r="B45" s="32"/>
      <c r="C45" s="32">
        <v>4</v>
      </c>
      <c r="D45" s="32"/>
      <c r="E45" s="32"/>
      <c r="F45" s="85">
        <f t="shared" si="1"/>
        <v>4</v>
      </c>
      <c r="H45" s="35">
        <f t="shared" si="0"/>
        <v>1</v>
      </c>
    </row>
    <row r="46" spans="1:8" x14ac:dyDescent="0.2">
      <c r="A46" s="12" t="s">
        <v>22</v>
      </c>
      <c r="B46" s="32">
        <v>1</v>
      </c>
      <c r="C46" s="32">
        <v>6</v>
      </c>
      <c r="D46" s="32"/>
      <c r="E46" s="32"/>
      <c r="F46" s="85">
        <f t="shared" si="1"/>
        <v>7</v>
      </c>
      <c r="H46" s="35">
        <f t="shared" si="0"/>
        <v>0.85714285714285721</v>
      </c>
    </row>
    <row r="47" spans="1:8" x14ac:dyDescent="0.2">
      <c r="A47" s="12" t="s">
        <v>52</v>
      </c>
      <c r="B47" s="32"/>
      <c r="C47" s="32">
        <v>2</v>
      </c>
      <c r="D47" s="32"/>
      <c r="E47" s="32">
        <v>1</v>
      </c>
      <c r="F47" s="85">
        <f t="shared" si="1"/>
        <v>3</v>
      </c>
      <c r="H47" s="35">
        <f t="shared" si="0"/>
        <v>1</v>
      </c>
    </row>
    <row r="48" spans="1:8" x14ac:dyDescent="0.2">
      <c r="A48" s="12" t="s">
        <v>76</v>
      </c>
      <c r="B48" s="32">
        <v>2</v>
      </c>
      <c r="C48" s="32">
        <v>3</v>
      </c>
      <c r="D48" s="32">
        <v>1</v>
      </c>
      <c r="E48" s="32"/>
      <c r="F48" s="85">
        <f t="shared" si="1"/>
        <v>6</v>
      </c>
      <c r="H48" s="35">
        <f t="shared" si="0"/>
        <v>0.66666666666666674</v>
      </c>
    </row>
    <row r="49" spans="1:8" x14ac:dyDescent="0.2">
      <c r="A49" s="12" t="s">
        <v>40</v>
      </c>
      <c r="B49" s="32">
        <v>1</v>
      </c>
      <c r="C49" s="32">
        <v>1</v>
      </c>
      <c r="D49" s="32"/>
      <c r="E49" s="32"/>
      <c r="F49" s="85">
        <f t="shared" si="1"/>
        <v>2</v>
      </c>
      <c r="H49" s="35">
        <f t="shared" si="0"/>
        <v>0.5</v>
      </c>
    </row>
    <row r="50" spans="1:8" x14ac:dyDescent="0.2">
      <c r="A50" s="12" t="s">
        <v>23</v>
      </c>
      <c r="B50" s="32">
        <v>3</v>
      </c>
      <c r="C50" s="32">
        <v>4</v>
      </c>
      <c r="D50" s="32">
        <v>1</v>
      </c>
      <c r="E50" s="32"/>
      <c r="F50" s="85">
        <f t="shared" si="1"/>
        <v>8</v>
      </c>
      <c r="H50" s="35">
        <f t="shared" si="0"/>
        <v>0.625</v>
      </c>
    </row>
    <row r="51" spans="1:8" x14ac:dyDescent="0.2">
      <c r="A51" s="12" t="s">
        <v>133</v>
      </c>
      <c r="B51" s="32">
        <v>1</v>
      </c>
      <c r="C51" s="32">
        <v>2</v>
      </c>
      <c r="D51" s="32"/>
      <c r="E51" s="32"/>
      <c r="F51" s="85">
        <f t="shared" si="1"/>
        <v>3</v>
      </c>
      <c r="H51" s="35">
        <f t="shared" si="0"/>
        <v>0.66666666666666674</v>
      </c>
    </row>
    <row r="52" spans="1:8" x14ac:dyDescent="0.2">
      <c r="A52" s="12" t="s">
        <v>136</v>
      </c>
      <c r="B52" s="32"/>
      <c r="C52" s="32"/>
      <c r="D52" s="32">
        <v>1</v>
      </c>
      <c r="E52" s="32"/>
      <c r="F52" s="85">
        <f t="shared" si="1"/>
        <v>1</v>
      </c>
      <c r="H52" s="35">
        <f t="shared" si="0"/>
        <v>1</v>
      </c>
    </row>
    <row r="53" spans="1:8" x14ac:dyDescent="0.2">
      <c r="A53" s="12" t="s">
        <v>27</v>
      </c>
      <c r="B53" s="32">
        <v>1</v>
      </c>
      <c r="C53" s="32">
        <v>5</v>
      </c>
      <c r="D53" s="32"/>
      <c r="E53" s="32"/>
      <c r="F53" s="85">
        <f t="shared" si="1"/>
        <v>6</v>
      </c>
      <c r="H53" s="35">
        <f t="shared" si="0"/>
        <v>0.83333333333333337</v>
      </c>
    </row>
    <row r="54" spans="1:8" x14ac:dyDescent="0.2">
      <c r="A54" s="12" t="s">
        <v>25</v>
      </c>
      <c r="B54" s="32"/>
      <c r="C54" s="32">
        <v>3</v>
      </c>
      <c r="D54" s="32"/>
      <c r="E54" s="32"/>
      <c r="F54" s="85">
        <f t="shared" si="1"/>
        <v>3</v>
      </c>
      <c r="H54" s="35">
        <f t="shared" si="0"/>
        <v>1</v>
      </c>
    </row>
    <row r="55" spans="1:8" x14ac:dyDescent="0.2">
      <c r="A55" s="12" t="s">
        <v>37</v>
      </c>
      <c r="B55" s="32">
        <v>13</v>
      </c>
      <c r="C55" s="32">
        <v>24</v>
      </c>
      <c r="D55" s="32">
        <v>2</v>
      </c>
      <c r="E55" s="32"/>
      <c r="F55" s="85">
        <f t="shared" si="1"/>
        <v>39</v>
      </c>
      <c r="H55" s="35">
        <f t="shared" si="0"/>
        <v>0.66666666666666674</v>
      </c>
    </row>
    <row r="56" spans="1:8" x14ac:dyDescent="0.2">
      <c r="A56" s="12" t="s">
        <v>157</v>
      </c>
      <c r="B56" s="32">
        <v>2</v>
      </c>
      <c r="C56" s="32">
        <v>8</v>
      </c>
      <c r="D56" s="32">
        <v>1</v>
      </c>
      <c r="E56" s="32"/>
      <c r="F56" s="85">
        <f t="shared" si="1"/>
        <v>11</v>
      </c>
      <c r="H56" s="35">
        <f t="shared" si="0"/>
        <v>0.81818181818181812</v>
      </c>
    </row>
    <row r="57" spans="1:8" x14ac:dyDescent="0.2">
      <c r="A57" s="12" t="s">
        <v>29</v>
      </c>
      <c r="B57" s="32">
        <v>9</v>
      </c>
      <c r="C57" s="32">
        <v>11</v>
      </c>
      <c r="D57" s="32">
        <v>1</v>
      </c>
      <c r="E57" s="32"/>
      <c r="F57" s="85">
        <f t="shared" si="1"/>
        <v>21</v>
      </c>
      <c r="H57" s="35">
        <f t="shared" si="0"/>
        <v>0.5714285714285714</v>
      </c>
    </row>
    <row r="58" spans="1:8" x14ac:dyDescent="0.2">
      <c r="A58" s="12" t="s">
        <v>30</v>
      </c>
      <c r="B58" s="32">
        <v>3</v>
      </c>
      <c r="C58" s="32">
        <v>7</v>
      </c>
      <c r="D58" s="32">
        <v>1</v>
      </c>
      <c r="E58" s="32"/>
      <c r="F58" s="85">
        <f t="shared" si="1"/>
        <v>11</v>
      </c>
      <c r="H58" s="35">
        <f t="shared" si="0"/>
        <v>0.72727272727272729</v>
      </c>
    </row>
    <row r="59" spans="1:8" x14ac:dyDescent="0.2">
      <c r="A59" s="12" t="s">
        <v>134</v>
      </c>
      <c r="B59" s="32"/>
      <c r="C59" s="32">
        <v>2</v>
      </c>
      <c r="D59" s="32"/>
      <c r="E59" s="32"/>
      <c r="F59" s="85">
        <f t="shared" si="1"/>
        <v>2</v>
      </c>
      <c r="H59" s="35">
        <f t="shared" si="0"/>
        <v>1</v>
      </c>
    </row>
    <row r="60" spans="1:8" x14ac:dyDescent="0.2">
      <c r="A60" s="12" t="s">
        <v>74</v>
      </c>
      <c r="B60" s="32"/>
      <c r="C60" s="32">
        <v>5</v>
      </c>
      <c r="D60" s="32"/>
      <c r="E60" s="32"/>
      <c r="F60" s="85">
        <f t="shared" si="1"/>
        <v>5</v>
      </c>
      <c r="H60" s="35">
        <f t="shared" si="0"/>
        <v>1</v>
      </c>
    </row>
    <row r="61" spans="1:8" x14ac:dyDescent="0.2">
      <c r="A61" s="12" t="s">
        <v>596</v>
      </c>
      <c r="B61" s="32"/>
      <c r="C61" s="32">
        <v>1</v>
      </c>
      <c r="D61" s="32"/>
      <c r="E61" s="32"/>
      <c r="F61" s="85">
        <f t="shared" si="1"/>
        <v>1</v>
      </c>
      <c r="H61" s="35">
        <f t="shared" si="0"/>
        <v>1</v>
      </c>
    </row>
    <row r="62" spans="1:8" x14ac:dyDescent="0.2">
      <c r="A62" s="12" t="s">
        <v>31</v>
      </c>
      <c r="B62" s="32"/>
      <c r="C62" s="32">
        <v>4</v>
      </c>
      <c r="D62" s="32"/>
      <c r="E62" s="32"/>
      <c r="F62" s="85">
        <f t="shared" si="1"/>
        <v>4</v>
      </c>
      <c r="H62" s="35">
        <f t="shared" si="0"/>
        <v>1</v>
      </c>
    </row>
    <row r="63" spans="1:8" x14ac:dyDescent="0.2">
      <c r="A63" s="12" t="s">
        <v>15</v>
      </c>
      <c r="B63" s="32">
        <v>1</v>
      </c>
      <c r="C63" s="32">
        <v>14</v>
      </c>
      <c r="D63" s="32">
        <v>2</v>
      </c>
      <c r="E63" s="32"/>
      <c r="F63" s="85">
        <f t="shared" si="1"/>
        <v>17</v>
      </c>
      <c r="H63" s="35">
        <f t="shared" si="0"/>
        <v>0.94117647058823528</v>
      </c>
    </row>
    <row r="64" spans="1:8" x14ac:dyDescent="0.2">
      <c r="A64" s="12" t="s">
        <v>594</v>
      </c>
      <c r="B64" s="32"/>
      <c r="C64" s="32">
        <v>5</v>
      </c>
      <c r="D64" s="32"/>
      <c r="E64" s="32"/>
      <c r="F64" s="85">
        <f t="shared" si="1"/>
        <v>5</v>
      </c>
      <c r="H64" s="35">
        <f t="shared" si="0"/>
        <v>1</v>
      </c>
    </row>
    <row r="65" spans="1:8" x14ac:dyDescent="0.2">
      <c r="A65" s="12" t="s">
        <v>33</v>
      </c>
      <c r="B65" s="32">
        <v>8</v>
      </c>
      <c r="C65" s="32">
        <v>14</v>
      </c>
      <c r="D65" s="32">
        <v>1</v>
      </c>
      <c r="E65" s="32">
        <v>1</v>
      </c>
      <c r="F65" s="85">
        <f t="shared" si="1"/>
        <v>24</v>
      </c>
      <c r="H65" s="35">
        <f t="shared" si="0"/>
        <v>0.66666666666666674</v>
      </c>
    </row>
    <row r="66" spans="1:8" x14ac:dyDescent="0.2">
      <c r="A66" s="12" t="s">
        <v>34</v>
      </c>
      <c r="B66" s="32">
        <v>1</v>
      </c>
      <c r="C66" s="32">
        <v>7</v>
      </c>
      <c r="D66" s="32">
        <v>1</v>
      </c>
      <c r="E66" s="32"/>
      <c r="F66" s="85">
        <f t="shared" si="1"/>
        <v>9</v>
      </c>
      <c r="H66" s="35">
        <f t="shared" si="0"/>
        <v>0.88888888888888884</v>
      </c>
    </row>
    <row r="67" spans="1:8" x14ac:dyDescent="0.2">
      <c r="A67" s="12" t="s">
        <v>63</v>
      </c>
      <c r="B67" s="32">
        <v>1</v>
      </c>
      <c r="C67" s="32">
        <v>7</v>
      </c>
      <c r="D67" s="32">
        <v>2</v>
      </c>
      <c r="E67" s="32"/>
      <c r="F67" s="85">
        <f t="shared" si="1"/>
        <v>10</v>
      </c>
      <c r="H67" s="35">
        <f t="shared" si="0"/>
        <v>0.9</v>
      </c>
    </row>
    <row r="68" spans="1:8" x14ac:dyDescent="0.2">
      <c r="A68" s="12" t="s">
        <v>38</v>
      </c>
      <c r="B68" s="32">
        <v>2</v>
      </c>
      <c r="C68" s="32">
        <v>14</v>
      </c>
      <c r="D68" s="32">
        <v>2</v>
      </c>
      <c r="E68" s="32"/>
      <c r="F68" s="85">
        <f t="shared" si="1"/>
        <v>18</v>
      </c>
      <c r="H68" s="35">
        <f t="shared" si="0"/>
        <v>0.88888888888888884</v>
      </c>
    </row>
    <row r="69" spans="1:8" x14ac:dyDescent="0.2">
      <c r="A69" s="12" t="s">
        <v>41</v>
      </c>
      <c r="B69" s="32"/>
      <c r="C69" s="32"/>
      <c r="D69" s="32">
        <v>1</v>
      </c>
      <c r="E69" s="32"/>
      <c r="F69" s="85">
        <f t="shared" si="1"/>
        <v>1</v>
      </c>
      <c r="H69" s="35">
        <f t="shared" si="0"/>
        <v>1</v>
      </c>
    </row>
    <row r="70" spans="1:8" x14ac:dyDescent="0.2">
      <c r="A70" s="12" t="s">
        <v>42</v>
      </c>
      <c r="B70" s="32">
        <v>3</v>
      </c>
      <c r="C70" s="32">
        <v>15</v>
      </c>
      <c r="D70" s="32">
        <v>4</v>
      </c>
      <c r="E70" s="32"/>
      <c r="F70" s="85">
        <f t="shared" si="1"/>
        <v>22</v>
      </c>
      <c r="H70" s="35">
        <f t="shared" si="0"/>
        <v>0.86363636363636365</v>
      </c>
    </row>
    <row r="71" spans="1:8" x14ac:dyDescent="0.2">
      <c r="A71" s="12" t="s">
        <v>75</v>
      </c>
      <c r="B71" s="32"/>
      <c r="C71" s="32">
        <v>4</v>
      </c>
      <c r="D71" s="32"/>
      <c r="E71" s="32"/>
      <c r="F71" s="85">
        <f t="shared" si="1"/>
        <v>4</v>
      </c>
      <c r="H71" s="35">
        <f t="shared" si="0"/>
        <v>1</v>
      </c>
    </row>
    <row r="72" spans="1:8" x14ac:dyDescent="0.2">
      <c r="A72" s="12" t="s">
        <v>45</v>
      </c>
      <c r="B72" s="32">
        <v>2</v>
      </c>
      <c r="C72" s="32">
        <v>10</v>
      </c>
      <c r="D72" s="32">
        <v>1</v>
      </c>
      <c r="E72" s="32"/>
      <c r="F72" s="85">
        <f t="shared" si="1"/>
        <v>13</v>
      </c>
      <c r="H72" s="35">
        <f t="shared" si="0"/>
        <v>0.84615384615384615</v>
      </c>
    </row>
    <row r="73" spans="1:8" x14ac:dyDescent="0.2">
      <c r="A73" s="12" t="s">
        <v>645</v>
      </c>
      <c r="B73" s="32">
        <v>9</v>
      </c>
      <c r="C73" s="32">
        <v>11</v>
      </c>
      <c r="D73" s="32">
        <v>4</v>
      </c>
      <c r="E73" s="32"/>
      <c r="F73" s="85">
        <f t="shared" si="1"/>
        <v>24</v>
      </c>
      <c r="H73" s="35">
        <f t="shared" si="0"/>
        <v>0.625</v>
      </c>
    </row>
    <row r="74" spans="1:8" x14ac:dyDescent="0.2">
      <c r="A74" s="12" t="s">
        <v>646</v>
      </c>
      <c r="B74" s="32">
        <v>4</v>
      </c>
      <c r="C74" s="32">
        <v>3</v>
      </c>
      <c r="D74" s="32"/>
      <c r="E74" s="32"/>
      <c r="F74" s="85">
        <f t="shared" si="1"/>
        <v>7</v>
      </c>
      <c r="H74" s="35">
        <f t="shared" ref="H74:H119" si="2">1-(B74/F74)</f>
        <v>0.4285714285714286</v>
      </c>
    </row>
    <row r="75" spans="1:8" x14ac:dyDescent="0.2">
      <c r="A75" s="12" t="s">
        <v>647</v>
      </c>
      <c r="B75" s="32">
        <v>1</v>
      </c>
      <c r="C75" s="32">
        <v>5</v>
      </c>
      <c r="D75" s="32"/>
      <c r="E75" s="32"/>
      <c r="F75" s="85">
        <f t="shared" ref="F75:F117" si="3">SUM(B75:E75)</f>
        <v>6</v>
      </c>
      <c r="H75" s="35">
        <f t="shared" si="2"/>
        <v>0.83333333333333337</v>
      </c>
    </row>
    <row r="76" spans="1:8" x14ac:dyDescent="0.2">
      <c r="A76" s="12" t="s">
        <v>648</v>
      </c>
      <c r="B76" s="32">
        <v>4</v>
      </c>
      <c r="C76" s="32">
        <v>18</v>
      </c>
      <c r="D76" s="32">
        <v>1</v>
      </c>
      <c r="E76" s="32"/>
      <c r="F76" s="85">
        <f t="shared" si="3"/>
        <v>23</v>
      </c>
      <c r="H76" s="35">
        <f t="shared" si="2"/>
        <v>0.82608695652173914</v>
      </c>
    </row>
    <row r="77" spans="1:8" x14ac:dyDescent="0.2">
      <c r="A77" s="12" t="s">
        <v>649</v>
      </c>
      <c r="B77" s="32">
        <v>3</v>
      </c>
      <c r="C77" s="32">
        <v>17</v>
      </c>
      <c r="D77" s="32">
        <v>9</v>
      </c>
      <c r="E77" s="32"/>
      <c r="F77" s="85">
        <f t="shared" si="3"/>
        <v>29</v>
      </c>
      <c r="H77" s="35">
        <f t="shared" si="2"/>
        <v>0.89655172413793105</v>
      </c>
    </row>
    <row r="78" spans="1:8" x14ac:dyDescent="0.2">
      <c r="A78" s="12" t="s">
        <v>643</v>
      </c>
      <c r="B78" s="32">
        <v>1</v>
      </c>
      <c r="C78" s="32">
        <v>3</v>
      </c>
      <c r="D78" s="32"/>
      <c r="E78" s="32"/>
      <c r="F78" s="85">
        <f t="shared" si="3"/>
        <v>4</v>
      </c>
      <c r="H78" s="35">
        <f t="shared" si="2"/>
        <v>0.75</v>
      </c>
    </row>
    <row r="79" spans="1:8" x14ac:dyDescent="0.2">
      <c r="A79" s="12" t="s">
        <v>71</v>
      </c>
      <c r="B79" s="32">
        <v>5</v>
      </c>
      <c r="C79" s="32">
        <v>20</v>
      </c>
      <c r="D79" s="32">
        <v>5</v>
      </c>
      <c r="E79" s="32"/>
      <c r="F79" s="85">
        <f t="shared" si="3"/>
        <v>30</v>
      </c>
      <c r="H79" s="35">
        <f t="shared" si="2"/>
        <v>0.83333333333333337</v>
      </c>
    </row>
    <row r="80" spans="1:8" x14ac:dyDescent="0.2">
      <c r="A80" s="12" t="s">
        <v>72</v>
      </c>
      <c r="B80" s="32">
        <v>1</v>
      </c>
      <c r="C80" s="32">
        <v>20</v>
      </c>
      <c r="D80" s="32">
        <v>2</v>
      </c>
      <c r="E80" s="32"/>
      <c r="F80" s="85">
        <f t="shared" si="3"/>
        <v>23</v>
      </c>
      <c r="H80" s="35">
        <f t="shared" si="2"/>
        <v>0.95652173913043481</v>
      </c>
    </row>
    <row r="81" spans="1:8" x14ac:dyDescent="0.2">
      <c r="A81" s="12" t="s">
        <v>16</v>
      </c>
      <c r="B81" s="32">
        <v>3</v>
      </c>
      <c r="C81" s="32">
        <v>21</v>
      </c>
      <c r="D81" s="32"/>
      <c r="E81" s="32"/>
      <c r="F81" s="85">
        <f t="shared" si="3"/>
        <v>24</v>
      </c>
      <c r="H81" s="35">
        <f t="shared" si="2"/>
        <v>0.875</v>
      </c>
    </row>
    <row r="82" spans="1:8" x14ac:dyDescent="0.2">
      <c r="A82" s="12" t="s">
        <v>17</v>
      </c>
      <c r="B82" s="32">
        <v>1</v>
      </c>
      <c r="C82" s="32">
        <v>9</v>
      </c>
      <c r="D82" s="32">
        <v>2</v>
      </c>
      <c r="E82" s="32"/>
      <c r="F82" s="85">
        <f t="shared" si="3"/>
        <v>12</v>
      </c>
      <c r="H82" s="35">
        <f t="shared" si="2"/>
        <v>0.91666666666666663</v>
      </c>
    </row>
    <row r="83" spans="1:8" x14ac:dyDescent="0.2">
      <c r="A83" s="12" t="s">
        <v>48</v>
      </c>
      <c r="B83" s="32">
        <v>1</v>
      </c>
      <c r="C83" s="32">
        <v>10</v>
      </c>
      <c r="D83" s="32">
        <v>2</v>
      </c>
      <c r="E83" s="32"/>
      <c r="F83" s="85">
        <f t="shared" si="3"/>
        <v>13</v>
      </c>
      <c r="H83" s="35">
        <f t="shared" si="2"/>
        <v>0.92307692307692313</v>
      </c>
    </row>
    <row r="84" spans="1:8" x14ac:dyDescent="0.2">
      <c r="A84" s="12" t="s">
        <v>49</v>
      </c>
      <c r="B84" s="32">
        <v>1</v>
      </c>
      <c r="C84" s="32">
        <v>8</v>
      </c>
      <c r="D84" s="32"/>
      <c r="E84" s="32"/>
      <c r="F84" s="85">
        <f t="shared" si="3"/>
        <v>9</v>
      </c>
      <c r="H84" s="35">
        <f t="shared" si="2"/>
        <v>0.88888888888888884</v>
      </c>
    </row>
    <row r="85" spans="1:8" x14ac:dyDescent="0.2">
      <c r="A85" s="12" t="s">
        <v>50</v>
      </c>
      <c r="B85" s="32"/>
      <c r="C85" s="32">
        <v>1</v>
      </c>
      <c r="D85" s="32">
        <v>1</v>
      </c>
      <c r="E85" s="32"/>
      <c r="F85" s="85">
        <f t="shared" si="3"/>
        <v>2</v>
      </c>
      <c r="H85" s="35">
        <f t="shared" si="2"/>
        <v>1</v>
      </c>
    </row>
    <row r="86" spans="1:8" x14ac:dyDescent="0.2">
      <c r="A86" s="12" t="s">
        <v>158</v>
      </c>
      <c r="B86" s="32">
        <v>3</v>
      </c>
      <c r="C86" s="32">
        <v>2</v>
      </c>
      <c r="D86" s="32">
        <v>1</v>
      </c>
      <c r="E86" s="32"/>
      <c r="F86" s="85">
        <f t="shared" si="3"/>
        <v>6</v>
      </c>
      <c r="H86" s="35">
        <f t="shared" si="2"/>
        <v>0.5</v>
      </c>
    </row>
    <row r="87" spans="1:8" x14ac:dyDescent="0.2">
      <c r="A87" s="12" t="s">
        <v>625</v>
      </c>
      <c r="B87" s="32"/>
      <c r="C87" s="32">
        <v>1</v>
      </c>
      <c r="D87" s="32"/>
      <c r="E87" s="32"/>
      <c r="F87" s="85">
        <f t="shared" si="3"/>
        <v>1</v>
      </c>
      <c r="H87" s="35">
        <f t="shared" si="2"/>
        <v>1</v>
      </c>
    </row>
    <row r="88" spans="1:8" x14ac:dyDescent="0.2">
      <c r="A88" s="12" t="s">
        <v>500</v>
      </c>
      <c r="B88" s="32"/>
      <c r="C88" s="32">
        <v>1</v>
      </c>
      <c r="D88" s="32"/>
      <c r="E88" s="32"/>
      <c r="F88" s="85">
        <f t="shared" si="3"/>
        <v>1</v>
      </c>
      <c r="H88" s="35">
        <f t="shared" si="2"/>
        <v>1</v>
      </c>
    </row>
    <row r="89" spans="1:8" x14ac:dyDescent="0.2">
      <c r="A89" s="12" t="s">
        <v>160</v>
      </c>
      <c r="B89" s="32"/>
      <c r="C89" s="32">
        <v>9</v>
      </c>
      <c r="D89" s="32"/>
      <c r="E89" s="32"/>
      <c r="F89" s="85">
        <f t="shared" si="3"/>
        <v>9</v>
      </c>
      <c r="H89" s="35">
        <f t="shared" si="2"/>
        <v>1</v>
      </c>
    </row>
    <row r="90" spans="1:8" x14ac:dyDescent="0.2">
      <c r="A90" s="12" t="s">
        <v>598</v>
      </c>
      <c r="B90" s="32"/>
      <c r="C90" s="32">
        <v>1</v>
      </c>
      <c r="D90" s="32"/>
      <c r="E90" s="32"/>
      <c r="F90" s="85">
        <f t="shared" si="3"/>
        <v>1</v>
      </c>
      <c r="H90" s="35">
        <f t="shared" si="2"/>
        <v>1</v>
      </c>
    </row>
    <row r="91" spans="1:8" x14ac:dyDescent="0.2">
      <c r="A91" s="12" t="s">
        <v>691</v>
      </c>
      <c r="B91" s="32"/>
      <c r="C91" s="32">
        <v>1</v>
      </c>
      <c r="D91" s="32"/>
      <c r="E91" s="32"/>
      <c r="F91" s="85">
        <f t="shared" si="3"/>
        <v>1</v>
      </c>
      <c r="H91" s="35">
        <f t="shared" si="2"/>
        <v>1</v>
      </c>
    </row>
    <row r="92" spans="1:8" x14ac:dyDescent="0.2">
      <c r="A92" s="12" t="s">
        <v>9</v>
      </c>
      <c r="B92" s="32"/>
      <c r="C92" s="32">
        <v>1</v>
      </c>
      <c r="D92" s="32">
        <v>2</v>
      </c>
      <c r="E92" s="32"/>
      <c r="F92" s="85">
        <f t="shared" si="3"/>
        <v>3</v>
      </c>
      <c r="H92" s="35">
        <f t="shared" si="2"/>
        <v>1</v>
      </c>
    </row>
    <row r="93" spans="1:8" x14ac:dyDescent="0.2">
      <c r="A93" s="12" t="s">
        <v>35</v>
      </c>
      <c r="B93" s="32">
        <v>1</v>
      </c>
      <c r="C93" s="32">
        <v>3</v>
      </c>
      <c r="D93" s="32">
        <v>3</v>
      </c>
      <c r="E93" s="32"/>
      <c r="F93" s="85">
        <f t="shared" si="3"/>
        <v>7</v>
      </c>
      <c r="H93" s="35">
        <f t="shared" si="2"/>
        <v>0.85714285714285721</v>
      </c>
    </row>
    <row r="94" spans="1:8" x14ac:dyDescent="0.2">
      <c r="A94" s="12" t="s">
        <v>51</v>
      </c>
      <c r="B94" s="32">
        <v>5</v>
      </c>
      <c r="C94" s="32">
        <v>13</v>
      </c>
      <c r="D94" s="32">
        <v>1</v>
      </c>
      <c r="E94" s="32"/>
      <c r="F94" s="85">
        <f t="shared" si="3"/>
        <v>19</v>
      </c>
      <c r="H94" s="35">
        <f t="shared" si="2"/>
        <v>0.73684210526315796</v>
      </c>
    </row>
    <row r="95" spans="1:8" x14ac:dyDescent="0.2">
      <c r="A95" s="12" t="s">
        <v>692</v>
      </c>
      <c r="B95" s="32"/>
      <c r="C95" s="32"/>
      <c r="D95" s="32">
        <v>1</v>
      </c>
      <c r="E95" s="32"/>
      <c r="F95" s="85">
        <f t="shared" si="3"/>
        <v>1</v>
      </c>
      <c r="H95" s="35">
        <f t="shared" ref="H95:H98" si="4">1-(B95/F95)</f>
        <v>1</v>
      </c>
    </row>
    <row r="96" spans="1:8" x14ac:dyDescent="0.2">
      <c r="A96" s="12" t="s">
        <v>21</v>
      </c>
      <c r="B96" s="32"/>
      <c r="C96" s="32">
        <v>1</v>
      </c>
      <c r="D96" s="32"/>
      <c r="E96" s="32"/>
      <c r="F96" s="85">
        <f t="shared" si="3"/>
        <v>1</v>
      </c>
      <c r="H96" s="35">
        <f t="shared" si="4"/>
        <v>1</v>
      </c>
    </row>
    <row r="97" spans="1:8" x14ac:dyDescent="0.2">
      <c r="A97" s="12" t="s">
        <v>53</v>
      </c>
      <c r="B97" s="32">
        <v>4</v>
      </c>
      <c r="C97" s="32">
        <v>13</v>
      </c>
      <c r="D97" s="32"/>
      <c r="E97" s="32"/>
      <c r="F97" s="85">
        <f t="shared" si="3"/>
        <v>17</v>
      </c>
      <c r="H97" s="35">
        <f t="shared" si="4"/>
        <v>0.76470588235294112</v>
      </c>
    </row>
    <row r="98" spans="1:8" x14ac:dyDescent="0.2">
      <c r="A98" s="12" t="s">
        <v>57</v>
      </c>
      <c r="B98" s="32"/>
      <c r="C98" s="32">
        <v>1</v>
      </c>
      <c r="D98" s="32">
        <v>1</v>
      </c>
      <c r="E98" s="32"/>
      <c r="F98" s="85">
        <f t="shared" si="3"/>
        <v>2</v>
      </c>
      <c r="H98" s="35">
        <f t="shared" si="4"/>
        <v>1</v>
      </c>
    </row>
    <row r="99" spans="1:8" x14ac:dyDescent="0.2">
      <c r="A99" s="12" t="s">
        <v>58</v>
      </c>
      <c r="B99" s="32">
        <v>3</v>
      </c>
      <c r="C99" s="32">
        <v>16</v>
      </c>
      <c r="D99" s="32">
        <v>3</v>
      </c>
      <c r="E99" s="32"/>
      <c r="F99" s="85">
        <f t="shared" si="3"/>
        <v>22</v>
      </c>
      <c r="H99" s="35">
        <f t="shared" si="2"/>
        <v>0.86363636363636365</v>
      </c>
    </row>
    <row r="100" spans="1:8" x14ac:dyDescent="0.2">
      <c r="A100" s="12" t="s">
        <v>59</v>
      </c>
      <c r="B100" s="32"/>
      <c r="C100" s="32">
        <v>1</v>
      </c>
      <c r="D100" s="32"/>
      <c r="E100" s="32"/>
      <c r="F100" s="85">
        <f t="shared" si="3"/>
        <v>1</v>
      </c>
      <c r="H100" s="35">
        <f t="shared" si="2"/>
        <v>1</v>
      </c>
    </row>
    <row r="101" spans="1:8" x14ac:dyDescent="0.2">
      <c r="A101" s="12" t="s">
        <v>60</v>
      </c>
      <c r="B101" s="32">
        <v>1</v>
      </c>
      <c r="C101" s="32">
        <v>7</v>
      </c>
      <c r="D101" s="32">
        <v>1</v>
      </c>
      <c r="E101" s="32"/>
      <c r="F101" s="85">
        <f t="shared" si="3"/>
        <v>9</v>
      </c>
      <c r="H101" s="35">
        <f t="shared" si="2"/>
        <v>0.88888888888888884</v>
      </c>
    </row>
    <row r="102" spans="1:8" x14ac:dyDescent="0.2">
      <c r="A102" s="12" t="s">
        <v>61</v>
      </c>
      <c r="B102" s="32"/>
      <c r="C102" s="32">
        <v>2</v>
      </c>
      <c r="D102" s="32"/>
      <c r="E102" s="32"/>
      <c r="F102" s="85">
        <f t="shared" si="3"/>
        <v>2</v>
      </c>
      <c r="H102" s="35">
        <f t="shared" si="2"/>
        <v>1</v>
      </c>
    </row>
    <row r="103" spans="1:8" x14ac:dyDescent="0.2">
      <c r="A103" s="12" t="s">
        <v>677</v>
      </c>
      <c r="B103" s="32">
        <v>6</v>
      </c>
      <c r="C103" s="32">
        <v>18</v>
      </c>
      <c r="D103" s="32">
        <v>6</v>
      </c>
      <c r="E103" s="32"/>
      <c r="F103" s="85">
        <f t="shared" si="3"/>
        <v>30</v>
      </c>
      <c r="H103" s="35">
        <f t="shared" si="2"/>
        <v>0.8</v>
      </c>
    </row>
    <row r="104" spans="1:8" x14ac:dyDescent="0.2">
      <c r="A104" s="12" t="s">
        <v>32</v>
      </c>
      <c r="B104" s="32">
        <v>2</v>
      </c>
      <c r="C104" s="32">
        <v>5</v>
      </c>
      <c r="D104" s="32">
        <v>3</v>
      </c>
      <c r="E104" s="32"/>
      <c r="F104" s="85">
        <f t="shared" si="3"/>
        <v>10</v>
      </c>
      <c r="H104" s="35">
        <f t="shared" si="2"/>
        <v>0.8</v>
      </c>
    </row>
    <row r="105" spans="1:8" x14ac:dyDescent="0.2">
      <c r="A105" s="12" t="s">
        <v>62</v>
      </c>
      <c r="B105" s="32">
        <v>6</v>
      </c>
      <c r="C105" s="32">
        <v>27</v>
      </c>
      <c r="D105" s="32">
        <v>3</v>
      </c>
      <c r="E105" s="32"/>
      <c r="F105" s="85">
        <f t="shared" si="3"/>
        <v>36</v>
      </c>
      <c r="H105" s="35">
        <f t="shared" si="2"/>
        <v>0.83333333333333337</v>
      </c>
    </row>
    <row r="106" spans="1:8" x14ac:dyDescent="0.2">
      <c r="A106" s="12" t="s">
        <v>64</v>
      </c>
      <c r="B106" s="32"/>
      <c r="C106" s="32">
        <v>1</v>
      </c>
      <c r="D106" s="32"/>
      <c r="E106" s="32"/>
      <c r="F106" s="85">
        <f t="shared" si="3"/>
        <v>1</v>
      </c>
      <c r="H106" s="35">
        <f t="shared" si="2"/>
        <v>1</v>
      </c>
    </row>
    <row r="107" spans="1:8" x14ac:dyDescent="0.2">
      <c r="A107" s="12" t="s">
        <v>687</v>
      </c>
      <c r="B107" s="32"/>
      <c r="C107" s="32">
        <v>1</v>
      </c>
      <c r="D107" s="32"/>
      <c r="E107" s="32"/>
      <c r="F107" s="85">
        <f t="shared" si="3"/>
        <v>1</v>
      </c>
      <c r="H107" s="35">
        <f t="shared" si="2"/>
        <v>1</v>
      </c>
    </row>
    <row r="108" spans="1:8" x14ac:dyDescent="0.2">
      <c r="A108" s="12" t="s">
        <v>43</v>
      </c>
      <c r="B108" s="32">
        <v>1</v>
      </c>
      <c r="C108" s="32">
        <v>8</v>
      </c>
      <c r="D108" s="32">
        <v>1</v>
      </c>
      <c r="E108" s="32"/>
      <c r="F108" s="85">
        <f t="shared" si="3"/>
        <v>10</v>
      </c>
      <c r="H108" s="35">
        <f t="shared" si="2"/>
        <v>0.9</v>
      </c>
    </row>
    <row r="109" spans="1:8" x14ac:dyDescent="0.2">
      <c r="A109" s="12" t="s">
        <v>77</v>
      </c>
      <c r="B109" s="32">
        <v>1</v>
      </c>
      <c r="C109" s="32">
        <v>2</v>
      </c>
      <c r="D109" s="32">
        <v>1</v>
      </c>
      <c r="E109" s="32"/>
      <c r="F109" s="85">
        <f t="shared" si="3"/>
        <v>4</v>
      </c>
      <c r="H109" s="35">
        <f t="shared" si="2"/>
        <v>0.75</v>
      </c>
    </row>
    <row r="110" spans="1:8" x14ac:dyDescent="0.2">
      <c r="A110" s="12" t="s">
        <v>688</v>
      </c>
      <c r="B110" s="32">
        <v>7</v>
      </c>
      <c r="C110" s="32">
        <v>17</v>
      </c>
      <c r="D110" s="32">
        <v>2</v>
      </c>
      <c r="E110" s="32"/>
      <c r="F110" s="85">
        <f t="shared" si="3"/>
        <v>26</v>
      </c>
      <c r="H110" s="35">
        <f t="shared" si="2"/>
        <v>0.73076923076923084</v>
      </c>
    </row>
    <row r="111" spans="1:8" x14ac:dyDescent="0.2">
      <c r="A111" s="12" t="s">
        <v>66</v>
      </c>
      <c r="B111" s="32">
        <v>1</v>
      </c>
      <c r="C111" s="32">
        <v>5</v>
      </c>
      <c r="D111" s="32">
        <v>6</v>
      </c>
      <c r="E111" s="32"/>
      <c r="F111" s="85">
        <f t="shared" si="3"/>
        <v>12</v>
      </c>
      <c r="H111" s="35">
        <f t="shared" si="2"/>
        <v>0.91666666666666663</v>
      </c>
    </row>
    <row r="112" spans="1:8" x14ac:dyDescent="0.2">
      <c r="A112" s="12" t="s">
        <v>67</v>
      </c>
      <c r="B112" s="32">
        <v>2</v>
      </c>
      <c r="C112" s="32">
        <v>4</v>
      </c>
      <c r="D112" s="32"/>
      <c r="E112" s="32"/>
      <c r="F112" s="85">
        <f t="shared" si="3"/>
        <v>6</v>
      </c>
      <c r="H112" s="35">
        <f t="shared" si="2"/>
        <v>0.66666666666666674</v>
      </c>
    </row>
    <row r="113" spans="1:8" x14ac:dyDescent="0.2">
      <c r="A113" s="12" t="s">
        <v>68</v>
      </c>
      <c r="B113" s="32"/>
      <c r="C113" s="32">
        <v>6</v>
      </c>
      <c r="D113" s="32"/>
      <c r="E113" s="32"/>
      <c r="F113" s="85">
        <f t="shared" si="3"/>
        <v>6</v>
      </c>
      <c r="H113" s="35">
        <f t="shared" si="2"/>
        <v>1</v>
      </c>
    </row>
    <row r="114" spans="1:8" x14ac:dyDescent="0.2">
      <c r="A114" s="12" t="s">
        <v>46</v>
      </c>
      <c r="B114" s="32">
        <v>1</v>
      </c>
      <c r="C114" s="32">
        <v>14</v>
      </c>
      <c r="D114" s="32">
        <v>1</v>
      </c>
      <c r="E114" s="32"/>
      <c r="F114" s="85">
        <f t="shared" si="3"/>
        <v>16</v>
      </c>
      <c r="H114" s="35">
        <f t="shared" si="2"/>
        <v>0.9375</v>
      </c>
    </row>
    <row r="115" spans="1:8" x14ac:dyDescent="0.2">
      <c r="A115" s="12" t="s">
        <v>593</v>
      </c>
      <c r="B115" s="32">
        <v>1</v>
      </c>
      <c r="C115" s="32">
        <v>1</v>
      </c>
      <c r="D115" s="32"/>
      <c r="E115" s="32"/>
      <c r="F115" s="85">
        <f t="shared" si="3"/>
        <v>2</v>
      </c>
      <c r="H115" s="35">
        <f t="shared" si="2"/>
        <v>0.5</v>
      </c>
    </row>
    <row r="116" spans="1:8" x14ac:dyDescent="0.2">
      <c r="A116" s="12" t="s">
        <v>26</v>
      </c>
      <c r="B116" s="32">
        <v>2</v>
      </c>
      <c r="C116" s="32">
        <v>10</v>
      </c>
      <c r="D116" s="32"/>
      <c r="E116" s="32"/>
      <c r="F116" s="85">
        <f t="shared" si="3"/>
        <v>12</v>
      </c>
      <c r="H116" s="35">
        <f t="shared" si="2"/>
        <v>0.83333333333333337</v>
      </c>
    </row>
    <row r="117" spans="1:8" x14ac:dyDescent="0.2">
      <c r="A117" s="12" t="s">
        <v>73</v>
      </c>
      <c r="B117" s="32">
        <v>1</v>
      </c>
      <c r="C117" s="32">
        <v>4</v>
      </c>
      <c r="D117" s="32">
        <v>1</v>
      </c>
      <c r="E117" s="32"/>
      <c r="F117" s="85">
        <f t="shared" si="3"/>
        <v>6</v>
      </c>
      <c r="H117" s="35">
        <f t="shared" si="2"/>
        <v>0.83333333333333337</v>
      </c>
    </row>
    <row r="118" spans="1:8" x14ac:dyDescent="0.2">
      <c r="A118" s="1"/>
      <c r="B118" s="1"/>
      <c r="C118" s="1"/>
      <c r="D118" s="1"/>
      <c r="E118" s="525"/>
      <c r="F118" s="525"/>
      <c r="G118" s="4"/>
      <c r="H118" s="528"/>
    </row>
    <row r="119" spans="1:8" x14ac:dyDescent="0.2">
      <c r="A119" s="673" t="s">
        <v>1</v>
      </c>
      <c r="B119" s="304">
        <f>SUM(B9:B117)</f>
        <v>177</v>
      </c>
      <c r="C119" s="304">
        <f>SUM(C9:C117)</f>
        <v>726</v>
      </c>
      <c r="D119" s="304">
        <f>SUM(D9:D117)</f>
        <v>110</v>
      </c>
      <c r="E119" s="841">
        <f>SUM(E9:E117)</f>
        <v>5</v>
      </c>
      <c r="F119" s="180">
        <f>SUM(F9:F117)</f>
        <v>1018</v>
      </c>
      <c r="H119" s="374">
        <f t="shared" si="2"/>
        <v>0.82612966601178783</v>
      </c>
    </row>
    <row r="120" spans="1:8" x14ac:dyDescent="0.2">
      <c r="A120" s="674" t="s">
        <v>163</v>
      </c>
      <c r="B120" s="422">
        <f>B119/$F$119</f>
        <v>0.17387033398821219</v>
      </c>
      <c r="C120" s="422">
        <f t="shared" ref="C120:E120" si="5">C119/$F$119</f>
        <v>0.71316306483300584</v>
      </c>
      <c r="D120" s="422">
        <f t="shared" si="5"/>
        <v>0.10805500982318271</v>
      </c>
      <c r="E120" s="675">
        <f t="shared" si="5"/>
        <v>4.911591355599214E-3</v>
      </c>
    </row>
    <row r="121" spans="1:8" ht="8.25" customHeight="1" x14ac:dyDescent="0.2"/>
    <row r="122" spans="1:8" x14ac:dyDescent="0.2">
      <c r="A122" s="366" t="s">
        <v>494</v>
      </c>
    </row>
    <row r="123" spans="1:8" x14ac:dyDescent="0.2">
      <c r="A123" s="366" t="s">
        <v>493</v>
      </c>
    </row>
    <row r="124" spans="1:8" x14ac:dyDescent="0.2">
      <c r="A124" s="794" t="s">
        <v>754</v>
      </c>
    </row>
  </sheetData>
  <mergeCells count="2">
    <mergeCell ref="A5:H5"/>
    <mergeCell ref="A2:H2"/>
  </mergeCells>
  <pageMargins left="0.39370078740157483" right="0" top="0.39370078740157483" bottom="0.59055118110236227" header="0.51181102362204722" footer="0.51181102362204722"/>
  <pageSetup paperSize="9" scale="90" firstPageNumber="22" fitToHeight="2" orientation="portrait" r:id="rId1"/>
  <headerFooter alignWithMargins="0">
    <oddHeader>&amp;L&amp;"Times New Roman,Gras"DGRH A1-1&amp;R&amp;"Times New Roman,Gras"Juillet 2020</oddHeader>
    <oddFooter>&amp;C&amp;"Times New Roman,Gras"Page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7"/>
  <sheetViews>
    <sheetView showGridLines="0" zoomScaleNormal="100" workbookViewId="0">
      <selection activeCell="O49" sqref="O49"/>
    </sheetView>
  </sheetViews>
  <sheetFormatPr baseColWidth="10" defaultColWidth="12" defaultRowHeight="12.75" x14ac:dyDescent="0.2"/>
  <cols>
    <col min="1" max="1" width="13.33203125" style="61" bestFit="1" customWidth="1"/>
    <col min="2" max="4" width="12" style="61"/>
    <col min="5" max="5" width="12.1640625" style="61" customWidth="1"/>
    <col min="6" max="6" width="12" style="61"/>
    <col min="7" max="7" width="12.6640625" style="61" customWidth="1"/>
    <col min="8" max="8" width="12" style="61"/>
    <col min="9" max="9" width="3.5" style="18" customWidth="1"/>
    <col min="10" max="11" width="10.6640625" style="61" customWidth="1"/>
    <col min="12" max="16384" width="12" style="61"/>
  </cols>
  <sheetData>
    <row r="1" spans="1:11" ht="0.75" customHeight="1" x14ac:dyDescent="0.2"/>
    <row r="2" spans="1:11" ht="26.25" customHeight="1" x14ac:dyDescent="0.2">
      <c r="A2" s="1079" t="s">
        <v>681</v>
      </c>
      <c r="B2" s="1079"/>
      <c r="C2" s="1079"/>
      <c r="D2" s="1079"/>
      <c r="E2" s="1079"/>
      <c r="F2" s="1079"/>
      <c r="G2" s="1079"/>
      <c r="H2" s="1079"/>
      <c r="I2" s="1079"/>
      <c r="J2" s="1079"/>
      <c r="K2" s="1079"/>
    </row>
    <row r="3" spans="1:11" ht="3" customHeight="1" x14ac:dyDescent="0.2"/>
    <row r="4" spans="1:11" x14ac:dyDescent="0.2">
      <c r="A4" s="1075" t="s">
        <v>639</v>
      </c>
      <c r="B4" s="1075"/>
      <c r="C4" s="1075"/>
      <c r="D4" s="1075"/>
      <c r="E4" s="1075"/>
      <c r="F4" s="1075"/>
      <c r="G4" s="1075"/>
      <c r="H4" s="1075"/>
      <c r="I4" s="1075"/>
      <c r="J4" s="1075"/>
      <c r="K4" s="1075"/>
    </row>
    <row r="5" spans="1:11" ht="3.75" customHeight="1" x14ac:dyDescent="0.2"/>
    <row r="6" spans="1:11" ht="15.75" x14ac:dyDescent="0.2">
      <c r="B6" s="1081" t="s">
        <v>194</v>
      </c>
      <c r="C6" s="1081"/>
      <c r="D6" s="1082"/>
      <c r="E6" s="1083" t="s">
        <v>202</v>
      </c>
      <c r="F6" s="1083" t="s">
        <v>149</v>
      </c>
      <c r="G6" s="1083" t="s">
        <v>148</v>
      </c>
      <c r="H6" s="1084" t="s">
        <v>151</v>
      </c>
      <c r="I6" s="91"/>
      <c r="J6" s="1080" t="s">
        <v>137</v>
      </c>
      <c r="K6" s="1080"/>
    </row>
    <row r="7" spans="1:11" ht="45" customHeight="1" x14ac:dyDescent="0.2">
      <c r="A7" s="544" t="s">
        <v>368</v>
      </c>
      <c r="B7" s="406" t="s">
        <v>152</v>
      </c>
      <c r="C7" s="410" t="s">
        <v>153</v>
      </c>
      <c r="D7" s="410" t="s">
        <v>154</v>
      </c>
      <c r="E7" s="1083"/>
      <c r="F7" s="1083"/>
      <c r="G7" s="1083"/>
      <c r="H7" s="1084"/>
      <c r="I7" s="91"/>
      <c r="J7" s="93" t="s">
        <v>203</v>
      </c>
      <c r="K7" s="94" t="s">
        <v>204</v>
      </c>
    </row>
    <row r="8" spans="1:11" s="18" customFormat="1" ht="6" customHeight="1" x14ac:dyDescent="0.2">
      <c r="B8" s="91"/>
      <c r="C8" s="86"/>
      <c r="D8" s="86"/>
      <c r="E8" s="95"/>
      <c r="F8" s="95"/>
      <c r="G8" s="95"/>
      <c r="H8" s="91"/>
      <c r="I8" s="91"/>
      <c r="J8" s="87"/>
      <c r="K8" s="87"/>
    </row>
    <row r="9" spans="1:11" x14ac:dyDescent="0.2">
      <c r="A9" s="89" t="s">
        <v>79</v>
      </c>
      <c r="B9" s="30">
        <v>16</v>
      </c>
      <c r="C9" s="96"/>
      <c r="D9" s="97">
        <v>1</v>
      </c>
      <c r="E9" s="30">
        <v>24</v>
      </c>
      <c r="F9" s="30">
        <v>10</v>
      </c>
      <c r="G9" s="30"/>
      <c r="H9" s="40">
        <f>B9+E9+F9+G9</f>
        <v>50</v>
      </c>
      <c r="J9" s="50">
        <f>(H9-B9)/H9</f>
        <v>0.68</v>
      </c>
      <c r="K9" s="51">
        <f>(H9-B9+C9)/H9</f>
        <v>0.68</v>
      </c>
    </row>
    <row r="10" spans="1:11" x14ac:dyDescent="0.2">
      <c r="A10" s="90" t="s">
        <v>80</v>
      </c>
      <c r="B10" s="32">
        <v>11</v>
      </c>
      <c r="C10" s="98"/>
      <c r="D10" s="99">
        <v>2</v>
      </c>
      <c r="E10" s="32">
        <v>26</v>
      </c>
      <c r="F10" s="32">
        <v>6</v>
      </c>
      <c r="G10" s="32"/>
      <c r="H10" s="40">
        <f>B10+E10+F10+G10</f>
        <v>43</v>
      </c>
      <c r="J10" s="52">
        <f t="shared" ref="J10:J64" si="0">(H10-B10)/H10</f>
        <v>0.7441860465116279</v>
      </c>
      <c r="K10" s="53">
        <f t="shared" ref="K10:K64" si="1">(H10-B10+C10)/H10</f>
        <v>0.7441860465116279</v>
      </c>
    </row>
    <row r="11" spans="1:11" x14ac:dyDescent="0.2">
      <c r="A11" s="90" t="s">
        <v>81</v>
      </c>
      <c r="B11" s="32">
        <v>1</v>
      </c>
      <c r="C11" s="98"/>
      <c r="D11" s="99"/>
      <c r="E11" s="32">
        <v>4</v>
      </c>
      <c r="F11" s="32">
        <v>1</v>
      </c>
      <c r="G11" s="32"/>
      <c r="H11" s="40">
        <f t="shared" ref="H11:H62" si="2">B11+E11+F11+G11</f>
        <v>6</v>
      </c>
      <c r="J11" s="52">
        <f t="shared" si="0"/>
        <v>0.83333333333333337</v>
      </c>
      <c r="K11" s="53">
        <f t="shared" si="1"/>
        <v>0.83333333333333337</v>
      </c>
    </row>
    <row r="12" spans="1:11" x14ac:dyDescent="0.2">
      <c r="A12" s="90" t="s">
        <v>82</v>
      </c>
      <c r="B12" s="32">
        <v>1</v>
      </c>
      <c r="C12" s="98"/>
      <c r="D12" s="99">
        <v>1</v>
      </c>
      <c r="E12" s="32">
        <v>12</v>
      </c>
      <c r="F12" s="32"/>
      <c r="G12" s="32"/>
      <c r="H12" s="40">
        <f t="shared" si="2"/>
        <v>13</v>
      </c>
      <c r="J12" s="52">
        <f t="shared" si="0"/>
        <v>0.92307692307692313</v>
      </c>
      <c r="K12" s="53">
        <f t="shared" si="1"/>
        <v>0.92307692307692313</v>
      </c>
    </row>
    <row r="13" spans="1:11" x14ac:dyDescent="0.2">
      <c r="A13" s="90" t="s">
        <v>83</v>
      </c>
      <c r="B13" s="32">
        <v>3</v>
      </c>
      <c r="C13" s="98"/>
      <c r="D13" s="99">
        <v>3</v>
      </c>
      <c r="E13" s="32">
        <v>36</v>
      </c>
      <c r="F13" s="32">
        <v>7</v>
      </c>
      <c r="G13" s="32"/>
      <c r="H13" s="40">
        <f t="shared" si="2"/>
        <v>46</v>
      </c>
      <c r="J13" s="52">
        <f t="shared" si="0"/>
        <v>0.93478260869565222</v>
      </c>
      <c r="K13" s="53">
        <f t="shared" si="1"/>
        <v>0.93478260869565222</v>
      </c>
    </row>
    <row r="14" spans="1:11" x14ac:dyDescent="0.2">
      <c r="A14" s="90" t="s">
        <v>84</v>
      </c>
      <c r="B14" s="32">
        <v>11</v>
      </c>
      <c r="C14" s="98">
        <v>1</v>
      </c>
      <c r="D14" s="99">
        <v>2</v>
      </c>
      <c r="E14" s="32">
        <v>49</v>
      </c>
      <c r="F14" s="32">
        <v>17</v>
      </c>
      <c r="G14" s="32"/>
      <c r="H14" s="40">
        <f t="shared" si="2"/>
        <v>77</v>
      </c>
      <c r="J14" s="52">
        <f t="shared" si="0"/>
        <v>0.8571428571428571</v>
      </c>
      <c r="K14" s="53">
        <f t="shared" si="1"/>
        <v>0.87012987012987009</v>
      </c>
    </row>
    <row r="15" spans="1:11" x14ac:dyDescent="0.2">
      <c r="A15" s="90" t="s">
        <v>85</v>
      </c>
      <c r="B15" s="32"/>
      <c r="C15" s="98"/>
      <c r="D15" s="99"/>
      <c r="E15" s="32">
        <v>12</v>
      </c>
      <c r="F15" s="32">
        <v>2</v>
      </c>
      <c r="G15" s="32"/>
      <c r="H15" s="40">
        <f t="shared" si="2"/>
        <v>14</v>
      </c>
      <c r="J15" s="52">
        <f t="shared" si="0"/>
        <v>1</v>
      </c>
      <c r="K15" s="53">
        <f t="shared" si="1"/>
        <v>1</v>
      </c>
    </row>
    <row r="16" spans="1:11" x14ac:dyDescent="0.2">
      <c r="A16" s="90" t="s">
        <v>86</v>
      </c>
      <c r="B16" s="32">
        <v>1</v>
      </c>
      <c r="C16" s="98"/>
      <c r="D16" s="99"/>
      <c r="E16" s="32">
        <v>6</v>
      </c>
      <c r="F16" s="32"/>
      <c r="G16" s="32"/>
      <c r="H16" s="40">
        <f t="shared" si="2"/>
        <v>7</v>
      </c>
      <c r="J16" s="52">
        <f t="shared" si="0"/>
        <v>0.8571428571428571</v>
      </c>
      <c r="K16" s="53">
        <f t="shared" si="1"/>
        <v>0.8571428571428571</v>
      </c>
    </row>
    <row r="17" spans="1:11" x14ac:dyDescent="0.2">
      <c r="A17" s="90" t="s">
        <v>87</v>
      </c>
      <c r="B17" s="32">
        <v>1</v>
      </c>
      <c r="C17" s="98"/>
      <c r="D17" s="99"/>
      <c r="E17" s="32">
        <v>19</v>
      </c>
      <c r="F17" s="32">
        <v>1</v>
      </c>
      <c r="G17" s="32"/>
      <c r="H17" s="40">
        <f t="shared" si="2"/>
        <v>21</v>
      </c>
      <c r="J17" s="52">
        <f t="shared" si="0"/>
        <v>0.95238095238095233</v>
      </c>
      <c r="K17" s="53">
        <f t="shared" si="1"/>
        <v>0.95238095238095233</v>
      </c>
    </row>
    <row r="18" spans="1:11" x14ac:dyDescent="0.2">
      <c r="A18" s="90" t="s">
        <v>88</v>
      </c>
      <c r="B18" s="32">
        <v>1</v>
      </c>
      <c r="C18" s="98"/>
      <c r="D18" s="99"/>
      <c r="E18" s="32">
        <v>1</v>
      </c>
      <c r="F18" s="32"/>
      <c r="G18" s="32"/>
      <c r="H18" s="40">
        <f t="shared" si="2"/>
        <v>2</v>
      </c>
      <c r="J18" s="52">
        <f t="shared" si="0"/>
        <v>0.5</v>
      </c>
      <c r="K18" s="53">
        <f t="shared" si="1"/>
        <v>0.5</v>
      </c>
    </row>
    <row r="19" spans="1:11" x14ac:dyDescent="0.2">
      <c r="A19" s="90" t="s">
        <v>89</v>
      </c>
      <c r="B19" s="32">
        <v>3</v>
      </c>
      <c r="C19" s="98"/>
      <c r="D19" s="99"/>
      <c r="E19" s="32">
        <v>38</v>
      </c>
      <c r="F19" s="32">
        <v>8</v>
      </c>
      <c r="G19" s="32"/>
      <c r="H19" s="40">
        <f t="shared" si="2"/>
        <v>49</v>
      </c>
      <c r="J19" s="52">
        <f t="shared" si="0"/>
        <v>0.93877551020408168</v>
      </c>
      <c r="K19" s="53">
        <f t="shared" si="1"/>
        <v>0.93877551020408168</v>
      </c>
    </row>
    <row r="20" spans="1:11" x14ac:dyDescent="0.2">
      <c r="A20" s="90" t="s">
        <v>90</v>
      </c>
      <c r="B20" s="32">
        <v>2</v>
      </c>
      <c r="C20" s="98"/>
      <c r="D20" s="99"/>
      <c r="E20" s="32">
        <v>2</v>
      </c>
      <c r="F20" s="32"/>
      <c r="G20" s="32"/>
      <c r="H20" s="40">
        <f t="shared" si="2"/>
        <v>4</v>
      </c>
      <c r="J20" s="52">
        <f t="shared" si="0"/>
        <v>0.5</v>
      </c>
      <c r="K20" s="53">
        <f t="shared" si="1"/>
        <v>0.5</v>
      </c>
    </row>
    <row r="21" spans="1:11" x14ac:dyDescent="0.2">
      <c r="A21" s="90" t="s">
        <v>138</v>
      </c>
      <c r="B21" s="32"/>
      <c r="C21" s="98"/>
      <c r="D21" s="99"/>
      <c r="E21" s="32">
        <v>2</v>
      </c>
      <c r="F21" s="32"/>
      <c r="G21" s="32"/>
      <c r="H21" s="40">
        <f t="shared" si="2"/>
        <v>2</v>
      </c>
      <c r="J21" s="52">
        <f t="shared" si="0"/>
        <v>1</v>
      </c>
      <c r="K21" s="53">
        <f t="shared" si="1"/>
        <v>1</v>
      </c>
    </row>
    <row r="22" spans="1:11" x14ac:dyDescent="0.2">
      <c r="A22" s="90" t="s">
        <v>91</v>
      </c>
      <c r="B22" s="32">
        <v>4</v>
      </c>
      <c r="C22" s="98"/>
      <c r="D22" s="99"/>
      <c r="E22" s="32">
        <v>13</v>
      </c>
      <c r="F22" s="32">
        <v>3</v>
      </c>
      <c r="G22" s="32"/>
      <c r="H22" s="40">
        <f t="shared" si="2"/>
        <v>20</v>
      </c>
      <c r="J22" s="52">
        <f t="shared" si="0"/>
        <v>0.8</v>
      </c>
      <c r="K22" s="53">
        <f t="shared" si="1"/>
        <v>0.8</v>
      </c>
    </row>
    <row r="23" spans="1:11" x14ac:dyDescent="0.2">
      <c r="A23" s="90" t="s">
        <v>92</v>
      </c>
      <c r="B23" s="32">
        <v>3</v>
      </c>
      <c r="C23" s="98"/>
      <c r="D23" s="99">
        <v>1</v>
      </c>
      <c r="E23" s="32">
        <v>13</v>
      </c>
      <c r="F23" s="32">
        <v>1</v>
      </c>
      <c r="G23" s="32"/>
      <c r="H23" s="40">
        <f t="shared" si="2"/>
        <v>17</v>
      </c>
      <c r="J23" s="52">
        <f t="shared" si="0"/>
        <v>0.82352941176470584</v>
      </c>
      <c r="K23" s="53">
        <f t="shared" si="1"/>
        <v>0.82352941176470584</v>
      </c>
    </row>
    <row r="24" spans="1:11" x14ac:dyDescent="0.2">
      <c r="A24" s="90" t="s">
        <v>93</v>
      </c>
      <c r="B24" s="32">
        <v>12</v>
      </c>
      <c r="C24" s="98">
        <v>1</v>
      </c>
      <c r="D24" s="99">
        <v>2</v>
      </c>
      <c r="E24" s="32">
        <v>38</v>
      </c>
      <c r="F24" s="32">
        <v>6</v>
      </c>
      <c r="G24" s="32"/>
      <c r="H24" s="40">
        <f t="shared" si="2"/>
        <v>56</v>
      </c>
      <c r="J24" s="52">
        <f t="shared" si="0"/>
        <v>0.7857142857142857</v>
      </c>
      <c r="K24" s="53">
        <f t="shared" si="1"/>
        <v>0.8035714285714286</v>
      </c>
    </row>
    <row r="25" spans="1:11" x14ac:dyDescent="0.2">
      <c r="A25" s="90" t="s">
        <v>94</v>
      </c>
      <c r="B25" s="32">
        <v>1</v>
      </c>
      <c r="C25" s="98">
        <v>1</v>
      </c>
      <c r="D25" s="99"/>
      <c r="E25" s="32">
        <v>7</v>
      </c>
      <c r="F25" s="32">
        <v>1</v>
      </c>
      <c r="G25" s="32">
        <v>1</v>
      </c>
      <c r="H25" s="40">
        <f t="shared" si="2"/>
        <v>10</v>
      </c>
      <c r="J25" s="52">
        <f t="shared" si="0"/>
        <v>0.9</v>
      </c>
      <c r="K25" s="53">
        <f t="shared" si="1"/>
        <v>1</v>
      </c>
    </row>
    <row r="26" spans="1:11" x14ac:dyDescent="0.2">
      <c r="A26" s="90" t="s">
        <v>95</v>
      </c>
      <c r="B26" s="32">
        <v>4</v>
      </c>
      <c r="C26" s="98"/>
      <c r="D26" s="99"/>
      <c r="E26" s="32">
        <v>13</v>
      </c>
      <c r="F26" s="32">
        <v>1</v>
      </c>
      <c r="G26" s="32">
        <v>1</v>
      </c>
      <c r="H26" s="40">
        <f t="shared" si="2"/>
        <v>19</v>
      </c>
      <c r="J26" s="52">
        <f t="shared" si="0"/>
        <v>0.78947368421052633</v>
      </c>
      <c r="K26" s="53">
        <f t="shared" si="1"/>
        <v>0.78947368421052633</v>
      </c>
    </row>
    <row r="27" spans="1:11" x14ac:dyDescent="0.2">
      <c r="A27" s="90" t="s">
        <v>96</v>
      </c>
      <c r="B27" s="32">
        <v>6</v>
      </c>
      <c r="C27" s="98"/>
      <c r="D27" s="99">
        <v>4</v>
      </c>
      <c r="E27" s="32">
        <v>21</v>
      </c>
      <c r="F27" s="32">
        <v>3</v>
      </c>
      <c r="G27" s="32"/>
      <c r="H27" s="40">
        <f t="shared" si="2"/>
        <v>30</v>
      </c>
      <c r="J27" s="52">
        <f t="shared" si="0"/>
        <v>0.8</v>
      </c>
      <c r="K27" s="53">
        <f t="shared" si="1"/>
        <v>0.8</v>
      </c>
    </row>
    <row r="28" spans="1:11" x14ac:dyDescent="0.2">
      <c r="A28" s="90" t="s">
        <v>97</v>
      </c>
      <c r="B28" s="32">
        <v>1</v>
      </c>
      <c r="C28" s="98">
        <v>1</v>
      </c>
      <c r="D28" s="99"/>
      <c r="E28" s="32">
        <v>2</v>
      </c>
      <c r="F28" s="32"/>
      <c r="G28" s="32"/>
      <c r="H28" s="40">
        <f t="shared" si="2"/>
        <v>3</v>
      </c>
      <c r="J28" s="52">
        <f t="shared" si="0"/>
        <v>0.66666666666666663</v>
      </c>
      <c r="K28" s="53">
        <f t="shared" si="1"/>
        <v>1</v>
      </c>
    </row>
    <row r="29" spans="1:11" x14ac:dyDescent="0.2">
      <c r="A29" s="90" t="s">
        <v>98</v>
      </c>
      <c r="B29" s="32">
        <v>5</v>
      </c>
      <c r="C29" s="98"/>
      <c r="D29" s="99">
        <v>1</v>
      </c>
      <c r="E29" s="32">
        <v>12</v>
      </c>
      <c r="F29" s="32"/>
      <c r="G29" s="32"/>
      <c r="H29" s="40">
        <f t="shared" si="2"/>
        <v>17</v>
      </c>
      <c r="J29" s="52">
        <f t="shared" si="0"/>
        <v>0.70588235294117652</v>
      </c>
      <c r="K29" s="53">
        <f t="shared" si="1"/>
        <v>0.70588235294117652</v>
      </c>
    </row>
    <row r="30" spans="1:11" x14ac:dyDescent="0.2">
      <c r="A30" s="90" t="s">
        <v>99</v>
      </c>
      <c r="B30" s="32">
        <v>5</v>
      </c>
      <c r="C30" s="98"/>
      <c r="D30" s="99"/>
      <c r="E30" s="32">
        <v>15</v>
      </c>
      <c r="F30" s="32"/>
      <c r="G30" s="32"/>
      <c r="H30" s="40">
        <f t="shared" si="2"/>
        <v>20</v>
      </c>
      <c r="J30" s="52">
        <f t="shared" si="0"/>
        <v>0.75</v>
      </c>
      <c r="K30" s="53">
        <f t="shared" si="1"/>
        <v>0.75</v>
      </c>
    </row>
    <row r="31" spans="1:11" x14ac:dyDescent="0.2">
      <c r="A31" s="90" t="s">
        <v>100</v>
      </c>
      <c r="B31" s="32">
        <v>2</v>
      </c>
      <c r="C31" s="98"/>
      <c r="D31" s="99"/>
      <c r="E31" s="32">
        <v>12</v>
      </c>
      <c r="F31" s="32"/>
      <c r="G31" s="32"/>
      <c r="H31" s="40">
        <f t="shared" si="2"/>
        <v>14</v>
      </c>
      <c r="J31" s="52">
        <f t="shared" si="0"/>
        <v>0.8571428571428571</v>
      </c>
      <c r="K31" s="53">
        <f t="shared" si="1"/>
        <v>0.8571428571428571</v>
      </c>
    </row>
    <row r="32" spans="1:11" x14ac:dyDescent="0.2">
      <c r="A32" s="90" t="s">
        <v>101</v>
      </c>
      <c r="B32" s="32"/>
      <c r="C32" s="98"/>
      <c r="D32" s="99"/>
      <c r="E32" s="32">
        <v>5</v>
      </c>
      <c r="F32" s="32"/>
      <c r="G32" s="32"/>
      <c r="H32" s="40">
        <f t="shared" si="2"/>
        <v>5</v>
      </c>
      <c r="J32" s="52">
        <f t="shared" si="0"/>
        <v>1</v>
      </c>
      <c r="K32" s="53">
        <f t="shared" si="1"/>
        <v>1</v>
      </c>
    </row>
    <row r="33" spans="1:11" x14ac:dyDescent="0.2">
      <c r="A33" s="90" t="s">
        <v>102</v>
      </c>
      <c r="B33" s="32"/>
      <c r="C33" s="98"/>
      <c r="D33" s="99"/>
      <c r="E33" s="32">
        <v>18</v>
      </c>
      <c r="F33" s="32">
        <v>3</v>
      </c>
      <c r="G33" s="32"/>
      <c r="H33" s="40">
        <f t="shared" si="2"/>
        <v>21</v>
      </c>
      <c r="J33" s="52">
        <f t="shared" si="0"/>
        <v>1</v>
      </c>
      <c r="K33" s="53">
        <f t="shared" si="1"/>
        <v>1</v>
      </c>
    </row>
    <row r="34" spans="1:11" x14ac:dyDescent="0.2">
      <c r="A34" s="90" t="s">
        <v>103</v>
      </c>
      <c r="B34" s="32"/>
      <c r="C34" s="98"/>
      <c r="D34" s="99"/>
      <c r="E34" s="32">
        <v>37</v>
      </c>
      <c r="F34" s="32">
        <v>2</v>
      </c>
      <c r="G34" s="32"/>
      <c r="H34" s="40">
        <f t="shared" si="2"/>
        <v>39</v>
      </c>
      <c r="J34" s="52">
        <f t="shared" si="0"/>
        <v>1</v>
      </c>
      <c r="K34" s="53">
        <f t="shared" si="1"/>
        <v>1</v>
      </c>
    </row>
    <row r="35" spans="1:11" x14ac:dyDescent="0.2">
      <c r="A35" s="90" t="s">
        <v>104</v>
      </c>
      <c r="B35" s="32">
        <v>6</v>
      </c>
      <c r="C35" s="98"/>
      <c r="D35" s="99">
        <v>2</v>
      </c>
      <c r="E35" s="32">
        <v>51</v>
      </c>
      <c r="F35" s="32">
        <v>6</v>
      </c>
      <c r="G35" s="32">
        <v>1</v>
      </c>
      <c r="H35" s="40">
        <f t="shared" si="2"/>
        <v>64</v>
      </c>
      <c r="J35" s="52">
        <f t="shared" si="0"/>
        <v>0.90625</v>
      </c>
      <c r="K35" s="53">
        <f t="shared" si="1"/>
        <v>0.90625</v>
      </c>
    </row>
    <row r="36" spans="1:11" x14ac:dyDescent="0.2">
      <c r="A36" s="90" t="s">
        <v>105</v>
      </c>
      <c r="B36" s="32">
        <v>2</v>
      </c>
      <c r="C36" s="98"/>
      <c r="D36" s="99">
        <v>2</v>
      </c>
      <c r="E36" s="32">
        <v>6</v>
      </c>
      <c r="F36" s="32"/>
      <c r="G36" s="32"/>
      <c r="H36" s="40">
        <f t="shared" si="2"/>
        <v>8</v>
      </c>
      <c r="J36" s="52">
        <f t="shared" si="0"/>
        <v>0.75</v>
      </c>
      <c r="K36" s="53">
        <f t="shared" si="1"/>
        <v>0.75</v>
      </c>
    </row>
    <row r="37" spans="1:11" x14ac:dyDescent="0.2">
      <c r="A37" s="90" t="s">
        <v>106</v>
      </c>
      <c r="B37" s="32"/>
      <c r="C37" s="98"/>
      <c r="D37" s="99"/>
      <c r="E37" s="32">
        <v>2</v>
      </c>
      <c r="F37" s="32">
        <v>2</v>
      </c>
      <c r="G37" s="32"/>
      <c r="H37" s="40">
        <f t="shared" si="2"/>
        <v>4</v>
      </c>
      <c r="J37" s="52">
        <f t="shared" si="0"/>
        <v>1</v>
      </c>
      <c r="K37" s="53">
        <f t="shared" si="1"/>
        <v>1</v>
      </c>
    </row>
    <row r="38" spans="1:11" x14ac:dyDescent="0.2">
      <c r="A38" s="90" t="s">
        <v>107</v>
      </c>
      <c r="B38" s="32">
        <v>1</v>
      </c>
      <c r="C38" s="98">
        <v>1</v>
      </c>
      <c r="D38" s="99"/>
      <c r="E38" s="32">
        <v>2</v>
      </c>
      <c r="F38" s="32"/>
      <c r="G38" s="32"/>
      <c r="H38" s="40">
        <f t="shared" si="2"/>
        <v>3</v>
      </c>
      <c r="J38" s="52">
        <f t="shared" si="0"/>
        <v>0.66666666666666663</v>
      </c>
      <c r="K38" s="53">
        <f t="shared" si="1"/>
        <v>1</v>
      </c>
    </row>
    <row r="39" spans="1:11" x14ac:dyDescent="0.2">
      <c r="A39" s="90" t="s">
        <v>108</v>
      </c>
      <c r="B39" s="32">
        <v>3</v>
      </c>
      <c r="C39" s="98">
        <v>1</v>
      </c>
      <c r="D39" s="99">
        <v>1</v>
      </c>
      <c r="E39" s="32">
        <v>10</v>
      </c>
      <c r="F39" s="32">
        <v>2</v>
      </c>
      <c r="G39" s="32"/>
      <c r="H39" s="40">
        <f t="shared" si="2"/>
        <v>15</v>
      </c>
      <c r="J39" s="52">
        <f t="shared" si="0"/>
        <v>0.8</v>
      </c>
      <c r="K39" s="53">
        <f t="shared" si="1"/>
        <v>0.8666666666666667</v>
      </c>
    </row>
    <row r="40" spans="1:11" x14ac:dyDescent="0.2">
      <c r="A40" s="90" t="s">
        <v>109</v>
      </c>
      <c r="B40" s="32">
        <v>2</v>
      </c>
      <c r="C40" s="98"/>
      <c r="D40" s="99"/>
      <c r="E40" s="32">
        <v>7</v>
      </c>
      <c r="F40" s="32">
        <v>1</v>
      </c>
      <c r="G40" s="32"/>
      <c r="H40" s="40">
        <f t="shared" si="2"/>
        <v>10</v>
      </c>
      <c r="J40" s="52">
        <f t="shared" si="0"/>
        <v>0.8</v>
      </c>
      <c r="K40" s="53">
        <f t="shared" si="1"/>
        <v>0.8</v>
      </c>
    </row>
    <row r="41" spans="1:11" x14ac:dyDescent="0.2">
      <c r="A41" s="90" t="s">
        <v>110</v>
      </c>
      <c r="B41" s="32">
        <v>1</v>
      </c>
      <c r="C41" s="98">
        <v>1</v>
      </c>
      <c r="D41" s="99"/>
      <c r="E41" s="32">
        <v>2</v>
      </c>
      <c r="F41" s="32"/>
      <c r="G41" s="32"/>
      <c r="H41" s="40">
        <f t="shared" si="2"/>
        <v>3</v>
      </c>
      <c r="J41" s="52">
        <f t="shared" si="0"/>
        <v>0.66666666666666663</v>
      </c>
      <c r="K41" s="53">
        <f t="shared" si="1"/>
        <v>1</v>
      </c>
    </row>
    <row r="42" spans="1:11" x14ac:dyDescent="0.2">
      <c r="A42" s="90" t="s">
        <v>139</v>
      </c>
      <c r="B42" s="32"/>
      <c r="C42" s="98"/>
      <c r="D42" s="99"/>
      <c r="E42" s="32">
        <v>2</v>
      </c>
      <c r="F42" s="32">
        <v>2</v>
      </c>
      <c r="G42" s="32"/>
      <c r="H42" s="40">
        <f t="shared" si="2"/>
        <v>4</v>
      </c>
      <c r="J42" s="52">
        <f t="shared" ref="J42" si="3">(H42-B42)/H42</f>
        <v>1</v>
      </c>
      <c r="K42" s="53">
        <f t="shared" ref="K42" si="4">(H42-B42+C42)/H42</f>
        <v>1</v>
      </c>
    </row>
    <row r="43" spans="1:11" x14ac:dyDescent="0.2">
      <c r="A43" s="90" t="s">
        <v>111</v>
      </c>
      <c r="B43" s="32">
        <v>3</v>
      </c>
      <c r="C43" s="98"/>
      <c r="D43" s="99">
        <v>2</v>
      </c>
      <c r="E43" s="32">
        <v>6</v>
      </c>
      <c r="F43" s="32">
        <v>1</v>
      </c>
      <c r="G43" s="32"/>
      <c r="H43" s="40">
        <f t="shared" si="2"/>
        <v>10</v>
      </c>
      <c r="J43" s="52">
        <f t="shared" si="0"/>
        <v>0.7</v>
      </c>
      <c r="K43" s="53">
        <f t="shared" si="1"/>
        <v>0.7</v>
      </c>
    </row>
    <row r="44" spans="1:11" x14ac:dyDescent="0.2">
      <c r="A44" s="90" t="s">
        <v>113</v>
      </c>
      <c r="B44" s="32"/>
      <c r="C44" s="98"/>
      <c r="D44" s="99"/>
      <c r="E44" s="32">
        <v>1</v>
      </c>
      <c r="F44" s="32"/>
      <c r="G44" s="32"/>
      <c r="H44" s="40">
        <f t="shared" si="2"/>
        <v>1</v>
      </c>
      <c r="J44" s="52">
        <f t="shared" si="0"/>
        <v>1</v>
      </c>
      <c r="K44" s="53">
        <f t="shared" si="1"/>
        <v>1</v>
      </c>
    </row>
    <row r="45" spans="1:11" x14ac:dyDescent="0.2">
      <c r="A45" s="90" t="s">
        <v>114</v>
      </c>
      <c r="B45" s="32">
        <v>13</v>
      </c>
      <c r="C45" s="98">
        <v>1</v>
      </c>
      <c r="D45" s="99">
        <v>3</v>
      </c>
      <c r="E45" s="32">
        <v>34</v>
      </c>
      <c r="F45" s="32">
        <v>1</v>
      </c>
      <c r="G45" s="32">
        <v>1</v>
      </c>
      <c r="H45" s="40">
        <f t="shared" si="2"/>
        <v>49</v>
      </c>
      <c r="J45" s="52">
        <f t="shared" si="0"/>
        <v>0.73469387755102045</v>
      </c>
      <c r="K45" s="53">
        <f t="shared" si="1"/>
        <v>0.75510204081632648</v>
      </c>
    </row>
    <row r="46" spans="1:11" x14ac:dyDescent="0.2">
      <c r="A46" s="90" t="s">
        <v>115</v>
      </c>
      <c r="B46" s="32">
        <v>5</v>
      </c>
      <c r="C46" s="98"/>
      <c r="D46" s="99">
        <v>3</v>
      </c>
      <c r="E46" s="32">
        <v>22</v>
      </c>
      <c r="F46" s="32">
        <v>3</v>
      </c>
      <c r="G46" s="32"/>
      <c r="H46" s="40">
        <f t="shared" si="2"/>
        <v>30</v>
      </c>
      <c r="J46" s="52">
        <f t="shared" si="0"/>
        <v>0.83333333333333337</v>
      </c>
      <c r="K46" s="53">
        <f t="shared" si="1"/>
        <v>0.83333333333333337</v>
      </c>
    </row>
    <row r="47" spans="1:11" x14ac:dyDescent="0.2">
      <c r="A47" s="90" t="s">
        <v>116</v>
      </c>
      <c r="B47" s="32">
        <v>3</v>
      </c>
      <c r="C47" s="98">
        <v>1</v>
      </c>
      <c r="D47" s="99"/>
      <c r="E47" s="32">
        <v>7</v>
      </c>
      <c r="F47" s="32"/>
      <c r="G47" s="32"/>
      <c r="H47" s="40">
        <f t="shared" si="2"/>
        <v>10</v>
      </c>
      <c r="J47" s="52">
        <f t="shared" si="0"/>
        <v>0.7</v>
      </c>
      <c r="K47" s="53">
        <f t="shared" si="1"/>
        <v>0.8</v>
      </c>
    </row>
    <row r="48" spans="1:11" x14ac:dyDescent="0.2">
      <c r="A48" s="90" t="s">
        <v>117</v>
      </c>
      <c r="B48" s="32">
        <v>3</v>
      </c>
      <c r="C48" s="98"/>
      <c r="D48" s="99"/>
      <c r="E48" s="32">
        <v>14</v>
      </c>
      <c r="F48" s="32"/>
      <c r="G48" s="32"/>
      <c r="H48" s="40">
        <f t="shared" si="2"/>
        <v>17</v>
      </c>
      <c r="J48" s="52">
        <f t="shared" si="0"/>
        <v>0.82352941176470584</v>
      </c>
      <c r="K48" s="53">
        <f t="shared" si="1"/>
        <v>0.82352941176470584</v>
      </c>
    </row>
    <row r="49" spans="1:11" x14ac:dyDescent="0.2">
      <c r="A49" s="90" t="s">
        <v>118</v>
      </c>
      <c r="B49" s="32">
        <v>3</v>
      </c>
      <c r="C49" s="98"/>
      <c r="D49" s="99">
        <v>3</v>
      </c>
      <c r="E49" s="32">
        <v>16</v>
      </c>
      <c r="F49" s="32">
        <v>3</v>
      </c>
      <c r="G49" s="32"/>
      <c r="H49" s="40">
        <f t="shared" si="2"/>
        <v>22</v>
      </c>
      <c r="J49" s="52">
        <f t="shared" si="0"/>
        <v>0.86363636363636365</v>
      </c>
      <c r="K49" s="53">
        <f t="shared" si="1"/>
        <v>0.86363636363636365</v>
      </c>
    </row>
    <row r="50" spans="1:11" x14ac:dyDescent="0.2">
      <c r="A50" s="90" t="s">
        <v>119</v>
      </c>
      <c r="B50" s="32">
        <v>2</v>
      </c>
      <c r="C50" s="98">
        <v>1</v>
      </c>
      <c r="D50" s="99"/>
      <c r="E50" s="32">
        <v>9</v>
      </c>
      <c r="F50" s="32"/>
      <c r="G50" s="32"/>
      <c r="H50" s="40">
        <f t="shared" si="2"/>
        <v>11</v>
      </c>
      <c r="J50" s="52">
        <f t="shared" si="0"/>
        <v>0.81818181818181823</v>
      </c>
      <c r="K50" s="53">
        <f t="shared" si="1"/>
        <v>0.90909090909090906</v>
      </c>
    </row>
    <row r="51" spans="1:11" x14ac:dyDescent="0.2">
      <c r="A51" s="90" t="s">
        <v>120</v>
      </c>
      <c r="B51" s="32">
        <v>1</v>
      </c>
      <c r="C51" s="98"/>
      <c r="D51" s="99"/>
      <c r="E51" s="32">
        <v>3</v>
      </c>
      <c r="F51" s="32">
        <v>1</v>
      </c>
      <c r="G51" s="32"/>
      <c r="H51" s="40">
        <f t="shared" si="2"/>
        <v>5</v>
      </c>
      <c r="J51" s="52">
        <f t="shared" si="0"/>
        <v>0.8</v>
      </c>
      <c r="K51" s="53">
        <f t="shared" si="1"/>
        <v>0.8</v>
      </c>
    </row>
    <row r="52" spans="1:11" x14ac:dyDescent="0.2">
      <c r="A52" s="90" t="s">
        <v>121</v>
      </c>
      <c r="B52" s="32">
        <v>1</v>
      </c>
      <c r="C52" s="98"/>
      <c r="D52" s="99">
        <v>1</v>
      </c>
      <c r="E52" s="32">
        <v>5</v>
      </c>
      <c r="F52" s="32">
        <v>1</v>
      </c>
      <c r="G52" s="32">
        <v>1</v>
      </c>
      <c r="H52" s="40">
        <f t="shared" si="2"/>
        <v>8</v>
      </c>
      <c r="J52" s="52">
        <f t="shared" si="0"/>
        <v>0.875</v>
      </c>
      <c r="K52" s="53">
        <f t="shared" si="1"/>
        <v>0.875</v>
      </c>
    </row>
    <row r="53" spans="1:11" x14ac:dyDescent="0.2">
      <c r="A53" s="90" t="s">
        <v>122</v>
      </c>
      <c r="B53" s="32"/>
      <c r="C53" s="98"/>
      <c r="D53" s="99"/>
      <c r="E53" s="32">
        <v>5</v>
      </c>
      <c r="F53" s="32"/>
      <c r="G53" s="32"/>
      <c r="H53" s="40">
        <f t="shared" si="2"/>
        <v>5</v>
      </c>
      <c r="J53" s="52">
        <f t="shared" si="0"/>
        <v>1</v>
      </c>
      <c r="K53" s="53">
        <f t="shared" si="1"/>
        <v>1</v>
      </c>
    </row>
    <row r="54" spans="1:11" x14ac:dyDescent="0.2">
      <c r="A54" s="90" t="s">
        <v>123</v>
      </c>
      <c r="B54" s="32"/>
      <c r="C54" s="98"/>
      <c r="D54" s="99"/>
      <c r="E54" s="32">
        <v>9</v>
      </c>
      <c r="F54" s="32"/>
      <c r="G54" s="32"/>
      <c r="H54" s="40">
        <f t="shared" si="2"/>
        <v>9</v>
      </c>
      <c r="J54" s="52">
        <f t="shared" si="0"/>
        <v>1</v>
      </c>
      <c r="K54" s="53">
        <f t="shared" si="1"/>
        <v>1</v>
      </c>
    </row>
    <row r="55" spans="1:11" x14ac:dyDescent="0.2">
      <c r="A55" s="90" t="s">
        <v>124</v>
      </c>
      <c r="B55" s="32">
        <v>9</v>
      </c>
      <c r="C55" s="98"/>
      <c r="D55" s="99">
        <v>3</v>
      </c>
      <c r="E55" s="32">
        <v>20</v>
      </c>
      <c r="F55" s="32">
        <v>2</v>
      </c>
      <c r="G55" s="32"/>
      <c r="H55" s="40">
        <f t="shared" si="2"/>
        <v>31</v>
      </c>
      <c r="J55" s="52">
        <f t="shared" si="0"/>
        <v>0.70967741935483875</v>
      </c>
      <c r="K55" s="53">
        <f t="shared" si="1"/>
        <v>0.70967741935483875</v>
      </c>
    </row>
    <row r="56" spans="1:11" x14ac:dyDescent="0.2">
      <c r="A56" s="90" t="s">
        <v>125</v>
      </c>
      <c r="B56" s="32">
        <v>7</v>
      </c>
      <c r="C56" s="98"/>
      <c r="D56" s="99">
        <v>3</v>
      </c>
      <c r="E56" s="32">
        <v>16</v>
      </c>
      <c r="F56" s="32">
        <v>3</v>
      </c>
      <c r="G56" s="32"/>
      <c r="H56" s="40">
        <f t="shared" si="2"/>
        <v>26</v>
      </c>
      <c r="J56" s="52">
        <f t="shared" si="0"/>
        <v>0.73076923076923073</v>
      </c>
      <c r="K56" s="53">
        <f t="shared" si="1"/>
        <v>0.73076923076923073</v>
      </c>
    </row>
    <row r="57" spans="1:11" x14ac:dyDescent="0.2">
      <c r="A57" s="90" t="s">
        <v>126</v>
      </c>
      <c r="B57" s="32"/>
      <c r="C57" s="98"/>
      <c r="D57" s="99"/>
      <c r="E57" s="32">
        <v>1</v>
      </c>
      <c r="F57" s="32"/>
      <c r="G57" s="32"/>
      <c r="H57" s="40">
        <f t="shared" si="2"/>
        <v>1</v>
      </c>
      <c r="J57" s="52">
        <f t="shared" si="0"/>
        <v>1</v>
      </c>
      <c r="K57" s="53">
        <f t="shared" si="1"/>
        <v>1</v>
      </c>
    </row>
    <row r="58" spans="1:11" x14ac:dyDescent="0.2">
      <c r="A58" s="90" t="s">
        <v>127</v>
      </c>
      <c r="B58" s="32">
        <v>2</v>
      </c>
      <c r="C58" s="98"/>
      <c r="D58" s="99"/>
      <c r="E58" s="32">
        <v>1</v>
      </c>
      <c r="F58" s="32"/>
      <c r="G58" s="32"/>
      <c r="H58" s="40">
        <f t="shared" si="2"/>
        <v>3</v>
      </c>
      <c r="J58" s="52">
        <f t="shared" si="0"/>
        <v>0.33333333333333331</v>
      </c>
      <c r="K58" s="53">
        <f t="shared" si="1"/>
        <v>0.33333333333333331</v>
      </c>
    </row>
    <row r="59" spans="1:11" x14ac:dyDescent="0.2">
      <c r="A59" s="542" t="s">
        <v>128</v>
      </c>
      <c r="B59" s="32">
        <v>9</v>
      </c>
      <c r="C59" s="98">
        <v>1</v>
      </c>
      <c r="D59" s="99">
        <v>4</v>
      </c>
      <c r="E59" s="32">
        <v>24</v>
      </c>
      <c r="F59" s="32">
        <v>9</v>
      </c>
      <c r="G59" s="32"/>
      <c r="H59" s="40">
        <f t="shared" si="2"/>
        <v>42</v>
      </c>
      <c r="J59" s="52">
        <f t="shared" ref="J59" si="5">(H59-B59)/H59</f>
        <v>0.7857142857142857</v>
      </c>
      <c r="K59" s="53">
        <f t="shared" ref="K59" si="6">(H59-B59+C59)/H59</f>
        <v>0.80952380952380953</v>
      </c>
    </row>
    <row r="60" spans="1:11" x14ac:dyDescent="0.2">
      <c r="A60" s="90" t="s">
        <v>130</v>
      </c>
      <c r="B60" s="32">
        <v>5</v>
      </c>
      <c r="C60" s="98"/>
      <c r="D60" s="99">
        <v>1</v>
      </c>
      <c r="E60" s="32">
        <v>7</v>
      </c>
      <c r="F60" s="32">
        <v>1</v>
      </c>
      <c r="G60" s="32"/>
      <c r="H60" s="40">
        <f t="shared" si="2"/>
        <v>13</v>
      </c>
      <c r="J60" s="52">
        <f t="shared" si="0"/>
        <v>0.61538461538461542</v>
      </c>
      <c r="K60" s="53">
        <f t="shared" si="1"/>
        <v>0.61538461538461542</v>
      </c>
    </row>
    <row r="61" spans="1:11" x14ac:dyDescent="0.2">
      <c r="A61" s="90" t="s">
        <v>131</v>
      </c>
      <c r="B61" s="32">
        <v>2</v>
      </c>
      <c r="C61" s="98"/>
      <c r="D61" s="99">
        <v>1</v>
      </c>
      <c r="E61" s="32">
        <v>6</v>
      </c>
      <c r="F61" s="32"/>
      <c r="G61" s="32"/>
      <c r="H61" s="40">
        <f t="shared" si="2"/>
        <v>8</v>
      </c>
      <c r="J61" s="52">
        <f t="shared" si="0"/>
        <v>0.75</v>
      </c>
      <c r="K61" s="53">
        <f t="shared" si="1"/>
        <v>0.75</v>
      </c>
    </row>
    <row r="62" spans="1:11" x14ac:dyDescent="0.2">
      <c r="A62" s="90" t="s">
        <v>132</v>
      </c>
      <c r="B62" s="32"/>
      <c r="C62" s="98"/>
      <c r="D62" s="99"/>
      <c r="E62" s="32">
        <v>1</v>
      </c>
      <c r="F62" s="32"/>
      <c r="G62" s="32"/>
      <c r="H62" s="40">
        <f t="shared" si="2"/>
        <v>1</v>
      </c>
      <c r="J62" s="52">
        <f t="shared" si="0"/>
        <v>1</v>
      </c>
      <c r="K62" s="53">
        <f t="shared" si="1"/>
        <v>1</v>
      </c>
    </row>
    <row r="63" spans="1:11" ht="3.75" customHeight="1" x14ac:dyDescent="0.2">
      <c r="J63" s="88"/>
      <c r="K63" s="88"/>
    </row>
    <row r="64" spans="1:11" ht="13.5" x14ac:dyDescent="0.2">
      <c r="A64" s="407" t="s">
        <v>1</v>
      </c>
      <c r="B64" s="408">
        <f>SUM(B9:B62)</f>
        <v>177</v>
      </c>
      <c r="C64" s="409">
        <f>SUM(C9:C62)</f>
        <v>11</v>
      </c>
      <c r="D64" s="409">
        <f>SUM(D9:D62)</f>
        <v>46</v>
      </c>
      <c r="E64" s="408">
        <f t="shared" ref="E64:G64" si="7">SUM(E9:E62)</f>
        <v>726</v>
      </c>
      <c r="F64" s="408">
        <f t="shared" si="7"/>
        <v>110</v>
      </c>
      <c r="G64" s="408">
        <f t="shared" si="7"/>
        <v>5</v>
      </c>
      <c r="H64" s="543">
        <f>SUM(H9:H62)</f>
        <v>1018</v>
      </c>
      <c r="I64" s="92"/>
      <c r="J64" s="182">
        <f t="shared" si="0"/>
        <v>0.82612966601178783</v>
      </c>
      <c r="K64" s="183">
        <f t="shared" si="1"/>
        <v>0.83693516699410608</v>
      </c>
    </row>
    <row r="65" spans="1:1" ht="3.75" customHeight="1" x14ac:dyDescent="0.2"/>
    <row r="66" spans="1:1" x14ac:dyDescent="0.2">
      <c r="A66" s="366" t="s">
        <v>495</v>
      </c>
    </row>
    <row r="67" spans="1:1" x14ac:dyDescent="0.2">
      <c r="A67" s="794" t="s">
        <v>754</v>
      </c>
    </row>
  </sheetData>
  <mergeCells count="8">
    <mergeCell ref="A4:K4"/>
    <mergeCell ref="A2:K2"/>
    <mergeCell ref="J6:K6"/>
    <mergeCell ref="B6:D6"/>
    <mergeCell ref="E6:E7"/>
    <mergeCell ref="F6:F7"/>
    <mergeCell ref="G6:G7"/>
    <mergeCell ref="H6:H7"/>
  </mergeCells>
  <pageMargins left="0.39370078740157483" right="0" top="0.39370078740157483" bottom="0.59055118110236227" header="0.51181102362204722" footer="0.51181102362204722"/>
  <pageSetup paperSize="9" scale="91" firstPageNumber="24" fitToHeight="0" orientation="portrait" r:id="rId1"/>
  <headerFooter alignWithMargins="0">
    <oddHeader>&amp;L&amp;"Times New Roman,Gras"DGRH A1-1&amp;R&amp;"Times New Roman,Gras"Juillet 2020</oddHeader>
    <oddFooter>&amp;C&amp;"Times New Roman,Gras"Page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38"/>
  <sheetViews>
    <sheetView showGridLines="0" topLeftCell="A11" zoomScaleNormal="100" workbookViewId="0">
      <selection activeCell="A37" sqref="A37"/>
    </sheetView>
  </sheetViews>
  <sheetFormatPr baseColWidth="10" defaultRowHeight="12.75" x14ac:dyDescent="0.2"/>
  <cols>
    <col min="1" max="1" width="57.6640625" customWidth="1"/>
    <col min="2" max="6" width="22" customWidth="1"/>
    <col min="7" max="7" width="5.1640625" style="18" customWidth="1"/>
  </cols>
  <sheetData>
    <row r="2" spans="1:9" ht="34.5" customHeight="1" x14ac:dyDescent="0.2">
      <c r="A2" s="1046" t="s">
        <v>681</v>
      </c>
      <c r="B2" s="1046"/>
      <c r="C2" s="1046"/>
      <c r="D2" s="1046"/>
      <c r="E2" s="1046"/>
      <c r="F2" s="1046"/>
      <c r="G2" s="1046"/>
      <c r="H2" s="1046"/>
      <c r="I2" s="54"/>
    </row>
    <row r="3" spans="1:9" x14ac:dyDescent="0.2">
      <c r="A3" s="44"/>
    </row>
    <row r="5" spans="1:9" x14ac:dyDescent="0.2">
      <c r="A5" s="1075" t="s">
        <v>640</v>
      </c>
      <c r="B5" s="1075"/>
      <c r="C5" s="1075"/>
      <c r="D5" s="1075"/>
      <c r="E5" s="1075"/>
      <c r="F5" s="1075"/>
      <c r="G5" s="1075"/>
      <c r="H5" s="1075"/>
    </row>
    <row r="7" spans="1:9" ht="76.5" x14ac:dyDescent="0.2">
      <c r="A7" s="474" t="s">
        <v>679</v>
      </c>
      <c r="B7" s="25" t="s">
        <v>199</v>
      </c>
      <c r="C7" s="25" t="s">
        <v>200</v>
      </c>
      <c r="D7" s="472" t="s">
        <v>435</v>
      </c>
      <c r="E7" s="472" t="s">
        <v>434</v>
      </c>
      <c r="F7" s="75" t="s">
        <v>201</v>
      </c>
      <c r="G7" s="47"/>
      <c r="H7" s="55" t="s">
        <v>78</v>
      </c>
    </row>
    <row r="8" spans="1:9" s="18" customFormat="1" x14ac:dyDescent="0.2">
      <c r="A8" s="47"/>
      <c r="B8" s="47"/>
      <c r="C8" s="47"/>
      <c r="D8" s="47"/>
      <c r="E8" s="47"/>
      <c r="F8" s="47"/>
      <c r="G8" s="47"/>
      <c r="H8" s="47"/>
    </row>
    <row r="9" spans="1:9" x14ac:dyDescent="0.2">
      <c r="A9" s="413" t="s">
        <v>174</v>
      </c>
      <c r="B9" s="338">
        <v>41</v>
      </c>
      <c r="C9" s="338">
        <v>186</v>
      </c>
      <c r="D9" s="338">
        <v>7</v>
      </c>
      <c r="E9" s="338">
        <v>37</v>
      </c>
      <c r="F9" s="414">
        <v>25</v>
      </c>
      <c r="G9" s="101"/>
      <c r="H9" s="396">
        <f>SUM(B9:F9)</f>
        <v>296</v>
      </c>
    </row>
    <row r="10" spans="1:9" x14ac:dyDescent="0.2">
      <c r="A10" s="415" t="s">
        <v>175</v>
      </c>
      <c r="B10" s="339">
        <v>25</v>
      </c>
      <c r="C10" s="339">
        <v>57</v>
      </c>
      <c r="D10" s="339">
        <v>3</v>
      </c>
      <c r="E10" s="339">
        <v>7</v>
      </c>
      <c r="F10" s="416">
        <v>3</v>
      </c>
      <c r="G10" s="101"/>
      <c r="H10" s="397">
        <f t="shared" ref="H10:H31" si="0">SUM(B10:F10)</f>
        <v>95</v>
      </c>
    </row>
    <row r="11" spans="1:9" ht="25.5" x14ac:dyDescent="0.2">
      <c r="A11" s="360" t="s">
        <v>176</v>
      </c>
      <c r="B11" s="340">
        <f>SUM(B12:B20)</f>
        <v>41</v>
      </c>
      <c r="C11" s="340">
        <f>SUM(C12:C20)</f>
        <v>70</v>
      </c>
      <c r="D11" s="340">
        <f>SUM(D12:D20)</f>
        <v>2</v>
      </c>
      <c r="E11" s="340">
        <f>SUM(E12:E20)</f>
        <v>14</v>
      </c>
      <c r="F11" s="340">
        <f>SUM(F12:F20)</f>
        <v>4</v>
      </c>
      <c r="G11" s="101"/>
      <c r="H11" s="398">
        <f t="shared" si="0"/>
        <v>131</v>
      </c>
    </row>
    <row r="12" spans="1:9" x14ac:dyDescent="0.2">
      <c r="A12" s="77" t="s">
        <v>179</v>
      </c>
      <c r="B12" s="30">
        <v>2</v>
      </c>
      <c r="C12" s="30">
        <v>1</v>
      </c>
      <c r="D12" s="30"/>
      <c r="E12" s="30">
        <v>1</v>
      </c>
      <c r="F12" s="68"/>
      <c r="H12" s="11">
        <f t="shared" si="0"/>
        <v>4</v>
      </c>
    </row>
    <row r="13" spans="1:9" x14ac:dyDescent="0.2">
      <c r="A13" s="78" t="s">
        <v>180</v>
      </c>
      <c r="B13" s="32"/>
      <c r="C13" s="32">
        <v>6</v>
      </c>
      <c r="D13" s="32">
        <v>1</v>
      </c>
      <c r="E13" s="32">
        <v>1</v>
      </c>
      <c r="F13" s="70">
        <v>1</v>
      </c>
      <c r="H13" s="12">
        <f t="shared" si="0"/>
        <v>9</v>
      </c>
    </row>
    <row r="14" spans="1:9" x14ac:dyDescent="0.2">
      <c r="A14" s="78" t="s">
        <v>181</v>
      </c>
      <c r="B14" s="32">
        <v>2</v>
      </c>
      <c r="C14" s="32"/>
      <c r="D14" s="32"/>
      <c r="E14" s="32"/>
      <c r="F14" s="70">
        <v>1</v>
      </c>
      <c r="H14" s="12">
        <f t="shared" si="0"/>
        <v>3</v>
      </c>
    </row>
    <row r="15" spans="1:9" x14ac:dyDescent="0.2">
      <c r="A15" s="78" t="s">
        <v>182</v>
      </c>
      <c r="B15" s="32">
        <v>4</v>
      </c>
      <c r="C15" s="32">
        <v>11</v>
      </c>
      <c r="D15" s="32"/>
      <c r="E15" s="32">
        <v>1</v>
      </c>
      <c r="F15" s="70"/>
      <c r="H15" s="12">
        <f t="shared" si="0"/>
        <v>16</v>
      </c>
    </row>
    <row r="16" spans="1:9" x14ac:dyDescent="0.2">
      <c r="A16" s="78" t="s">
        <v>469</v>
      </c>
      <c r="B16" s="32">
        <v>2</v>
      </c>
      <c r="C16" s="32">
        <v>17</v>
      </c>
      <c r="D16" s="32"/>
      <c r="E16" s="32">
        <v>3</v>
      </c>
      <c r="F16" s="70"/>
      <c r="H16" s="12">
        <f t="shared" si="0"/>
        <v>22</v>
      </c>
    </row>
    <row r="17" spans="1:8" x14ac:dyDescent="0.2">
      <c r="A17" s="78" t="s">
        <v>183</v>
      </c>
      <c r="B17" s="80"/>
      <c r="C17" s="80"/>
      <c r="D17" s="80"/>
      <c r="E17" s="80"/>
      <c r="F17" s="488">
        <v>1</v>
      </c>
      <c r="G17" s="489"/>
      <c r="H17" s="81">
        <f t="shared" si="0"/>
        <v>1</v>
      </c>
    </row>
    <row r="18" spans="1:8" x14ac:dyDescent="0.2">
      <c r="A18" s="78" t="s">
        <v>470</v>
      </c>
      <c r="B18" s="32">
        <v>2</v>
      </c>
      <c r="C18" s="32">
        <v>4</v>
      </c>
      <c r="D18" s="32"/>
      <c r="E18" s="32"/>
      <c r="F18" s="70">
        <v>1</v>
      </c>
      <c r="H18" s="12">
        <f t="shared" si="0"/>
        <v>7</v>
      </c>
    </row>
    <row r="19" spans="1:8" ht="25.5" x14ac:dyDescent="0.2">
      <c r="A19" s="78" t="s">
        <v>471</v>
      </c>
      <c r="B19" s="80">
        <v>20</v>
      </c>
      <c r="C19" s="80">
        <v>27</v>
      </c>
      <c r="D19" s="80">
        <v>1</v>
      </c>
      <c r="E19" s="80">
        <v>4</v>
      </c>
      <c r="F19" s="488"/>
      <c r="G19" s="489"/>
      <c r="H19" s="81">
        <f t="shared" si="0"/>
        <v>52</v>
      </c>
    </row>
    <row r="20" spans="1:8" x14ac:dyDescent="0.2">
      <c r="A20" s="79" t="s">
        <v>184</v>
      </c>
      <c r="B20" s="33">
        <v>9</v>
      </c>
      <c r="C20" s="33">
        <v>4</v>
      </c>
      <c r="D20" s="33"/>
      <c r="E20" s="33">
        <v>4</v>
      </c>
      <c r="F20" s="84"/>
      <c r="H20" s="13">
        <f t="shared" si="0"/>
        <v>17</v>
      </c>
    </row>
    <row r="21" spans="1:8" x14ac:dyDescent="0.2">
      <c r="A21" s="76" t="s">
        <v>177</v>
      </c>
      <c r="B21" s="43">
        <f>SUM(B22:B24)</f>
        <v>20</v>
      </c>
      <c r="C21" s="43">
        <f t="shared" ref="C21:F21" si="1">SUM(C22:C24)</f>
        <v>61</v>
      </c>
      <c r="D21" s="43">
        <f t="shared" si="1"/>
        <v>4</v>
      </c>
      <c r="E21" s="43">
        <f t="shared" si="1"/>
        <v>14</v>
      </c>
      <c r="F21" s="43">
        <f t="shared" si="1"/>
        <v>3</v>
      </c>
      <c r="H21" s="382">
        <f t="shared" si="0"/>
        <v>102</v>
      </c>
    </row>
    <row r="22" spans="1:8" x14ac:dyDescent="0.2">
      <c r="A22" s="77" t="s">
        <v>185</v>
      </c>
      <c r="B22" s="30">
        <v>12</v>
      </c>
      <c r="C22" s="30">
        <v>40</v>
      </c>
      <c r="D22" s="30">
        <v>3</v>
      </c>
      <c r="E22" s="30">
        <v>9</v>
      </c>
      <c r="F22" s="68">
        <v>2</v>
      </c>
      <c r="H22" s="11">
        <f t="shared" si="0"/>
        <v>66</v>
      </c>
    </row>
    <row r="23" spans="1:8" x14ac:dyDescent="0.2">
      <c r="A23" s="78" t="s">
        <v>186</v>
      </c>
      <c r="B23" s="32">
        <v>6</v>
      </c>
      <c r="C23" s="32">
        <v>11</v>
      </c>
      <c r="D23" s="32"/>
      <c r="E23" s="32">
        <v>3</v>
      </c>
      <c r="F23" s="70">
        <v>1</v>
      </c>
      <c r="H23" s="12">
        <f t="shared" si="0"/>
        <v>21</v>
      </c>
    </row>
    <row r="24" spans="1:8" x14ac:dyDescent="0.2">
      <c r="A24" s="79" t="s">
        <v>187</v>
      </c>
      <c r="B24" s="33">
        <v>2</v>
      </c>
      <c r="C24" s="33">
        <v>10</v>
      </c>
      <c r="D24" s="33">
        <v>1</v>
      </c>
      <c r="E24" s="33">
        <v>2</v>
      </c>
      <c r="F24" s="84"/>
      <c r="H24" s="13">
        <f t="shared" si="0"/>
        <v>15</v>
      </c>
    </row>
    <row r="25" spans="1:8" x14ac:dyDescent="0.2">
      <c r="A25" s="76" t="s">
        <v>173</v>
      </c>
      <c r="B25" s="43">
        <f>SUM(B26:B30)</f>
        <v>43</v>
      </c>
      <c r="C25" s="43">
        <f t="shared" ref="C25:F25" si="2">SUM(C26:C30)</f>
        <v>113</v>
      </c>
      <c r="D25" s="43">
        <f t="shared" si="2"/>
        <v>11</v>
      </c>
      <c r="E25" s="43">
        <f t="shared" si="2"/>
        <v>36</v>
      </c>
      <c r="F25" s="43">
        <f t="shared" si="2"/>
        <v>10</v>
      </c>
      <c r="H25" s="382">
        <f t="shared" si="0"/>
        <v>213</v>
      </c>
    </row>
    <row r="26" spans="1:8" x14ac:dyDescent="0.2">
      <c r="A26" s="77" t="s">
        <v>619</v>
      </c>
      <c r="B26" s="30">
        <v>1</v>
      </c>
      <c r="C26" s="30">
        <v>5</v>
      </c>
      <c r="D26" s="30"/>
      <c r="E26" s="30">
        <v>3</v>
      </c>
      <c r="F26" s="68">
        <v>1</v>
      </c>
      <c r="H26" s="11">
        <f t="shared" si="0"/>
        <v>10</v>
      </c>
    </row>
    <row r="27" spans="1:8" x14ac:dyDescent="0.2">
      <c r="A27" s="78" t="s">
        <v>171</v>
      </c>
      <c r="B27" s="32">
        <v>3</v>
      </c>
      <c r="C27" s="32">
        <v>5</v>
      </c>
      <c r="D27" s="32">
        <v>2</v>
      </c>
      <c r="E27" s="32"/>
      <c r="F27" s="70"/>
      <c r="H27" s="12">
        <f t="shared" si="0"/>
        <v>10</v>
      </c>
    </row>
    <row r="28" spans="1:8" x14ac:dyDescent="0.2">
      <c r="A28" s="78" t="s">
        <v>189</v>
      </c>
      <c r="B28" s="33">
        <v>3</v>
      </c>
      <c r="C28" s="33">
        <v>5</v>
      </c>
      <c r="D28" s="33">
        <v>1</v>
      </c>
      <c r="E28" s="33">
        <v>2</v>
      </c>
      <c r="F28" s="84"/>
      <c r="H28" s="12">
        <f t="shared" si="0"/>
        <v>11</v>
      </c>
    </row>
    <row r="29" spans="1:8" x14ac:dyDescent="0.2">
      <c r="A29" s="78" t="s">
        <v>172</v>
      </c>
      <c r="B29" s="33">
        <v>1</v>
      </c>
      <c r="C29" s="33">
        <v>6</v>
      </c>
      <c r="D29" s="33">
        <v>1</v>
      </c>
      <c r="E29" s="33">
        <v>3</v>
      </c>
      <c r="F29" s="84"/>
      <c r="H29" s="13">
        <f t="shared" si="0"/>
        <v>11</v>
      </c>
    </row>
    <row r="30" spans="1:8" x14ac:dyDescent="0.2">
      <c r="A30" s="79" t="s">
        <v>188</v>
      </c>
      <c r="B30" s="33">
        <v>35</v>
      </c>
      <c r="C30" s="33">
        <v>92</v>
      </c>
      <c r="D30" s="33">
        <v>7</v>
      </c>
      <c r="E30" s="33">
        <v>28</v>
      </c>
      <c r="F30" s="84">
        <v>9</v>
      </c>
      <c r="H30" s="13">
        <f t="shared" si="0"/>
        <v>171</v>
      </c>
    </row>
    <row r="31" spans="1:8" x14ac:dyDescent="0.2">
      <c r="A31" s="76" t="s">
        <v>178</v>
      </c>
      <c r="B31" s="361">
        <v>7</v>
      </c>
      <c r="C31" s="361">
        <v>44</v>
      </c>
      <c r="D31" s="361">
        <v>2</v>
      </c>
      <c r="E31" s="361">
        <v>9</v>
      </c>
      <c r="F31" s="411">
        <v>4</v>
      </c>
      <c r="G31" s="412"/>
      <c r="H31" s="417">
        <f t="shared" si="0"/>
        <v>66</v>
      </c>
    </row>
    <row r="32" spans="1:8" x14ac:dyDescent="0.2">
      <c r="H32" s="61"/>
    </row>
    <row r="33" spans="1:8" x14ac:dyDescent="0.2">
      <c r="A33" s="842" t="s">
        <v>1</v>
      </c>
      <c r="B33" s="304">
        <f>B31+B25+B21+B11+B10+B9</f>
        <v>177</v>
      </c>
      <c r="C33" s="304">
        <f>C31+C25+C21+C11+C10+C9</f>
        <v>531</v>
      </c>
      <c r="D33" s="304">
        <f>D31+D25+D21+D11+D10+D9</f>
        <v>29</v>
      </c>
      <c r="E33" s="304">
        <f>E31+E25+E21+E11+E10+E9</f>
        <v>117</v>
      </c>
      <c r="F33" s="843">
        <f>F31+F25+F21+F11+F10+F9</f>
        <v>49</v>
      </c>
      <c r="H33" s="418">
        <f>H31+H25+H21+H11+H10+H9</f>
        <v>903</v>
      </c>
    </row>
    <row r="34" spans="1:8" x14ac:dyDescent="0.2">
      <c r="A34" s="674" t="s">
        <v>163</v>
      </c>
      <c r="B34" s="422">
        <f>B33/$H$33</f>
        <v>0.19601328903654486</v>
      </c>
      <c r="C34" s="422">
        <f t="shared" ref="C34:F34" si="3">C33/$H$33</f>
        <v>0.58803986710963452</v>
      </c>
      <c r="D34" s="422">
        <f t="shared" si="3"/>
        <v>3.2115171650055369E-2</v>
      </c>
      <c r="E34" s="422">
        <f t="shared" si="3"/>
        <v>0.12956810631229235</v>
      </c>
      <c r="F34" s="675">
        <f t="shared" si="3"/>
        <v>5.4263565891472867E-2</v>
      </c>
    </row>
    <row r="35" spans="1:8" ht="8.25" customHeight="1" x14ac:dyDescent="0.2"/>
    <row r="36" spans="1:8" x14ac:dyDescent="0.2">
      <c r="A36" s="510" t="s">
        <v>433</v>
      </c>
    </row>
    <row r="37" spans="1:8" x14ac:dyDescent="0.2">
      <c r="A37" s="794" t="s">
        <v>680</v>
      </c>
    </row>
    <row r="38" spans="1:8" x14ac:dyDescent="0.2">
      <c r="A38" s="74"/>
    </row>
  </sheetData>
  <mergeCells count="2">
    <mergeCell ref="A5:H5"/>
    <mergeCell ref="A2:H2"/>
  </mergeCells>
  <pageMargins left="0.39370078740157483" right="0" top="0.59055118110236227" bottom="0.59055118110236227" header="0.51181102362204722" footer="0.51181102362204722"/>
  <pageSetup paperSize="9" scale="86" firstPageNumber="25" orientation="landscape" r:id="rId1"/>
  <headerFooter alignWithMargins="0">
    <oddHeader>&amp;L&amp;"Times New Roman,Gras"DGRH A1-1&amp;R&amp;"Times New Roman,Gras"Juillet 2020</oddHeader>
    <oddFooter>&amp;C&amp;"Times New Roman,Gras"Page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2"/>
  <sheetViews>
    <sheetView showGridLines="0" showZeros="0" zoomScale="80" zoomScaleNormal="80" workbookViewId="0">
      <selection activeCell="L15" sqref="L15"/>
    </sheetView>
  </sheetViews>
  <sheetFormatPr baseColWidth="10" defaultColWidth="12" defaultRowHeight="12.75" x14ac:dyDescent="0.2"/>
  <cols>
    <col min="1" max="1" width="12" style="425"/>
    <col min="2" max="9" width="13.5" style="425" customWidth="1"/>
    <col min="10" max="16384" width="12" style="425"/>
  </cols>
  <sheetData>
    <row r="1" spans="2:8" ht="18" customHeight="1" x14ac:dyDescent="0.2">
      <c r="B1" s="424"/>
      <c r="C1" s="424"/>
      <c r="D1" s="424"/>
    </row>
    <row r="2" spans="2:8" x14ac:dyDescent="0.2">
      <c r="B2" s="426"/>
      <c r="C2" s="426"/>
      <c r="D2" s="426"/>
    </row>
    <row r="3" spans="2:8" x14ac:dyDescent="0.2">
      <c r="B3" s="426"/>
      <c r="C3" s="426"/>
      <c r="D3" s="426"/>
    </row>
    <row r="4" spans="2:8" x14ac:dyDescent="0.2">
      <c r="B4" s="426"/>
      <c r="C4" s="426"/>
      <c r="D4" s="426"/>
    </row>
    <row r="5" spans="2:8" x14ac:dyDescent="0.2">
      <c r="B5" s="426"/>
      <c r="C5" s="426"/>
      <c r="D5" s="426"/>
      <c r="G5" s="426"/>
      <c r="H5" s="426"/>
    </row>
    <row r="6" spans="2:8" x14ac:dyDescent="0.2">
      <c r="B6" s="426"/>
      <c r="C6" s="426"/>
      <c r="D6" s="426"/>
    </row>
    <row r="7" spans="2:8" x14ac:dyDescent="0.2">
      <c r="B7" s="426"/>
      <c r="C7" s="426"/>
      <c r="D7" s="426"/>
    </row>
    <row r="8" spans="2:8" x14ac:dyDescent="0.2">
      <c r="B8" s="426"/>
      <c r="C8" s="426"/>
      <c r="D8" s="426"/>
    </row>
    <row r="9" spans="2:8" x14ac:dyDescent="0.2">
      <c r="B9" s="426"/>
      <c r="C9" s="426"/>
      <c r="D9" s="426"/>
    </row>
    <row r="10" spans="2:8" x14ac:dyDescent="0.2">
      <c r="B10" s="426"/>
      <c r="C10" s="426"/>
      <c r="D10" s="426"/>
    </row>
    <row r="11" spans="2:8" x14ac:dyDescent="0.2">
      <c r="B11" s="426"/>
      <c r="C11" s="426"/>
      <c r="D11" s="426"/>
    </row>
    <row r="12" spans="2:8" x14ac:dyDescent="0.2">
      <c r="B12" s="426"/>
      <c r="C12" s="426"/>
      <c r="D12" s="426"/>
    </row>
    <row r="13" spans="2:8" x14ac:dyDescent="0.2">
      <c r="B13" s="426"/>
      <c r="C13" s="426"/>
      <c r="D13" s="426"/>
    </row>
    <row r="14" spans="2:8" x14ac:dyDescent="0.2">
      <c r="B14" s="426"/>
      <c r="C14" s="426"/>
      <c r="D14" s="426"/>
    </row>
    <row r="15" spans="2:8" x14ac:dyDescent="0.2">
      <c r="B15" s="426"/>
      <c r="C15" s="426"/>
      <c r="D15" s="426"/>
    </row>
    <row r="16" spans="2:8" x14ac:dyDescent="0.2">
      <c r="B16" s="426"/>
      <c r="C16" s="426"/>
      <c r="D16" s="426"/>
    </row>
    <row r="17" spans="2:9" x14ac:dyDescent="0.2">
      <c r="B17" s="426"/>
      <c r="C17" s="426"/>
      <c r="D17" s="426"/>
    </row>
    <row r="18" spans="2:9" x14ac:dyDescent="0.2">
      <c r="B18" s="426"/>
      <c r="C18" s="426"/>
      <c r="D18" s="426"/>
    </row>
    <row r="19" spans="2:9" x14ac:dyDescent="0.2">
      <c r="B19" s="426"/>
      <c r="C19" s="426"/>
      <c r="D19" s="426"/>
    </row>
    <row r="20" spans="2:9" x14ac:dyDescent="0.2">
      <c r="B20" s="426"/>
      <c r="C20" s="426"/>
      <c r="D20" s="426"/>
    </row>
    <row r="21" spans="2:9" x14ac:dyDescent="0.2">
      <c r="B21" s="426"/>
      <c r="C21" s="426"/>
      <c r="D21" s="426"/>
    </row>
    <row r="22" spans="2:9" x14ac:dyDescent="0.2">
      <c r="B22" s="426"/>
      <c r="C22" s="426"/>
      <c r="D22" s="426"/>
    </row>
    <row r="23" spans="2:9" x14ac:dyDescent="0.2">
      <c r="B23" s="426"/>
      <c r="C23" s="426"/>
      <c r="D23" s="426"/>
    </row>
    <row r="24" spans="2:9" x14ac:dyDescent="0.2">
      <c r="B24" s="426"/>
      <c r="C24" s="426"/>
      <c r="D24" s="426"/>
    </row>
    <row r="25" spans="2:9" x14ac:dyDescent="0.2">
      <c r="B25" s="426"/>
      <c r="C25" s="426"/>
      <c r="D25" s="426"/>
    </row>
    <row r="26" spans="2:9" ht="13.5" thickBot="1" x14ac:dyDescent="0.25">
      <c r="B26" s="426"/>
      <c r="C26" s="426"/>
      <c r="D26" s="426"/>
    </row>
    <row r="27" spans="2:9" ht="26.25" customHeight="1" thickTop="1" x14ac:dyDescent="0.2">
      <c r="B27" s="1085" t="s">
        <v>406</v>
      </c>
      <c r="C27" s="1086"/>
      <c r="D27" s="1086"/>
      <c r="E27" s="1087"/>
      <c r="F27" s="1087"/>
      <c r="G27" s="1087"/>
      <c r="H27" s="1087"/>
      <c r="I27" s="1088"/>
    </row>
    <row r="28" spans="2:9" ht="19.5" customHeight="1" x14ac:dyDescent="0.25">
      <c r="B28" s="427"/>
      <c r="C28" s="428" t="s">
        <v>407</v>
      </c>
      <c r="D28" s="428"/>
      <c r="E28" s="428"/>
      <c r="F28" s="428"/>
      <c r="G28" s="428"/>
      <c r="H28" s="428"/>
      <c r="I28" s="429"/>
    </row>
    <row r="29" spans="2:9" ht="19.5" customHeight="1" thickBot="1" x14ac:dyDescent="0.3">
      <c r="B29" s="1089" t="s">
        <v>408</v>
      </c>
      <c r="C29" s="1090"/>
      <c r="D29" s="1090"/>
      <c r="E29" s="1091"/>
      <c r="F29" s="1091"/>
      <c r="G29" s="1091"/>
      <c r="H29" s="1091"/>
      <c r="I29" s="1092"/>
    </row>
    <row r="30" spans="2:9" ht="13.5" thickTop="1" x14ac:dyDescent="0.2">
      <c r="B30" s="426"/>
      <c r="C30" s="426"/>
      <c r="D30" s="426"/>
    </row>
    <row r="31" spans="2:9" x14ac:dyDescent="0.2">
      <c r="B31" s="426"/>
      <c r="C31" s="426"/>
      <c r="D31" s="426"/>
    </row>
    <row r="32" spans="2:9" x14ac:dyDescent="0.2">
      <c r="B32" s="426"/>
      <c r="C32" s="426"/>
      <c r="D32" s="426"/>
    </row>
    <row r="33" spans="2:9" ht="15.75" x14ac:dyDescent="0.2">
      <c r="B33" s="348" t="s">
        <v>716</v>
      </c>
      <c r="C33" s="430"/>
      <c r="D33" s="430"/>
      <c r="E33" s="431"/>
      <c r="F33" s="431"/>
      <c r="G33" s="431"/>
      <c r="H33" s="431"/>
      <c r="I33" s="431"/>
    </row>
    <row r="34" spans="2:9" x14ac:dyDescent="0.2">
      <c r="B34" s="426"/>
      <c r="C34" s="426"/>
      <c r="D34" s="426"/>
    </row>
    <row r="35" spans="2:9" x14ac:dyDescent="0.2">
      <c r="B35" s="426"/>
      <c r="C35" s="426"/>
      <c r="D35" s="426"/>
    </row>
    <row r="36" spans="2:9" ht="15.75" x14ac:dyDescent="0.25">
      <c r="B36" s="426"/>
      <c r="C36" s="426"/>
      <c r="D36" s="426"/>
      <c r="E36" s="432"/>
    </row>
    <row r="37" spans="2:9" x14ac:dyDescent="0.2">
      <c r="B37" s="426"/>
      <c r="C37" s="433" t="s">
        <v>409</v>
      </c>
      <c r="D37" s="426"/>
    </row>
    <row r="38" spans="2:9" x14ac:dyDescent="0.2">
      <c r="B38" s="426"/>
      <c r="C38" s="433" t="s">
        <v>410</v>
      </c>
      <c r="D38" s="426"/>
    </row>
    <row r="39" spans="2:9" x14ac:dyDescent="0.2">
      <c r="B39" s="426"/>
      <c r="C39" s="433" t="s">
        <v>487</v>
      </c>
      <c r="D39" s="426"/>
    </row>
    <row r="40" spans="2:9" x14ac:dyDescent="0.2">
      <c r="B40" s="426"/>
      <c r="C40" s="434" t="s">
        <v>488</v>
      </c>
      <c r="D40" s="426"/>
    </row>
    <row r="41" spans="2:9" x14ac:dyDescent="0.2">
      <c r="B41" s="426"/>
      <c r="C41" s="435" t="s">
        <v>411</v>
      </c>
      <c r="D41" s="426"/>
    </row>
    <row r="42" spans="2:9" x14ac:dyDescent="0.2">
      <c r="B42" s="426"/>
      <c r="D42" s="436"/>
      <c r="E42" s="437"/>
      <c r="F42" s="437"/>
      <c r="G42" s="437"/>
      <c r="H42" s="437"/>
      <c r="I42" s="437"/>
    </row>
    <row r="43" spans="2:9" x14ac:dyDescent="0.2">
      <c r="B43" s="426"/>
      <c r="C43" s="426"/>
      <c r="D43" s="426"/>
    </row>
    <row r="44" spans="2:9" x14ac:dyDescent="0.2">
      <c r="B44" s="426"/>
      <c r="C44" s="426"/>
      <c r="D44" s="426"/>
    </row>
    <row r="45" spans="2:9" x14ac:dyDescent="0.2">
      <c r="B45" s="426"/>
      <c r="C45" s="426"/>
      <c r="D45" s="426"/>
    </row>
    <row r="46" spans="2:9" x14ac:dyDescent="0.2">
      <c r="B46" s="426"/>
      <c r="C46" s="426"/>
      <c r="D46" s="426"/>
    </row>
    <row r="47" spans="2:9" x14ac:dyDescent="0.2">
      <c r="B47" s="426"/>
      <c r="C47" s="426"/>
      <c r="D47" s="426"/>
    </row>
    <row r="48" spans="2:9" x14ac:dyDescent="0.2">
      <c r="B48" s="426"/>
      <c r="C48" s="426"/>
      <c r="D48" s="426"/>
    </row>
    <row r="49" spans="2:10" x14ac:dyDescent="0.2">
      <c r="B49" s="426"/>
      <c r="C49" s="426"/>
      <c r="D49" s="426"/>
    </row>
    <row r="50" spans="2:10" x14ac:dyDescent="0.2">
      <c r="B50" s="426"/>
      <c r="C50" s="426"/>
      <c r="D50" s="426"/>
    </row>
    <row r="53" spans="2:10" ht="16.5" customHeight="1" x14ac:dyDescent="0.2">
      <c r="B53" s="1021" t="s">
        <v>733</v>
      </c>
      <c r="C53" s="1021"/>
      <c r="D53" s="1021"/>
      <c r="E53" s="1021"/>
      <c r="F53" s="1021"/>
      <c r="G53" s="1021"/>
      <c r="H53" s="1021"/>
      <c r="I53" s="1021"/>
      <c r="J53" s="1021"/>
    </row>
    <row r="54" spans="2:10" ht="16.5" customHeight="1" x14ac:dyDescent="0.2">
      <c r="B54" s="1094" t="s">
        <v>388</v>
      </c>
      <c r="C54" s="1094"/>
      <c r="D54" s="1094"/>
      <c r="E54" s="1094"/>
      <c r="F54" s="1094"/>
      <c r="G54" s="1094"/>
      <c r="H54" s="1094"/>
      <c r="I54" s="1094"/>
    </row>
    <row r="55" spans="2:10" ht="16.5" customHeight="1" x14ac:dyDescent="0.2">
      <c r="B55" s="1033" t="s">
        <v>675</v>
      </c>
      <c r="C55" s="1033"/>
      <c r="D55" s="1033"/>
      <c r="E55" s="1033"/>
      <c r="F55" s="1033"/>
      <c r="G55" s="1033"/>
      <c r="H55" s="1033"/>
      <c r="I55" s="1033"/>
    </row>
    <row r="56" spans="2:10" x14ac:dyDescent="0.2">
      <c r="B56" s="1033" t="s">
        <v>674</v>
      </c>
      <c r="C56" s="1033"/>
      <c r="D56" s="1033"/>
      <c r="E56" s="1033"/>
      <c r="F56" s="1033"/>
      <c r="G56" s="1033"/>
      <c r="H56" s="1033"/>
      <c r="I56" s="1033"/>
      <c r="J56" s="586"/>
    </row>
    <row r="57" spans="2:10" x14ac:dyDescent="0.2">
      <c r="B57" s="1093" t="s">
        <v>389</v>
      </c>
      <c r="C57" s="1093"/>
      <c r="D57" s="1093"/>
      <c r="E57" s="1093"/>
      <c r="F57" s="1093"/>
      <c r="G57" s="1093"/>
      <c r="H57" s="1093"/>
      <c r="I57" s="1093"/>
    </row>
    <row r="58" spans="2:10" x14ac:dyDescent="0.2">
      <c r="B58" s="426"/>
      <c r="C58" s="438"/>
      <c r="D58" s="438"/>
    </row>
    <row r="59" spans="2:10" x14ac:dyDescent="0.2">
      <c r="B59" s="439"/>
      <c r="C59" s="438"/>
      <c r="D59" s="438"/>
      <c r="I59" s="440">
        <f>PG_2!I56</f>
        <v>0</v>
      </c>
    </row>
    <row r="60" spans="2:10" x14ac:dyDescent="0.2">
      <c r="B60" s="438"/>
      <c r="C60" s="438"/>
      <c r="D60" s="438"/>
    </row>
    <row r="61" spans="2:10" x14ac:dyDescent="0.2">
      <c r="B61" s="426"/>
      <c r="C61" s="438"/>
      <c r="D61" s="438"/>
    </row>
    <row r="62" spans="2:10" x14ac:dyDescent="0.2">
      <c r="B62" s="438"/>
      <c r="C62" s="438"/>
      <c r="D62" s="438"/>
    </row>
    <row r="63" spans="2:10" x14ac:dyDescent="0.2">
      <c r="B63" s="438"/>
      <c r="C63" s="438"/>
      <c r="D63" s="438"/>
    </row>
    <row r="64" spans="2:10" x14ac:dyDescent="0.2">
      <c r="B64" s="438"/>
      <c r="C64" s="438"/>
      <c r="D64" s="438"/>
    </row>
    <row r="65" spans="2:4" x14ac:dyDescent="0.2">
      <c r="B65" s="438"/>
      <c r="C65" s="438"/>
      <c r="D65" s="438"/>
    </row>
    <row r="66" spans="2:4" x14ac:dyDescent="0.2">
      <c r="B66" s="438"/>
      <c r="C66" s="438"/>
      <c r="D66" s="438"/>
    </row>
    <row r="67" spans="2:4" x14ac:dyDescent="0.2">
      <c r="B67" s="438"/>
      <c r="C67" s="438"/>
      <c r="D67" s="438"/>
    </row>
    <row r="68" spans="2:4" x14ac:dyDescent="0.2">
      <c r="B68" s="438"/>
      <c r="C68" s="438"/>
      <c r="D68" s="438"/>
    </row>
    <row r="69" spans="2:4" x14ac:dyDescent="0.2">
      <c r="B69" s="438"/>
      <c r="C69" s="438"/>
      <c r="D69" s="438"/>
    </row>
    <row r="70" spans="2:4" x14ac:dyDescent="0.2">
      <c r="B70" s="438"/>
      <c r="C70" s="438"/>
      <c r="D70" s="438"/>
    </row>
    <row r="71" spans="2:4" x14ac:dyDescent="0.2">
      <c r="B71" s="438"/>
      <c r="C71" s="438"/>
      <c r="D71" s="438"/>
    </row>
    <row r="72" spans="2:4" x14ac:dyDescent="0.2">
      <c r="B72" s="438"/>
      <c r="C72" s="438"/>
      <c r="D72" s="438"/>
    </row>
    <row r="73" spans="2:4" x14ac:dyDescent="0.2">
      <c r="B73" s="438"/>
      <c r="C73" s="438"/>
      <c r="D73" s="438"/>
    </row>
    <row r="74" spans="2:4" x14ac:dyDescent="0.2">
      <c r="B74" s="438"/>
      <c r="C74" s="438"/>
      <c r="D74" s="438"/>
    </row>
    <row r="75" spans="2:4" x14ac:dyDescent="0.2">
      <c r="B75" s="438"/>
      <c r="C75" s="438"/>
      <c r="D75" s="438"/>
    </row>
    <row r="76" spans="2:4" x14ac:dyDescent="0.2">
      <c r="B76" s="438"/>
      <c r="C76" s="438"/>
      <c r="D76" s="438"/>
    </row>
    <row r="77" spans="2:4" x14ac:dyDescent="0.2">
      <c r="B77" s="438"/>
      <c r="C77" s="438"/>
      <c r="D77" s="438"/>
    </row>
    <row r="78" spans="2:4" x14ac:dyDescent="0.2">
      <c r="B78" s="438"/>
      <c r="C78" s="438"/>
      <c r="D78" s="438"/>
    </row>
    <row r="79" spans="2:4" x14ac:dyDescent="0.2">
      <c r="B79" s="438"/>
      <c r="C79" s="438"/>
      <c r="D79" s="438"/>
    </row>
    <row r="80" spans="2:4" x14ac:dyDescent="0.2">
      <c r="B80" s="438"/>
      <c r="C80" s="438"/>
      <c r="D80" s="438"/>
    </row>
    <row r="81" spans="2:4" x14ac:dyDescent="0.2">
      <c r="B81" s="438"/>
      <c r="C81" s="438"/>
      <c r="D81" s="438"/>
    </row>
    <row r="82" spans="2:4" x14ac:dyDescent="0.2">
      <c r="B82" s="438"/>
      <c r="C82" s="438"/>
      <c r="D82" s="438"/>
    </row>
    <row r="83" spans="2:4" x14ac:dyDescent="0.2">
      <c r="B83" s="438"/>
      <c r="C83" s="438"/>
      <c r="D83" s="438"/>
    </row>
    <row r="84" spans="2:4" x14ac:dyDescent="0.2">
      <c r="B84" s="438"/>
      <c r="C84" s="438"/>
      <c r="D84" s="438"/>
    </row>
    <row r="85" spans="2:4" x14ac:dyDescent="0.2">
      <c r="B85" s="438"/>
      <c r="C85" s="438"/>
      <c r="D85" s="438"/>
    </row>
    <row r="86" spans="2:4" x14ac:dyDescent="0.2">
      <c r="B86" s="438"/>
      <c r="C86" s="438"/>
      <c r="D86" s="438"/>
    </row>
    <row r="87" spans="2:4" x14ac:dyDescent="0.2">
      <c r="B87" s="438"/>
      <c r="C87" s="438"/>
      <c r="D87" s="438"/>
    </row>
    <row r="88" spans="2:4" x14ac:dyDescent="0.2">
      <c r="B88" s="438"/>
      <c r="C88" s="438"/>
      <c r="D88" s="438"/>
    </row>
    <row r="89" spans="2:4" x14ac:dyDescent="0.2">
      <c r="B89" s="438"/>
      <c r="C89" s="438"/>
      <c r="D89" s="438"/>
    </row>
    <row r="90" spans="2:4" x14ac:dyDescent="0.2">
      <c r="B90" s="438"/>
      <c r="C90" s="438"/>
      <c r="D90" s="438"/>
    </row>
    <row r="91" spans="2:4" x14ac:dyDescent="0.2">
      <c r="B91" s="438"/>
      <c r="C91" s="438"/>
      <c r="D91" s="438"/>
    </row>
    <row r="92" spans="2:4" x14ac:dyDescent="0.2">
      <c r="B92" s="438"/>
      <c r="C92" s="438"/>
      <c r="D92" s="438"/>
    </row>
    <row r="93" spans="2:4" x14ac:dyDescent="0.2">
      <c r="B93" s="438"/>
      <c r="C93" s="438"/>
      <c r="D93" s="438"/>
    </row>
    <row r="94" spans="2:4" x14ac:dyDescent="0.2">
      <c r="B94" s="438"/>
      <c r="C94" s="438"/>
      <c r="D94" s="438"/>
    </row>
    <row r="95" spans="2:4" x14ac:dyDescent="0.2">
      <c r="B95" s="438"/>
      <c r="C95" s="438"/>
      <c r="D95" s="438"/>
    </row>
    <row r="96" spans="2:4" x14ac:dyDescent="0.2">
      <c r="B96" s="438"/>
      <c r="C96" s="438"/>
      <c r="D96" s="438"/>
    </row>
    <row r="97" spans="2:4" x14ac:dyDescent="0.2">
      <c r="B97" s="438"/>
      <c r="C97" s="438"/>
      <c r="D97" s="438"/>
    </row>
    <row r="98" spans="2:4" x14ac:dyDescent="0.2">
      <c r="B98" s="438"/>
      <c r="C98" s="438"/>
      <c r="D98" s="438"/>
    </row>
    <row r="99" spans="2:4" x14ac:dyDescent="0.2">
      <c r="B99" s="438"/>
      <c r="C99" s="438"/>
      <c r="D99" s="438"/>
    </row>
    <row r="100" spans="2:4" x14ac:dyDescent="0.2">
      <c r="B100" s="438"/>
      <c r="C100" s="438"/>
      <c r="D100" s="438"/>
    </row>
    <row r="101" spans="2:4" x14ac:dyDescent="0.2">
      <c r="B101" s="438"/>
      <c r="C101" s="438"/>
      <c r="D101" s="438"/>
    </row>
    <row r="102" spans="2:4" x14ac:dyDescent="0.2">
      <c r="B102" s="438"/>
      <c r="C102" s="438"/>
      <c r="D102" s="438"/>
    </row>
    <row r="103" spans="2:4" x14ac:dyDescent="0.2">
      <c r="B103" s="438"/>
      <c r="C103" s="438"/>
      <c r="D103" s="438"/>
    </row>
    <row r="104" spans="2:4" x14ac:dyDescent="0.2">
      <c r="B104" s="438"/>
      <c r="C104" s="438"/>
      <c r="D104" s="438"/>
    </row>
    <row r="105" spans="2:4" x14ac:dyDescent="0.2">
      <c r="B105" s="438"/>
      <c r="C105" s="438"/>
      <c r="D105" s="438"/>
    </row>
    <row r="106" spans="2:4" x14ac:dyDescent="0.2">
      <c r="B106" s="438"/>
      <c r="C106" s="438"/>
      <c r="D106" s="438"/>
    </row>
    <row r="107" spans="2:4" x14ac:dyDescent="0.2">
      <c r="B107" s="438"/>
      <c r="C107" s="438"/>
      <c r="D107" s="438"/>
    </row>
    <row r="108" spans="2:4" x14ac:dyDescent="0.2">
      <c r="B108" s="438"/>
      <c r="C108" s="438"/>
      <c r="D108" s="438"/>
    </row>
    <row r="109" spans="2:4" x14ac:dyDescent="0.2">
      <c r="B109" s="438"/>
      <c r="C109" s="438"/>
      <c r="D109" s="438"/>
    </row>
    <row r="110" spans="2:4" x14ac:dyDescent="0.2">
      <c r="B110" s="438"/>
      <c r="C110" s="438"/>
      <c r="D110" s="438"/>
    </row>
    <row r="111" spans="2:4" x14ac:dyDescent="0.2">
      <c r="B111" s="438"/>
      <c r="C111" s="438"/>
      <c r="D111" s="438"/>
    </row>
    <row r="112" spans="2:4" x14ac:dyDescent="0.2">
      <c r="B112" s="438"/>
      <c r="C112" s="438"/>
      <c r="D112" s="438"/>
    </row>
    <row r="113" spans="2:4" x14ac:dyDescent="0.2">
      <c r="B113" s="438"/>
      <c r="C113" s="438"/>
      <c r="D113" s="438"/>
    </row>
    <row r="114" spans="2:4" x14ac:dyDescent="0.2">
      <c r="B114" s="438"/>
      <c r="C114" s="438"/>
      <c r="D114" s="438"/>
    </row>
    <row r="115" spans="2:4" x14ac:dyDescent="0.2">
      <c r="B115" s="438"/>
      <c r="C115" s="438"/>
      <c r="D115" s="438"/>
    </row>
    <row r="116" spans="2:4" x14ac:dyDescent="0.2">
      <c r="B116" s="438"/>
      <c r="C116" s="438"/>
      <c r="D116" s="438"/>
    </row>
    <row r="117" spans="2:4" x14ac:dyDescent="0.2">
      <c r="B117" s="438"/>
      <c r="C117" s="438"/>
      <c r="D117" s="438"/>
    </row>
    <row r="118" spans="2:4" x14ac:dyDescent="0.2">
      <c r="B118" s="438"/>
      <c r="C118" s="438"/>
      <c r="D118" s="438"/>
    </row>
    <row r="119" spans="2:4" x14ac:dyDescent="0.2">
      <c r="B119" s="438"/>
      <c r="C119" s="438"/>
      <c r="D119" s="438"/>
    </row>
    <row r="120" spans="2:4" x14ac:dyDescent="0.2">
      <c r="B120" s="438"/>
      <c r="C120" s="438"/>
      <c r="D120" s="438"/>
    </row>
    <row r="121" spans="2:4" x14ac:dyDescent="0.2">
      <c r="B121" s="438"/>
      <c r="C121" s="438"/>
      <c r="D121" s="438"/>
    </row>
    <row r="122" spans="2:4" x14ac:dyDescent="0.2">
      <c r="B122" s="438"/>
      <c r="C122" s="438"/>
      <c r="D122" s="438"/>
    </row>
    <row r="123" spans="2:4" x14ac:dyDescent="0.2">
      <c r="B123" s="438"/>
      <c r="C123" s="438"/>
      <c r="D123" s="438"/>
    </row>
    <row r="124" spans="2:4" x14ac:dyDescent="0.2">
      <c r="B124" s="438"/>
      <c r="C124" s="438"/>
      <c r="D124" s="438"/>
    </row>
    <row r="125" spans="2:4" x14ac:dyDescent="0.2">
      <c r="B125" s="438"/>
      <c r="C125" s="438"/>
      <c r="D125" s="438"/>
    </row>
    <row r="126" spans="2:4" x14ac:dyDescent="0.2">
      <c r="B126" s="438"/>
      <c r="C126" s="438"/>
      <c r="D126" s="438"/>
    </row>
    <row r="127" spans="2:4" x14ac:dyDescent="0.2">
      <c r="B127" s="438"/>
      <c r="C127" s="438"/>
      <c r="D127" s="438"/>
    </row>
    <row r="128" spans="2:4" x14ac:dyDescent="0.2">
      <c r="B128" s="438"/>
      <c r="C128" s="438"/>
      <c r="D128" s="438"/>
    </row>
    <row r="129" spans="2:4" x14ac:dyDescent="0.2">
      <c r="B129" s="438"/>
      <c r="C129" s="438"/>
      <c r="D129" s="438"/>
    </row>
    <row r="130" spans="2:4" x14ac:dyDescent="0.2">
      <c r="B130" s="438"/>
      <c r="C130" s="438"/>
      <c r="D130" s="438"/>
    </row>
    <row r="131" spans="2:4" x14ac:dyDescent="0.2">
      <c r="B131" s="438"/>
      <c r="C131" s="438"/>
      <c r="D131" s="438"/>
    </row>
    <row r="132" spans="2:4" x14ac:dyDescent="0.2">
      <c r="B132" s="438"/>
      <c r="C132" s="438"/>
      <c r="D132" s="438"/>
    </row>
    <row r="133" spans="2:4" x14ac:dyDescent="0.2">
      <c r="B133" s="438"/>
      <c r="C133" s="438"/>
      <c r="D133" s="438"/>
    </row>
    <row r="134" spans="2:4" x14ac:dyDescent="0.2">
      <c r="B134" s="438"/>
      <c r="C134" s="438"/>
      <c r="D134" s="438"/>
    </row>
    <row r="135" spans="2:4" x14ac:dyDescent="0.2">
      <c r="B135" s="438"/>
      <c r="C135" s="438"/>
      <c r="D135" s="438"/>
    </row>
    <row r="136" spans="2:4" x14ac:dyDescent="0.2">
      <c r="B136" s="438"/>
      <c r="C136" s="438"/>
      <c r="D136" s="438"/>
    </row>
    <row r="137" spans="2:4" x14ac:dyDescent="0.2">
      <c r="B137" s="438"/>
      <c r="C137" s="438"/>
      <c r="D137" s="438"/>
    </row>
    <row r="138" spans="2:4" x14ac:dyDescent="0.2">
      <c r="B138" s="438"/>
      <c r="C138" s="438"/>
      <c r="D138" s="438"/>
    </row>
    <row r="139" spans="2:4" x14ac:dyDescent="0.2">
      <c r="B139" s="438"/>
      <c r="C139" s="438"/>
      <c r="D139" s="438"/>
    </row>
    <row r="140" spans="2:4" x14ac:dyDescent="0.2">
      <c r="B140" s="438"/>
      <c r="C140" s="438"/>
      <c r="D140" s="438"/>
    </row>
    <row r="141" spans="2:4" x14ac:dyDescent="0.2">
      <c r="B141" s="438"/>
      <c r="C141" s="438"/>
      <c r="D141" s="438"/>
    </row>
    <row r="142" spans="2:4" x14ac:dyDescent="0.2">
      <c r="B142" s="438"/>
      <c r="C142" s="438"/>
      <c r="D142" s="438"/>
    </row>
    <row r="143" spans="2:4" x14ac:dyDescent="0.2">
      <c r="B143" s="438"/>
      <c r="C143" s="438"/>
      <c r="D143" s="438"/>
    </row>
    <row r="144" spans="2:4" x14ac:dyDescent="0.2">
      <c r="B144" s="438"/>
      <c r="C144" s="438"/>
      <c r="D144" s="438"/>
    </row>
    <row r="145" spans="2:4" x14ac:dyDescent="0.2">
      <c r="B145" s="438"/>
      <c r="C145" s="438"/>
      <c r="D145" s="438"/>
    </row>
    <row r="146" spans="2:4" x14ac:dyDescent="0.2">
      <c r="B146" s="438"/>
      <c r="C146" s="438"/>
      <c r="D146" s="438"/>
    </row>
    <row r="147" spans="2:4" x14ac:dyDescent="0.2">
      <c r="B147" s="438"/>
      <c r="C147" s="438"/>
      <c r="D147" s="438"/>
    </row>
    <row r="148" spans="2:4" x14ac:dyDescent="0.2">
      <c r="B148" s="438"/>
      <c r="C148" s="438"/>
      <c r="D148" s="438"/>
    </row>
    <row r="149" spans="2:4" x14ac:dyDescent="0.2">
      <c r="B149" s="438"/>
      <c r="C149" s="438"/>
      <c r="D149" s="438"/>
    </row>
    <row r="150" spans="2:4" x14ac:dyDescent="0.2">
      <c r="B150" s="438"/>
      <c r="C150" s="438"/>
      <c r="D150" s="438"/>
    </row>
    <row r="151" spans="2:4" x14ac:dyDescent="0.2">
      <c r="B151" s="438"/>
      <c r="C151" s="438"/>
      <c r="D151" s="438"/>
    </row>
    <row r="152" spans="2:4" x14ac:dyDescent="0.2">
      <c r="B152" s="438"/>
      <c r="C152" s="438"/>
      <c r="D152" s="438"/>
    </row>
    <row r="153" spans="2:4" x14ac:dyDescent="0.2">
      <c r="B153" s="438"/>
      <c r="C153" s="438"/>
      <c r="D153" s="438"/>
    </row>
    <row r="154" spans="2:4" x14ac:dyDescent="0.2">
      <c r="B154" s="438"/>
      <c r="C154" s="438"/>
      <c r="D154" s="438"/>
    </row>
    <row r="155" spans="2:4" x14ac:dyDescent="0.2">
      <c r="B155" s="438"/>
      <c r="C155" s="438"/>
      <c r="D155" s="438"/>
    </row>
    <row r="156" spans="2:4" x14ac:dyDescent="0.2">
      <c r="B156" s="438"/>
      <c r="C156" s="438"/>
      <c r="D156" s="438"/>
    </row>
    <row r="157" spans="2:4" x14ac:dyDescent="0.2">
      <c r="B157" s="438"/>
      <c r="C157" s="438"/>
      <c r="D157" s="438"/>
    </row>
    <row r="158" spans="2:4" x14ac:dyDescent="0.2">
      <c r="B158" s="438"/>
      <c r="C158" s="438"/>
      <c r="D158" s="438"/>
    </row>
    <row r="159" spans="2:4" x14ac:dyDescent="0.2">
      <c r="B159" s="438"/>
      <c r="C159" s="438"/>
      <c r="D159" s="438"/>
    </row>
    <row r="160" spans="2:4" x14ac:dyDescent="0.2">
      <c r="B160" s="438"/>
      <c r="C160" s="438"/>
      <c r="D160" s="438"/>
    </row>
    <row r="161" spans="2:4" x14ac:dyDescent="0.2">
      <c r="B161" s="438"/>
      <c r="C161" s="438"/>
      <c r="D161" s="438"/>
    </row>
    <row r="162" spans="2:4" x14ac:dyDescent="0.2">
      <c r="B162" s="438"/>
      <c r="C162" s="438"/>
      <c r="D162" s="438"/>
    </row>
    <row r="163" spans="2:4" x14ac:dyDescent="0.2">
      <c r="B163" s="438"/>
      <c r="C163" s="438"/>
      <c r="D163" s="438"/>
    </row>
    <row r="164" spans="2:4" x14ac:dyDescent="0.2">
      <c r="B164" s="438"/>
      <c r="C164" s="438"/>
      <c r="D164" s="438"/>
    </row>
    <row r="165" spans="2:4" x14ac:dyDescent="0.2">
      <c r="B165" s="438"/>
      <c r="C165" s="438"/>
      <c r="D165" s="438"/>
    </row>
    <row r="166" spans="2:4" x14ac:dyDescent="0.2">
      <c r="B166" s="438"/>
      <c r="C166" s="438"/>
      <c r="D166" s="438"/>
    </row>
    <row r="167" spans="2:4" x14ac:dyDescent="0.2">
      <c r="B167" s="438"/>
      <c r="C167" s="438"/>
      <c r="D167" s="438"/>
    </row>
    <row r="168" spans="2:4" x14ac:dyDescent="0.2">
      <c r="B168" s="438"/>
      <c r="C168" s="438"/>
      <c r="D168" s="438"/>
    </row>
    <row r="169" spans="2:4" x14ac:dyDescent="0.2">
      <c r="B169" s="438"/>
      <c r="C169" s="438"/>
      <c r="D169" s="438"/>
    </row>
    <row r="170" spans="2:4" x14ac:dyDescent="0.2">
      <c r="B170" s="438"/>
      <c r="C170" s="438"/>
      <c r="D170" s="438"/>
    </row>
    <row r="171" spans="2:4" x14ac:dyDescent="0.2">
      <c r="B171" s="438"/>
      <c r="C171" s="438"/>
      <c r="D171" s="438"/>
    </row>
    <row r="172" spans="2:4" x14ac:dyDescent="0.2">
      <c r="B172" s="438"/>
      <c r="C172" s="438"/>
      <c r="D172" s="438"/>
    </row>
    <row r="173" spans="2:4" x14ac:dyDescent="0.2">
      <c r="B173" s="438"/>
      <c r="C173" s="438"/>
      <c r="D173" s="438"/>
    </row>
    <row r="174" spans="2:4" x14ac:dyDescent="0.2">
      <c r="B174" s="438"/>
      <c r="C174" s="438"/>
      <c r="D174" s="438"/>
    </row>
    <row r="175" spans="2:4" x14ac:dyDescent="0.2">
      <c r="B175" s="438"/>
      <c r="C175" s="438"/>
      <c r="D175" s="438"/>
    </row>
    <row r="176" spans="2:4" x14ac:dyDescent="0.2">
      <c r="B176" s="438"/>
      <c r="C176" s="438"/>
      <c r="D176" s="438"/>
    </row>
    <row r="177" spans="2:4" x14ac:dyDescent="0.2">
      <c r="B177" s="438"/>
      <c r="C177" s="438"/>
      <c r="D177" s="438"/>
    </row>
    <row r="178" spans="2:4" x14ac:dyDescent="0.2">
      <c r="B178" s="438"/>
      <c r="C178" s="438"/>
      <c r="D178" s="438"/>
    </row>
    <row r="179" spans="2:4" x14ac:dyDescent="0.2">
      <c r="B179" s="438"/>
      <c r="C179" s="438"/>
      <c r="D179" s="438"/>
    </row>
    <row r="180" spans="2:4" x14ac:dyDescent="0.2">
      <c r="B180" s="438"/>
      <c r="C180" s="438"/>
      <c r="D180" s="438"/>
    </row>
    <row r="181" spans="2:4" x14ac:dyDescent="0.2">
      <c r="B181" s="438"/>
      <c r="C181" s="438"/>
      <c r="D181" s="438"/>
    </row>
    <row r="182" spans="2:4" x14ac:dyDescent="0.2">
      <c r="B182" s="438"/>
      <c r="C182" s="438"/>
      <c r="D182" s="438"/>
    </row>
    <row r="183" spans="2:4" x14ac:dyDescent="0.2">
      <c r="B183" s="438"/>
      <c r="C183" s="438"/>
      <c r="D183" s="438"/>
    </row>
    <row r="184" spans="2:4" x14ac:dyDescent="0.2">
      <c r="B184" s="438"/>
      <c r="C184" s="438"/>
      <c r="D184" s="438"/>
    </row>
    <row r="185" spans="2:4" x14ac:dyDescent="0.2">
      <c r="B185" s="438"/>
      <c r="C185" s="438"/>
      <c r="D185" s="438"/>
    </row>
    <row r="186" spans="2:4" x14ac:dyDescent="0.2">
      <c r="B186" s="438"/>
      <c r="C186" s="438"/>
      <c r="D186" s="438"/>
    </row>
    <row r="187" spans="2:4" x14ac:dyDescent="0.2">
      <c r="B187" s="438"/>
      <c r="C187" s="438"/>
      <c r="D187" s="438"/>
    </row>
    <row r="188" spans="2:4" x14ac:dyDescent="0.2">
      <c r="B188" s="438"/>
      <c r="C188" s="438"/>
      <c r="D188" s="438"/>
    </row>
    <row r="189" spans="2:4" x14ac:dyDescent="0.2">
      <c r="B189" s="438"/>
      <c r="C189" s="438"/>
      <c r="D189" s="438"/>
    </row>
    <row r="190" spans="2:4" x14ac:dyDescent="0.2">
      <c r="B190" s="438"/>
      <c r="C190" s="438"/>
      <c r="D190" s="438"/>
    </row>
    <row r="191" spans="2:4" x14ac:dyDescent="0.2">
      <c r="B191" s="438"/>
      <c r="C191" s="438"/>
      <c r="D191" s="438"/>
    </row>
    <row r="192" spans="2:4" x14ac:dyDescent="0.2">
      <c r="B192" s="438"/>
      <c r="C192" s="438"/>
      <c r="D192" s="438"/>
    </row>
    <row r="193" spans="2:4" x14ac:dyDescent="0.2">
      <c r="B193" s="438"/>
      <c r="C193" s="438"/>
      <c r="D193" s="438"/>
    </row>
    <row r="194" spans="2:4" x14ac:dyDescent="0.2">
      <c r="B194" s="438"/>
      <c r="C194" s="438"/>
      <c r="D194" s="438"/>
    </row>
    <row r="195" spans="2:4" x14ac:dyDescent="0.2">
      <c r="B195" s="438"/>
      <c r="C195" s="438"/>
      <c r="D195" s="438"/>
    </row>
    <row r="196" spans="2:4" x14ac:dyDescent="0.2">
      <c r="B196" s="438"/>
      <c r="C196" s="438"/>
      <c r="D196" s="438"/>
    </row>
    <row r="197" spans="2:4" x14ac:dyDescent="0.2">
      <c r="B197" s="438"/>
      <c r="C197" s="438"/>
      <c r="D197" s="438"/>
    </row>
    <row r="198" spans="2:4" x14ac:dyDescent="0.2">
      <c r="B198" s="438"/>
      <c r="C198" s="438"/>
      <c r="D198" s="438"/>
    </row>
    <row r="199" spans="2:4" x14ac:dyDescent="0.2">
      <c r="B199" s="438"/>
      <c r="C199" s="438"/>
      <c r="D199" s="438"/>
    </row>
    <row r="200" spans="2:4" x14ac:dyDescent="0.2">
      <c r="B200" s="438"/>
      <c r="C200" s="438"/>
      <c r="D200" s="438"/>
    </row>
    <row r="201" spans="2:4" x14ac:dyDescent="0.2">
      <c r="B201" s="438"/>
      <c r="C201" s="438"/>
      <c r="D201" s="438"/>
    </row>
    <row r="202" spans="2:4" x14ac:dyDescent="0.2">
      <c r="B202" s="438"/>
      <c r="C202" s="438"/>
      <c r="D202" s="438"/>
    </row>
    <row r="203" spans="2:4" x14ac:dyDescent="0.2">
      <c r="B203" s="438"/>
      <c r="C203" s="438"/>
      <c r="D203" s="438"/>
    </row>
    <row r="204" spans="2:4" x14ac:dyDescent="0.2">
      <c r="B204" s="438"/>
      <c r="C204" s="438"/>
      <c r="D204" s="438"/>
    </row>
    <row r="205" spans="2:4" x14ac:dyDescent="0.2">
      <c r="B205" s="438"/>
      <c r="C205" s="438"/>
      <c r="D205" s="438"/>
    </row>
    <row r="206" spans="2:4" x14ac:dyDescent="0.2">
      <c r="B206" s="438"/>
      <c r="C206" s="438"/>
      <c r="D206" s="438"/>
    </row>
    <row r="207" spans="2:4" x14ac:dyDescent="0.2">
      <c r="B207" s="438"/>
      <c r="C207" s="438"/>
      <c r="D207" s="438"/>
    </row>
    <row r="208" spans="2:4" x14ac:dyDescent="0.2">
      <c r="B208" s="438"/>
      <c r="C208" s="438"/>
      <c r="D208" s="438"/>
    </row>
    <row r="209" spans="2:4" x14ac:dyDescent="0.2">
      <c r="B209" s="438"/>
      <c r="C209" s="438"/>
      <c r="D209" s="438"/>
    </row>
    <row r="210" spans="2:4" x14ac:dyDescent="0.2">
      <c r="B210" s="438"/>
      <c r="C210" s="438"/>
      <c r="D210" s="438"/>
    </row>
    <row r="211" spans="2:4" x14ac:dyDescent="0.2">
      <c r="B211" s="438"/>
      <c r="C211" s="438"/>
      <c r="D211" s="438"/>
    </row>
    <row r="212" spans="2:4" x14ac:dyDescent="0.2">
      <c r="B212" s="438"/>
      <c r="C212" s="438"/>
      <c r="D212" s="438"/>
    </row>
    <row r="213" spans="2:4" x14ac:dyDescent="0.2">
      <c r="B213" s="438"/>
      <c r="C213" s="438"/>
      <c r="D213" s="438"/>
    </row>
    <row r="214" spans="2:4" x14ac:dyDescent="0.2">
      <c r="B214" s="438"/>
      <c r="C214" s="438"/>
      <c r="D214" s="438"/>
    </row>
    <row r="215" spans="2:4" x14ac:dyDescent="0.2">
      <c r="B215" s="438"/>
      <c r="C215" s="438"/>
      <c r="D215" s="438"/>
    </row>
    <row r="216" spans="2:4" x14ac:dyDescent="0.2">
      <c r="B216" s="438"/>
      <c r="C216" s="438"/>
      <c r="D216" s="438"/>
    </row>
    <row r="217" spans="2:4" x14ac:dyDescent="0.2">
      <c r="B217" s="438"/>
      <c r="C217" s="438"/>
      <c r="D217" s="438"/>
    </row>
    <row r="218" spans="2:4" x14ac:dyDescent="0.2">
      <c r="B218" s="438"/>
      <c r="C218" s="438"/>
      <c r="D218" s="438"/>
    </row>
    <row r="219" spans="2:4" x14ac:dyDescent="0.2">
      <c r="B219" s="438"/>
      <c r="C219" s="438"/>
      <c r="D219" s="438"/>
    </row>
    <row r="220" spans="2:4" x14ac:dyDescent="0.2">
      <c r="B220" s="438"/>
      <c r="C220" s="438"/>
      <c r="D220" s="438"/>
    </row>
    <row r="221" spans="2:4" x14ac:dyDescent="0.2">
      <c r="B221" s="438"/>
      <c r="C221" s="438"/>
      <c r="D221" s="438"/>
    </row>
    <row r="222" spans="2:4" x14ac:dyDescent="0.2">
      <c r="B222" s="438"/>
      <c r="C222" s="438"/>
      <c r="D222" s="438"/>
    </row>
    <row r="223" spans="2:4" x14ac:dyDescent="0.2">
      <c r="B223" s="438"/>
      <c r="C223" s="438"/>
      <c r="D223" s="438"/>
    </row>
    <row r="224" spans="2:4" x14ac:dyDescent="0.2">
      <c r="B224" s="438"/>
      <c r="C224" s="438"/>
      <c r="D224" s="438"/>
    </row>
    <row r="225" spans="2:4" x14ac:dyDescent="0.2">
      <c r="B225" s="438"/>
      <c r="C225" s="438"/>
      <c r="D225" s="438"/>
    </row>
    <row r="226" spans="2:4" x14ac:dyDescent="0.2">
      <c r="B226" s="438"/>
      <c r="C226" s="438"/>
      <c r="D226" s="438"/>
    </row>
    <row r="227" spans="2:4" x14ac:dyDescent="0.2">
      <c r="B227" s="438"/>
      <c r="C227" s="438"/>
      <c r="D227" s="438"/>
    </row>
    <row r="228" spans="2:4" x14ac:dyDescent="0.2">
      <c r="B228" s="438"/>
      <c r="C228" s="438"/>
      <c r="D228" s="438"/>
    </row>
    <row r="229" spans="2:4" x14ac:dyDescent="0.2">
      <c r="B229" s="438"/>
      <c r="C229" s="438"/>
      <c r="D229" s="438"/>
    </row>
    <row r="230" spans="2:4" x14ac:dyDescent="0.2">
      <c r="B230" s="438"/>
      <c r="C230" s="438"/>
      <c r="D230" s="438"/>
    </row>
    <row r="231" spans="2:4" x14ac:dyDescent="0.2">
      <c r="B231" s="438"/>
      <c r="C231" s="438"/>
      <c r="D231" s="438"/>
    </row>
    <row r="232" spans="2:4" x14ac:dyDescent="0.2">
      <c r="B232" s="438"/>
      <c r="C232" s="438"/>
      <c r="D232" s="438"/>
    </row>
    <row r="233" spans="2:4" x14ac:dyDescent="0.2">
      <c r="B233" s="438"/>
      <c r="C233" s="438"/>
      <c r="D233" s="438"/>
    </row>
    <row r="234" spans="2:4" x14ac:dyDescent="0.2">
      <c r="B234" s="438"/>
      <c r="C234" s="438"/>
      <c r="D234" s="438"/>
    </row>
    <row r="235" spans="2:4" x14ac:dyDescent="0.2">
      <c r="B235" s="438"/>
      <c r="C235" s="438"/>
      <c r="D235" s="438"/>
    </row>
    <row r="236" spans="2:4" x14ac:dyDescent="0.2">
      <c r="B236" s="438"/>
      <c r="C236" s="438"/>
      <c r="D236" s="438"/>
    </row>
    <row r="237" spans="2:4" x14ac:dyDescent="0.2">
      <c r="B237" s="438"/>
      <c r="C237" s="438"/>
      <c r="D237" s="438"/>
    </row>
    <row r="238" spans="2:4" x14ac:dyDescent="0.2">
      <c r="B238" s="438"/>
      <c r="C238" s="438"/>
      <c r="D238" s="438"/>
    </row>
    <row r="239" spans="2:4" x14ac:dyDescent="0.2">
      <c r="B239" s="438"/>
      <c r="C239" s="438"/>
      <c r="D239" s="438"/>
    </row>
    <row r="240" spans="2:4" x14ac:dyDescent="0.2">
      <c r="B240" s="438"/>
      <c r="C240" s="438"/>
      <c r="D240" s="438"/>
    </row>
    <row r="241" spans="2:4" x14ac:dyDescent="0.2">
      <c r="B241" s="438"/>
      <c r="C241" s="438"/>
      <c r="D241" s="438"/>
    </row>
    <row r="242" spans="2:4" x14ac:dyDescent="0.2">
      <c r="B242" s="438"/>
      <c r="C242" s="438"/>
      <c r="D242" s="438"/>
    </row>
    <row r="243" spans="2:4" x14ac:dyDescent="0.2">
      <c r="B243" s="438"/>
      <c r="C243" s="438"/>
      <c r="D243" s="438"/>
    </row>
    <row r="244" spans="2:4" x14ac:dyDescent="0.2">
      <c r="B244" s="438"/>
      <c r="C244" s="438"/>
      <c r="D244" s="438"/>
    </row>
    <row r="245" spans="2:4" x14ac:dyDescent="0.2">
      <c r="B245" s="438"/>
      <c r="C245" s="438"/>
      <c r="D245" s="438"/>
    </row>
    <row r="246" spans="2:4" x14ac:dyDescent="0.2">
      <c r="B246" s="438"/>
      <c r="C246" s="438"/>
      <c r="D246" s="438"/>
    </row>
    <row r="247" spans="2:4" x14ac:dyDescent="0.2">
      <c r="B247" s="438"/>
      <c r="C247" s="438"/>
      <c r="D247" s="438"/>
    </row>
    <row r="248" spans="2:4" x14ac:dyDescent="0.2">
      <c r="B248" s="438"/>
      <c r="C248" s="438"/>
      <c r="D248" s="438"/>
    </row>
    <row r="249" spans="2:4" x14ac:dyDescent="0.2">
      <c r="B249" s="438"/>
      <c r="C249" s="438"/>
      <c r="D249" s="438"/>
    </row>
    <row r="250" spans="2:4" x14ac:dyDescent="0.2">
      <c r="B250" s="438"/>
      <c r="C250" s="438"/>
      <c r="D250" s="438"/>
    </row>
    <row r="251" spans="2:4" x14ac:dyDescent="0.2">
      <c r="B251" s="438"/>
      <c r="C251" s="438"/>
      <c r="D251" s="438"/>
    </row>
    <row r="252" spans="2:4" x14ac:dyDescent="0.2">
      <c r="B252" s="438"/>
      <c r="C252" s="438"/>
      <c r="D252" s="438"/>
    </row>
    <row r="253" spans="2:4" x14ac:dyDescent="0.2">
      <c r="B253" s="438"/>
      <c r="C253" s="438"/>
      <c r="D253" s="438"/>
    </row>
    <row r="254" spans="2:4" x14ac:dyDescent="0.2">
      <c r="B254" s="438"/>
      <c r="C254" s="438"/>
      <c r="D254" s="438"/>
    </row>
    <row r="255" spans="2:4" x14ac:dyDescent="0.2">
      <c r="B255" s="438"/>
      <c r="C255" s="438"/>
      <c r="D255" s="438"/>
    </row>
    <row r="256" spans="2:4" x14ac:dyDescent="0.2">
      <c r="B256" s="438"/>
      <c r="C256" s="438"/>
      <c r="D256" s="438"/>
    </row>
    <row r="257" spans="2:4" x14ac:dyDescent="0.2">
      <c r="B257" s="438"/>
      <c r="C257" s="438"/>
      <c r="D257" s="438"/>
    </row>
    <row r="258" spans="2:4" x14ac:dyDescent="0.2">
      <c r="B258" s="438"/>
      <c r="C258" s="438"/>
      <c r="D258" s="438"/>
    </row>
    <row r="259" spans="2:4" x14ac:dyDescent="0.2">
      <c r="B259" s="438"/>
      <c r="C259" s="438"/>
      <c r="D259" s="438"/>
    </row>
    <row r="260" spans="2:4" x14ac:dyDescent="0.2">
      <c r="B260" s="438"/>
      <c r="C260" s="438"/>
      <c r="D260" s="438"/>
    </row>
    <row r="261" spans="2:4" x14ac:dyDescent="0.2">
      <c r="B261" s="438"/>
      <c r="C261" s="438"/>
      <c r="D261" s="438"/>
    </row>
    <row r="262" spans="2:4" x14ac:dyDescent="0.2">
      <c r="B262" s="438"/>
      <c r="C262" s="438"/>
      <c r="D262" s="438"/>
    </row>
    <row r="263" spans="2:4" x14ac:dyDescent="0.2">
      <c r="B263" s="438"/>
      <c r="C263" s="438"/>
      <c r="D263" s="438"/>
    </row>
    <row r="264" spans="2:4" x14ac:dyDescent="0.2">
      <c r="B264" s="438"/>
      <c r="C264" s="438"/>
      <c r="D264" s="438"/>
    </row>
    <row r="265" spans="2:4" x14ac:dyDescent="0.2">
      <c r="B265" s="438"/>
      <c r="C265" s="438"/>
      <c r="D265" s="438"/>
    </row>
    <row r="266" spans="2:4" x14ac:dyDescent="0.2">
      <c r="B266" s="438"/>
      <c r="C266" s="438"/>
      <c r="D266" s="438"/>
    </row>
    <row r="267" spans="2:4" x14ac:dyDescent="0.2">
      <c r="B267" s="438"/>
      <c r="C267" s="438"/>
      <c r="D267" s="438"/>
    </row>
    <row r="268" spans="2:4" x14ac:dyDescent="0.2">
      <c r="B268" s="438"/>
      <c r="C268" s="438"/>
      <c r="D268" s="438"/>
    </row>
    <row r="269" spans="2:4" x14ac:dyDescent="0.2">
      <c r="B269" s="438"/>
      <c r="C269" s="438"/>
      <c r="D269" s="438"/>
    </row>
    <row r="270" spans="2:4" x14ac:dyDescent="0.2">
      <c r="B270" s="438"/>
      <c r="C270" s="438"/>
      <c r="D270" s="438"/>
    </row>
    <row r="271" spans="2:4" x14ac:dyDescent="0.2">
      <c r="B271" s="438"/>
      <c r="C271" s="438"/>
      <c r="D271" s="438"/>
    </row>
    <row r="272" spans="2:4" x14ac:dyDescent="0.2">
      <c r="B272" s="438"/>
      <c r="C272" s="438"/>
      <c r="D272" s="438"/>
    </row>
    <row r="273" spans="2:4" x14ac:dyDescent="0.2">
      <c r="B273" s="438"/>
      <c r="C273" s="438"/>
      <c r="D273" s="438"/>
    </row>
    <row r="274" spans="2:4" x14ac:dyDescent="0.2">
      <c r="B274" s="438"/>
      <c r="C274" s="438"/>
      <c r="D274" s="438"/>
    </row>
    <row r="275" spans="2:4" x14ac:dyDescent="0.2">
      <c r="B275" s="438"/>
      <c r="C275" s="438"/>
      <c r="D275" s="438"/>
    </row>
    <row r="276" spans="2:4" x14ac:dyDescent="0.2">
      <c r="B276" s="438"/>
      <c r="C276" s="438"/>
      <c r="D276" s="438"/>
    </row>
    <row r="277" spans="2:4" x14ac:dyDescent="0.2">
      <c r="B277" s="438"/>
      <c r="C277" s="438"/>
      <c r="D277" s="438"/>
    </row>
    <row r="278" spans="2:4" x14ac:dyDescent="0.2">
      <c r="B278" s="438"/>
      <c r="C278" s="438"/>
      <c r="D278" s="438"/>
    </row>
    <row r="279" spans="2:4" x14ac:dyDescent="0.2">
      <c r="B279" s="438"/>
      <c r="C279" s="438"/>
      <c r="D279" s="438"/>
    </row>
    <row r="280" spans="2:4" x14ac:dyDescent="0.2">
      <c r="B280" s="438"/>
      <c r="C280" s="438"/>
      <c r="D280" s="438"/>
    </row>
    <row r="281" spans="2:4" x14ac:dyDescent="0.2">
      <c r="B281" s="438"/>
      <c r="C281" s="438"/>
      <c r="D281" s="438"/>
    </row>
    <row r="282" spans="2:4" x14ac:dyDescent="0.2">
      <c r="B282" s="438"/>
      <c r="C282" s="438"/>
      <c r="D282" s="438"/>
    </row>
    <row r="283" spans="2:4" x14ac:dyDescent="0.2">
      <c r="B283" s="438"/>
      <c r="C283" s="438"/>
      <c r="D283" s="438"/>
    </row>
    <row r="284" spans="2:4" x14ac:dyDescent="0.2">
      <c r="B284" s="438"/>
      <c r="C284" s="438"/>
      <c r="D284" s="438"/>
    </row>
    <row r="285" spans="2:4" x14ac:dyDescent="0.2">
      <c r="B285" s="438"/>
      <c r="C285" s="438"/>
      <c r="D285" s="438"/>
    </row>
    <row r="286" spans="2:4" x14ac:dyDescent="0.2">
      <c r="B286" s="438"/>
      <c r="C286" s="438"/>
      <c r="D286" s="438"/>
    </row>
    <row r="287" spans="2:4" x14ac:dyDescent="0.2">
      <c r="B287" s="438"/>
      <c r="C287" s="438"/>
      <c r="D287" s="438"/>
    </row>
    <row r="288" spans="2:4" x14ac:dyDescent="0.2">
      <c r="B288" s="438"/>
      <c r="C288" s="438"/>
      <c r="D288" s="438"/>
    </row>
    <row r="289" spans="2:4" x14ac:dyDescent="0.2">
      <c r="B289" s="438"/>
      <c r="C289" s="438"/>
      <c r="D289" s="438"/>
    </row>
    <row r="290" spans="2:4" x14ac:dyDescent="0.2">
      <c r="B290" s="438"/>
      <c r="C290" s="438"/>
      <c r="D290" s="438"/>
    </row>
    <row r="291" spans="2:4" x14ac:dyDescent="0.2">
      <c r="B291" s="438"/>
      <c r="C291" s="438"/>
      <c r="D291" s="438"/>
    </row>
    <row r="292" spans="2:4" x14ac:dyDescent="0.2">
      <c r="B292" s="438"/>
      <c r="C292" s="438"/>
      <c r="D292" s="438"/>
    </row>
    <row r="293" spans="2:4" x14ac:dyDescent="0.2">
      <c r="B293" s="438"/>
      <c r="C293" s="438"/>
      <c r="D293" s="438"/>
    </row>
    <row r="294" spans="2:4" x14ac:dyDescent="0.2">
      <c r="B294" s="438"/>
      <c r="C294" s="438"/>
      <c r="D294" s="438"/>
    </row>
    <row r="295" spans="2:4" x14ac:dyDescent="0.2">
      <c r="B295" s="438"/>
      <c r="C295" s="438"/>
      <c r="D295" s="438"/>
    </row>
    <row r="296" spans="2:4" x14ac:dyDescent="0.2">
      <c r="B296" s="438"/>
      <c r="C296" s="438"/>
      <c r="D296" s="438"/>
    </row>
    <row r="297" spans="2:4" x14ac:dyDescent="0.2">
      <c r="B297" s="438"/>
      <c r="C297" s="438"/>
      <c r="D297" s="438"/>
    </row>
    <row r="298" spans="2:4" x14ac:dyDescent="0.2">
      <c r="B298" s="438"/>
      <c r="C298" s="438"/>
      <c r="D298" s="438"/>
    </row>
    <row r="299" spans="2:4" x14ac:dyDescent="0.2">
      <c r="B299" s="438"/>
      <c r="C299" s="438"/>
      <c r="D299" s="438"/>
    </row>
    <row r="300" spans="2:4" x14ac:dyDescent="0.2">
      <c r="B300" s="438"/>
      <c r="C300" s="438"/>
      <c r="D300" s="438"/>
    </row>
    <row r="301" spans="2:4" x14ac:dyDescent="0.2">
      <c r="B301" s="438"/>
      <c r="C301" s="438"/>
      <c r="D301" s="438"/>
    </row>
    <row r="302" spans="2:4" x14ac:dyDescent="0.2">
      <c r="B302" s="438"/>
      <c r="C302" s="438"/>
      <c r="D302" s="438"/>
    </row>
    <row r="303" spans="2:4" x14ac:dyDescent="0.2">
      <c r="B303" s="438"/>
      <c r="C303" s="438"/>
      <c r="D303" s="438"/>
    </row>
    <row r="304" spans="2:4" x14ac:dyDescent="0.2">
      <c r="B304" s="438"/>
      <c r="C304" s="438"/>
      <c r="D304" s="438"/>
    </row>
    <row r="305" spans="2:4" x14ac:dyDescent="0.2">
      <c r="B305" s="438"/>
      <c r="C305" s="438"/>
      <c r="D305" s="438"/>
    </row>
    <row r="306" spans="2:4" x14ac:dyDescent="0.2">
      <c r="B306" s="438"/>
      <c r="C306" s="438"/>
      <c r="D306" s="438"/>
    </row>
    <row r="307" spans="2:4" x14ac:dyDescent="0.2">
      <c r="B307" s="438"/>
      <c r="C307" s="438"/>
      <c r="D307" s="438"/>
    </row>
    <row r="308" spans="2:4" x14ac:dyDescent="0.2">
      <c r="B308" s="438"/>
      <c r="C308" s="438"/>
      <c r="D308" s="438"/>
    </row>
    <row r="309" spans="2:4" x14ac:dyDescent="0.2">
      <c r="B309" s="438"/>
      <c r="C309" s="438"/>
      <c r="D309" s="438"/>
    </row>
    <row r="310" spans="2:4" x14ac:dyDescent="0.2">
      <c r="B310" s="438"/>
      <c r="C310" s="438"/>
      <c r="D310" s="438"/>
    </row>
    <row r="311" spans="2:4" x14ac:dyDescent="0.2">
      <c r="B311" s="438"/>
      <c r="C311" s="438"/>
      <c r="D311" s="438"/>
    </row>
    <row r="312" spans="2:4" x14ac:dyDescent="0.2">
      <c r="B312" s="438"/>
      <c r="C312" s="438"/>
      <c r="D312" s="438"/>
    </row>
    <row r="313" spans="2:4" x14ac:dyDescent="0.2">
      <c r="B313" s="438"/>
      <c r="C313" s="438"/>
      <c r="D313" s="438"/>
    </row>
    <row r="314" spans="2:4" x14ac:dyDescent="0.2">
      <c r="B314" s="438"/>
      <c r="C314" s="438"/>
      <c r="D314" s="438"/>
    </row>
    <row r="315" spans="2:4" x14ac:dyDescent="0.2">
      <c r="B315" s="438"/>
      <c r="C315" s="438"/>
      <c r="D315" s="438"/>
    </row>
    <row r="316" spans="2:4" x14ac:dyDescent="0.2">
      <c r="B316" s="438"/>
      <c r="C316" s="438"/>
      <c r="D316" s="438"/>
    </row>
    <row r="317" spans="2:4" x14ac:dyDescent="0.2">
      <c r="B317" s="438"/>
      <c r="C317" s="438"/>
      <c r="D317" s="438"/>
    </row>
    <row r="318" spans="2:4" x14ac:dyDescent="0.2">
      <c r="B318" s="438"/>
      <c r="C318" s="438"/>
      <c r="D318" s="438"/>
    </row>
    <row r="319" spans="2:4" x14ac:dyDescent="0.2">
      <c r="B319" s="438"/>
      <c r="C319" s="438"/>
      <c r="D319" s="438"/>
    </row>
    <row r="320" spans="2:4" x14ac:dyDescent="0.2">
      <c r="B320" s="438"/>
      <c r="C320" s="438"/>
      <c r="D320" s="438"/>
    </row>
    <row r="321" spans="2:4" x14ac:dyDescent="0.2">
      <c r="B321" s="438"/>
      <c r="C321" s="438"/>
      <c r="D321" s="438"/>
    </row>
    <row r="322" spans="2:4" x14ac:dyDescent="0.2">
      <c r="B322" s="438"/>
      <c r="C322" s="438"/>
      <c r="D322" s="438"/>
    </row>
    <row r="323" spans="2:4" x14ac:dyDescent="0.2">
      <c r="B323" s="438"/>
      <c r="C323" s="438"/>
      <c r="D323" s="438"/>
    </row>
    <row r="324" spans="2:4" x14ac:dyDescent="0.2">
      <c r="B324" s="438"/>
      <c r="C324" s="438"/>
      <c r="D324" s="438"/>
    </row>
    <row r="325" spans="2:4" x14ac:dyDescent="0.2">
      <c r="B325" s="438"/>
      <c r="C325" s="438"/>
      <c r="D325" s="438"/>
    </row>
    <row r="326" spans="2:4" x14ac:dyDescent="0.2">
      <c r="B326" s="438"/>
      <c r="C326" s="438"/>
      <c r="D326" s="438"/>
    </row>
    <row r="327" spans="2:4" x14ac:dyDescent="0.2">
      <c r="B327" s="438"/>
      <c r="C327" s="438"/>
      <c r="D327" s="438"/>
    </row>
    <row r="328" spans="2:4" x14ac:dyDescent="0.2">
      <c r="B328" s="438"/>
      <c r="C328" s="438"/>
      <c r="D328" s="438"/>
    </row>
    <row r="329" spans="2:4" x14ac:dyDescent="0.2">
      <c r="B329" s="438"/>
      <c r="C329" s="438"/>
      <c r="D329" s="438"/>
    </row>
    <row r="330" spans="2:4" x14ac:dyDescent="0.2">
      <c r="B330" s="438"/>
      <c r="C330" s="438"/>
      <c r="D330" s="438"/>
    </row>
    <row r="331" spans="2:4" x14ac:dyDescent="0.2">
      <c r="B331" s="438"/>
      <c r="C331" s="438"/>
      <c r="D331" s="438"/>
    </row>
    <row r="332" spans="2:4" x14ac:dyDescent="0.2">
      <c r="B332" s="438"/>
      <c r="C332" s="438"/>
      <c r="D332" s="438"/>
    </row>
    <row r="333" spans="2:4" x14ac:dyDescent="0.2">
      <c r="B333" s="438"/>
      <c r="C333" s="438"/>
      <c r="D333" s="438"/>
    </row>
    <row r="334" spans="2:4" x14ac:dyDescent="0.2">
      <c r="B334" s="438"/>
      <c r="C334" s="438"/>
      <c r="D334" s="438"/>
    </row>
    <row r="335" spans="2:4" x14ac:dyDescent="0.2">
      <c r="B335" s="438"/>
      <c r="C335" s="438"/>
      <c r="D335" s="438"/>
    </row>
    <row r="336" spans="2:4" x14ac:dyDescent="0.2">
      <c r="B336" s="438"/>
      <c r="C336" s="438"/>
      <c r="D336" s="438"/>
    </row>
    <row r="337" spans="2:4" x14ac:dyDescent="0.2">
      <c r="B337" s="438"/>
      <c r="C337" s="438"/>
      <c r="D337" s="438"/>
    </row>
    <row r="338" spans="2:4" x14ac:dyDescent="0.2">
      <c r="B338" s="438"/>
      <c r="C338" s="438"/>
      <c r="D338" s="438"/>
    </row>
    <row r="339" spans="2:4" x14ac:dyDescent="0.2">
      <c r="B339" s="438"/>
      <c r="C339" s="438"/>
      <c r="D339" s="438"/>
    </row>
    <row r="340" spans="2:4" x14ac:dyDescent="0.2">
      <c r="B340" s="438"/>
      <c r="C340" s="438"/>
      <c r="D340" s="438"/>
    </row>
    <row r="341" spans="2:4" x14ac:dyDescent="0.2">
      <c r="B341" s="438"/>
      <c r="C341" s="438"/>
      <c r="D341" s="438"/>
    </row>
    <row r="342" spans="2:4" x14ac:dyDescent="0.2">
      <c r="B342" s="438"/>
      <c r="C342" s="438"/>
      <c r="D342" s="438"/>
    </row>
    <row r="343" spans="2:4" x14ac:dyDescent="0.2">
      <c r="B343" s="438"/>
      <c r="C343" s="438"/>
      <c r="D343" s="438"/>
    </row>
    <row r="344" spans="2:4" x14ac:dyDescent="0.2">
      <c r="B344" s="438"/>
      <c r="C344" s="438"/>
      <c r="D344" s="438"/>
    </row>
    <row r="345" spans="2:4" x14ac:dyDescent="0.2">
      <c r="B345" s="438"/>
      <c r="C345" s="438"/>
      <c r="D345" s="438"/>
    </row>
    <row r="346" spans="2:4" x14ac:dyDescent="0.2">
      <c r="B346" s="438"/>
      <c r="C346" s="438"/>
      <c r="D346" s="438"/>
    </row>
    <row r="347" spans="2:4" x14ac:dyDescent="0.2">
      <c r="B347" s="438"/>
      <c r="C347" s="438"/>
      <c r="D347" s="438"/>
    </row>
    <row r="348" spans="2:4" x14ac:dyDescent="0.2">
      <c r="B348" s="438"/>
      <c r="C348" s="438"/>
      <c r="D348" s="438"/>
    </row>
    <row r="349" spans="2:4" x14ac:dyDescent="0.2">
      <c r="B349" s="438"/>
      <c r="C349" s="438"/>
      <c r="D349" s="438"/>
    </row>
    <row r="350" spans="2:4" x14ac:dyDescent="0.2">
      <c r="B350" s="438"/>
      <c r="C350" s="438"/>
      <c r="D350" s="438"/>
    </row>
    <row r="351" spans="2:4" x14ac:dyDescent="0.2">
      <c r="B351" s="438"/>
      <c r="C351" s="438"/>
      <c r="D351" s="438"/>
    </row>
    <row r="352" spans="2:4" x14ac:dyDescent="0.2">
      <c r="B352" s="438"/>
      <c r="C352" s="438"/>
      <c r="D352" s="438"/>
    </row>
    <row r="353" spans="2:4" x14ac:dyDescent="0.2">
      <c r="B353" s="438"/>
      <c r="C353" s="438"/>
      <c r="D353" s="438"/>
    </row>
    <row r="354" spans="2:4" x14ac:dyDescent="0.2">
      <c r="B354" s="438"/>
      <c r="C354" s="438"/>
      <c r="D354" s="438"/>
    </row>
    <row r="355" spans="2:4" x14ac:dyDescent="0.2">
      <c r="B355" s="438"/>
      <c r="C355" s="438"/>
      <c r="D355" s="438"/>
    </row>
    <row r="356" spans="2:4" x14ac:dyDescent="0.2">
      <c r="B356" s="438"/>
      <c r="C356" s="438"/>
      <c r="D356" s="438"/>
    </row>
    <row r="357" spans="2:4" x14ac:dyDescent="0.2">
      <c r="B357" s="438"/>
      <c r="C357" s="438"/>
      <c r="D357" s="438"/>
    </row>
    <row r="358" spans="2:4" x14ac:dyDescent="0.2">
      <c r="B358" s="438"/>
      <c r="C358" s="438"/>
      <c r="D358" s="438"/>
    </row>
    <row r="359" spans="2:4" x14ac:dyDescent="0.2">
      <c r="B359" s="438"/>
      <c r="C359" s="438"/>
      <c r="D359" s="438"/>
    </row>
    <row r="360" spans="2:4" x14ac:dyDescent="0.2">
      <c r="B360" s="438"/>
      <c r="C360" s="438"/>
      <c r="D360" s="438"/>
    </row>
    <row r="361" spans="2:4" x14ac:dyDescent="0.2">
      <c r="B361" s="438"/>
      <c r="C361" s="438"/>
      <c r="D361" s="438"/>
    </row>
    <row r="362" spans="2:4" x14ac:dyDescent="0.2">
      <c r="B362" s="438"/>
      <c r="C362" s="438"/>
      <c r="D362" s="438"/>
    </row>
    <row r="363" spans="2:4" x14ac:dyDescent="0.2">
      <c r="B363" s="438"/>
      <c r="C363" s="438"/>
      <c r="D363" s="438"/>
    </row>
    <row r="364" spans="2:4" x14ac:dyDescent="0.2">
      <c r="B364" s="438"/>
      <c r="C364" s="438"/>
      <c r="D364" s="438"/>
    </row>
    <row r="365" spans="2:4" x14ac:dyDescent="0.2">
      <c r="B365" s="438"/>
      <c r="C365" s="438"/>
      <c r="D365" s="438"/>
    </row>
    <row r="366" spans="2:4" x14ac:dyDescent="0.2">
      <c r="B366" s="438"/>
      <c r="C366" s="438"/>
      <c r="D366" s="438"/>
    </row>
    <row r="367" spans="2:4" x14ac:dyDescent="0.2">
      <c r="B367" s="438"/>
      <c r="C367" s="438"/>
      <c r="D367" s="438"/>
    </row>
    <row r="368" spans="2:4" x14ac:dyDescent="0.2">
      <c r="B368" s="438"/>
      <c r="C368" s="438"/>
      <c r="D368" s="438"/>
    </row>
    <row r="369" spans="2:4" x14ac:dyDescent="0.2">
      <c r="B369" s="438"/>
      <c r="C369" s="438"/>
      <c r="D369" s="438"/>
    </row>
    <row r="370" spans="2:4" x14ac:dyDescent="0.2">
      <c r="B370" s="438"/>
      <c r="C370" s="438"/>
      <c r="D370" s="438"/>
    </row>
    <row r="371" spans="2:4" x14ac:dyDescent="0.2">
      <c r="B371" s="438"/>
      <c r="C371" s="438"/>
      <c r="D371" s="438"/>
    </row>
    <row r="372" spans="2:4" x14ac:dyDescent="0.2">
      <c r="B372" s="438"/>
      <c r="C372" s="438"/>
      <c r="D372" s="438"/>
    </row>
    <row r="373" spans="2:4" x14ac:dyDescent="0.2">
      <c r="B373" s="438"/>
      <c r="C373" s="438"/>
      <c r="D373" s="438"/>
    </row>
    <row r="374" spans="2:4" x14ac:dyDescent="0.2">
      <c r="B374" s="438"/>
      <c r="C374" s="438"/>
      <c r="D374" s="438"/>
    </row>
    <row r="375" spans="2:4" x14ac:dyDescent="0.2">
      <c r="B375" s="438"/>
      <c r="C375" s="438"/>
      <c r="D375" s="438"/>
    </row>
    <row r="376" spans="2:4" x14ac:dyDescent="0.2">
      <c r="B376" s="438"/>
      <c r="C376" s="438"/>
      <c r="D376" s="438"/>
    </row>
    <row r="377" spans="2:4" x14ac:dyDescent="0.2">
      <c r="B377" s="438"/>
      <c r="C377" s="438"/>
      <c r="D377" s="438"/>
    </row>
    <row r="378" spans="2:4" x14ac:dyDescent="0.2">
      <c r="B378" s="438"/>
      <c r="C378" s="438"/>
      <c r="D378" s="438"/>
    </row>
    <row r="379" spans="2:4" x14ac:dyDescent="0.2">
      <c r="B379" s="438"/>
      <c r="C379" s="438"/>
      <c r="D379" s="438"/>
    </row>
    <row r="380" spans="2:4" x14ac:dyDescent="0.2">
      <c r="B380" s="438"/>
      <c r="C380" s="438"/>
      <c r="D380" s="438"/>
    </row>
    <row r="381" spans="2:4" x14ac:dyDescent="0.2">
      <c r="B381" s="438"/>
      <c r="C381" s="438"/>
      <c r="D381" s="438"/>
    </row>
    <row r="382" spans="2:4" x14ac:dyDescent="0.2">
      <c r="B382" s="438"/>
      <c r="C382" s="438"/>
      <c r="D382" s="438"/>
    </row>
    <row r="383" spans="2:4" x14ac:dyDescent="0.2">
      <c r="B383" s="438"/>
      <c r="C383" s="438"/>
      <c r="D383" s="438"/>
    </row>
    <row r="384" spans="2:4" x14ac:dyDescent="0.2">
      <c r="B384" s="438"/>
      <c r="C384" s="438"/>
      <c r="D384" s="438"/>
    </row>
    <row r="385" spans="2:4" x14ac:dyDescent="0.2">
      <c r="B385" s="438"/>
      <c r="C385" s="438"/>
      <c r="D385" s="438"/>
    </row>
    <row r="386" spans="2:4" x14ac:dyDescent="0.2">
      <c r="B386" s="438"/>
      <c r="C386" s="438"/>
      <c r="D386" s="438"/>
    </row>
    <row r="387" spans="2:4" x14ac:dyDescent="0.2">
      <c r="B387" s="438"/>
      <c r="C387" s="438"/>
      <c r="D387" s="438"/>
    </row>
    <row r="388" spans="2:4" x14ac:dyDescent="0.2">
      <c r="B388" s="438"/>
      <c r="C388" s="438"/>
      <c r="D388" s="438"/>
    </row>
    <row r="389" spans="2:4" x14ac:dyDescent="0.2">
      <c r="B389" s="438"/>
      <c r="C389" s="438"/>
      <c r="D389" s="438"/>
    </row>
    <row r="390" spans="2:4" x14ac:dyDescent="0.2">
      <c r="B390" s="438"/>
      <c r="C390" s="438"/>
      <c r="D390" s="438"/>
    </row>
    <row r="391" spans="2:4" x14ac:dyDescent="0.2">
      <c r="B391" s="438"/>
      <c r="C391" s="438"/>
      <c r="D391" s="438"/>
    </row>
    <row r="392" spans="2:4" x14ac:dyDescent="0.2">
      <c r="B392" s="438"/>
      <c r="C392" s="438"/>
      <c r="D392" s="438"/>
    </row>
    <row r="393" spans="2:4" x14ac:dyDescent="0.2">
      <c r="B393" s="438"/>
      <c r="C393" s="438"/>
      <c r="D393" s="438"/>
    </row>
    <row r="394" spans="2:4" x14ac:dyDescent="0.2">
      <c r="B394" s="438"/>
      <c r="C394" s="438"/>
      <c r="D394" s="438"/>
    </row>
    <row r="395" spans="2:4" x14ac:dyDescent="0.2">
      <c r="B395" s="438"/>
      <c r="C395" s="438"/>
      <c r="D395" s="438"/>
    </row>
    <row r="396" spans="2:4" x14ac:dyDescent="0.2">
      <c r="B396" s="438"/>
      <c r="C396" s="438"/>
      <c r="D396" s="438"/>
    </row>
    <row r="397" spans="2:4" x14ac:dyDescent="0.2">
      <c r="B397" s="438"/>
      <c r="C397" s="438"/>
      <c r="D397" s="438"/>
    </row>
    <row r="398" spans="2:4" x14ac:dyDescent="0.2">
      <c r="B398" s="438"/>
      <c r="C398" s="438"/>
      <c r="D398" s="438"/>
    </row>
    <row r="399" spans="2:4" x14ac:dyDescent="0.2">
      <c r="B399" s="438"/>
      <c r="C399" s="438"/>
      <c r="D399" s="438"/>
    </row>
    <row r="400" spans="2:4" x14ac:dyDescent="0.2">
      <c r="B400" s="438"/>
      <c r="C400" s="438"/>
      <c r="D400" s="438"/>
    </row>
    <row r="401" spans="2:4" x14ac:dyDescent="0.2">
      <c r="B401" s="438"/>
      <c r="C401" s="438"/>
      <c r="D401" s="438"/>
    </row>
    <row r="402" spans="2:4" x14ac:dyDescent="0.2">
      <c r="B402" s="438"/>
      <c r="C402" s="438"/>
      <c r="D402" s="438"/>
    </row>
    <row r="403" spans="2:4" x14ac:dyDescent="0.2">
      <c r="B403" s="438"/>
      <c r="C403" s="438"/>
      <c r="D403" s="438"/>
    </row>
    <row r="404" spans="2:4" x14ac:dyDescent="0.2">
      <c r="B404" s="438"/>
      <c r="C404" s="438"/>
      <c r="D404" s="438"/>
    </row>
    <row r="405" spans="2:4" x14ac:dyDescent="0.2">
      <c r="B405" s="438"/>
      <c r="C405" s="438"/>
      <c r="D405" s="438"/>
    </row>
    <row r="406" spans="2:4" x14ac:dyDescent="0.2">
      <c r="B406" s="438"/>
      <c r="C406" s="438"/>
      <c r="D406" s="438"/>
    </row>
    <row r="407" spans="2:4" x14ac:dyDescent="0.2">
      <c r="B407" s="438"/>
      <c r="C407" s="438"/>
      <c r="D407" s="438"/>
    </row>
    <row r="408" spans="2:4" x14ac:dyDescent="0.2">
      <c r="B408" s="438"/>
      <c r="C408" s="438"/>
      <c r="D408" s="438"/>
    </row>
    <row r="409" spans="2:4" x14ac:dyDescent="0.2">
      <c r="B409" s="438"/>
      <c r="C409" s="438"/>
      <c r="D409" s="438"/>
    </row>
    <row r="410" spans="2:4" x14ac:dyDescent="0.2">
      <c r="B410" s="438"/>
      <c r="C410" s="438"/>
      <c r="D410" s="438"/>
    </row>
    <row r="411" spans="2:4" x14ac:dyDescent="0.2">
      <c r="B411" s="438"/>
      <c r="C411" s="438"/>
      <c r="D411" s="438"/>
    </row>
    <row r="412" spans="2:4" x14ac:dyDescent="0.2">
      <c r="B412" s="438"/>
      <c r="C412" s="438"/>
      <c r="D412" s="438"/>
    </row>
    <row r="413" spans="2:4" x14ac:dyDescent="0.2">
      <c r="B413" s="438"/>
      <c r="C413" s="438"/>
      <c r="D413" s="438"/>
    </row>
    <row r="414" spans="2:4" x14ac:dyDescent="0.2">
      <c r="B414" s="438"/>
      <c r="C414" s="438"/>
      <c r="D414" s="438"/>
    </row>
    <row r="415" spans="2:4" x14ac:dyDescent="0.2">
      <c r="B415" s="438"/>
      <c r="C415" s="438"/>
      <c r="D415" s="438"/>
    </row>
    <row r="416" spans="2:4" x14ac:dyDescent="0.2">
      <c r="B416" s="438"/>
      <c r="C416" s="438"/>
      <c r="D416" s="438"/>
    </row>
    <row r="417" spans="2:4" x14ac:dyDescent="0.2">
      <c r="B417" s="438"/>
      <c r="C417" s="438"/>
      <c r="D417" s="438"/>
    </row>
    <row r="418" spans="2:4" x14ac:dyDescent="0.2">
      <c r="B418" s="438"/>
      <c r="C418" s="438"/>
      <c r="D418" s="438"/>
    </row>
    <row r="419" spans="2:4" x14ac:dyDescent="0.2">
      <c r="B419" s="438"/>
      <c r="C419" s="438"/>
      <c r="D419" s="438"/>
    </row>
    <row r="420" spans="2:4" x14ac:dyDescent="0.2">
      <c r="B420" s="438"/>
      <c r="C420" s="438"/>
      <c r="D420" s="438"/>
    </row>
    <row r="421" spans="2:4" x14ac:dyDescent="0.2">
      <c r="B421" s="438"/>
      <c r="C421" s="438"/>
      <c r="D421" s="438"/>
    </row>
    <row r="422" spans="2:4" x14ac:dyDescent="0.2">
      <c r="B422" s="438"/>
      <c r="C422" s="438"/>
      <c r="D422" s="438"/>
    </row>
    <row r="423" spans="2:4" x14ac:dyDescent="0.2">
      <c r="B423" s="438"/>
      <c r="C423" s="438"/>
      <c r="D423" s="438"/>
    </row>
    <row r="424" spans="2:4" x14ac:dyDescent="0.2">
      <c r="B424" s="438"/>
      <c r="C424" s="438"/>
      <c r="D424" s="438"/>
    </row>
    <row r="425" spans="2:4" x14ac:dyDescent="0.2">
      <c r="B425" s="438"/>
      <c r="C425" s="438"/>
      <c r="D425" s="438"/>
    </row>
    <row r="426" spans="2:4" x14ac:dyDescent="0.2">
      <c r="B426" s="438"/>
      <c r="C426" s="438"/>
      <c r="D426" s="438"/>
    </row>
    <row r="427" spans="2:4" x14ac:dyDescent="0.2">
      <c r="B427" s="438"/>
      <c r="C427" s="438"/>
      <c r="D427" s="438"/>
    </row>
    <row r="428" spans="2:4" x14ac:dyDescent="0.2">
      <c r="B428" s="438"/>
      <c r="C428" s="438"/>
      <c r="D428" s="438"/>
    </row>
    <row r="429" spans="2:4" x14ac:dyDescent="0.2">
      <c r="B429" s="438"/>
      <c r="C429" s="438"/>
      <c r="D429" s="438"/>
    </row>
    <row r="430" spans="2:4" x14ac:dyDescent="0.2">
      <c r="B430" s="438"/>
      <c r="C430" s="438"/>
      <c r="D430" s="438"/>
    </row>
    <row r="431" spans="2:4" x14ac:dyDescent="0.2">
      <c r="B431" s="438"/>
      <c r="C431" s="438"/>
      <c r="D431" s="438"/>
    </row>
    <row r="432" spans="2:4" x14ac:dyDescent="0.2">
      <c r="B432" s="438"/>
      <c r="C432" s="438"/>
      <c r="D432" s="438"/>
    </row>
    <row r="433" spans="2:4" x14ac:dyDescent="0.2">
      <c r="B433" s="438"/>
      <c r="C433" s="438"/>
      <c r="D433" s="438"/>
    </row>
    <row r="434" spans="2:4" x14ac:dyDescent="0.2">
      <c r="B434" s="438"/>
      <c r="C434" s="438"/>
      <c r="D434" s="438"/>
    </row>
    <row r="435" spans="2:4" x14ac:dyDescent="0.2">
      <c r="B435" s="438"/>
      <c r="C435" s="438"/>
      <c r="D435" s="438"/>
    </row>
    <row r="436" spans="2:4" x14ac:dyDescent="0.2">
      <c r="B436" s="438"/>
      <c r="C436" s="438"/>
      <c r="D436" s="438"/>
    </row>
    <row r="437" spans="2:4" x14ac:dyDescent="0.2">
      <c r="B437" s="438"/>
      <c r="C437" s="438"/>
      <c r="D437" s="438"/>
    </row>
    <row r="438" spans="2:4" x14ac:dyDescent="0.2">
      <c r="B438" s="438"/>
      <c r="C438" s="438"/>
      <c r="D438" s="438"/>
    </row>
    <row r="439" spans="2:4" x14ac:dyDescent="0.2">
      <c r="B439" s="438"/>
      <c r="C439" s="438"/>
      <c r="D439" s="438"/>
    </row>
    <row r="440" spans="2:4" x14ac:dyDescent="0.2">
      <c r="B440" s="438"/>
      <c r="C440" s="438"/>
      <c r="D440" s="438"/>
    </row>
    <row r="441" spans="2:4" x14ac:dyDescent="0.2">
      <c r="B441" s="438"/>
      <c r="C441" s="438"/>
      <c r="D441" s="438"/>
    </row>
    <row r="442" spans="2:4" x14ac:dyDescent="0.2">
      <c r="B442" s="438"/>
      <c r="C442" s="438"/>
      <c r="D442" s="438"/>
    </row>
    <row r="443" spans="2:4" x14ac:dyDescent="0.2">
      <c r="B443" s="438"/>
      <c r="C443" s="438"/>
      <c r="D443" s="438"/>
    </row>
    <row r="444" spans="2:4" x14ac:dyDescent="0.2">
      <c r="B444" s="438"/>
      <c r="C444" s="438"/>
      <c r="D444" s="438"/>
    </row>
    <row r="445" spans="2:4" x14ac:dyDescent="0.2">
      <c r="B445" s="438"/>
      <c r="C445" s="438"/>
      <c r="D445" s="438"/>
    </row>
    <row r="446" spans="2:4" x14ac:dyDescent="0.2">
      <c r="B446" s="438"/>
      <c r="C446" s="438"/>
      <c r="D446" s="438"/>
    </row>
    <row r="447" spans="2:4" x14ac:dyDescent="0.2">
      <c r="B447" s="438"/>
      <c r="C447" s="438"/>
      <c r="D447" s="438"/>
    </row>
    <row r="448" spans="2:4" x14ac:dyDescent="0.2">
      <c r="B448" s="438"/>
      <c r="C448" s="438"/>
      <c r="D448" s="438"/>
    </row>
    <row r="449" spans="2:4" x14ac:dyDescent="0.2">
      <c r="B449" s="438"/>
      <c r="C449" s="438"/>
      <c r="D449" s="438"/>
    </row>
    <row r="450" spans="2:4" x14ac:dyDescent="0.2">
      <c r="B450" s="438"/>
      <c r="C450" s="438"/>
      <c r="D450" s="438"/>
    </row>
    <row r="451" spans="2:4" x14ac:dyDescent="0.2">
      <c r="B451" s="438"/>
      <c r="C451" s="438"/>
      <c r="D451" s="438"/>
    </row>
    <row r="452" spans="2:4" x14ac:dyDescent="0.2">
      <c r="B452" s="438"/>
      <c r="C452" s="438"/>
      <c r="D452" s="438"/>
    </row>
    <row r="453" spans="2:4" x14ac:dyDescent="0.2">
      <c r="B453" s="438"/>
      <c r="C453" s="438"/>
      <c r="D453" s="438"/>
    </row>
    <row r="454" spans="2:4" x14ac:dyDescent="0.2">
      <c r="B454" s="438"/>
      <c r="C454" s="438"/>
      <c r="D454" s="438"/>
    </row>
    <row r="455" spans="2:4" x14ac:dyDescent="0.2">
      <c r="B455" s="438"/>
      <c r="C455" s="438"/>
      <c r="D455" s="438"/>
    </row>
    <row r="456" spans="2:4" x14ac:dyDescent="0.2">
      <c r="B456" s="438"/>
      <c r="C456" s="438"/>
      <c r="D456" s="438"/>
    </row>
    <row r="457" spans="2:4" x14ac:dyDescent="0.2">
      <c r="B457" s="438"/>
      <c r="C457" s="438"/>
      <c r="D457" s="438"/>
    </row>
    <row r="458" spans="2:4" x14ac:dyDescent="0.2">
      <c r="B458" s="438"/>
      <c r="C458" s="438"/>
      <c r="D458" s="438"/>
    </row>
    <row r="459" spans="2:4" x14ac:dyDescent="0.2">
      <c r="B459" s="438"/>
      <c r="C459" s="438"/>
      <c r="D459" s="438"/>
    </row>
    <row r="460" spans="2:4" x14ac:dyDescent="0.2">
      <c r="B460" s="438"/>
      <c r="C460" s="438"/>
      <c r="D460" s="438"/>
    </row>
    <row r="461" spans="2:4" x14ac:dyDescent="0.2">
      <c r="B461" s="438"/>
      <c r="C461" s="438"/>
      <c r="D461" s="438"/>
    </row>
    <row r="462" spans="2:4" x14ac:dyDescent="0.2">
      <c r="B462" s="438"/>
      <c r="C462" s="438"/>
      <c r="D462" s="438"/>
    </row>
    <row r="463" spans="2:4" x14ac:dyDescent="0.2">
      <c r="B463" s="438"/>
      <c r="C463" s="438"/>
      <c r="D463" s="438"/>
    </row>
    <row r="464" spans="2:4" x14ac:dyDescent="0.2">
      <c r="B464" s="438"/>
      <c r="C464" s="438"/>
      <c r="D464" s="438"/>
    </row>
    <row r="465" spans="2:4" x14ac:dyDescent="0.2">
      <c r="B465" s="438"/>
      <c r="C465" s="438"/>
      <c r="D465" s="438"/>
    </row>
    <row r="466" spans="2:4" x14ac:dyDescent="0.2">
      <c r="B466" s="438"/>
      <c r="C466" s="438"/>
      <c r="D466" s="438"/>
    </row>
    <row r="467" spans="2:4" x14ac:dyDescent="0.2">
      <c r="B467" s="438"/>
      <c r="C467" s="438"/>
      <c r="D467" s="438"/>
    </row>
    <row r="468" spans="2:4" x14ac:dyDescent="0.2">
      <c r="B468" s="438"/>
      <c r="C468" s="438"/>
      <c r="D468" s="438"/>
    </row>
    <row r="469" spans="2:4" x14ac:dyDescent="0.2">
      <c r="B469" s="438"/>
      <c r="C469" s="438"/>
      <c r="D469" s="438"/>
    </row>
    <row r="470" spans="2:4" x14ac:dyDescent="0.2">
      <c r="B470" s="438"/>
      <c r="C470" s="438"/>
      <c r="D470" s="438"/>
    </row>
    <row r="471" spans="2:4" x14ac:dyDescent="0.2">
      <c r="B471" s="438"/>
      <c r="C471" s="438"/>
      <c r="D471" s="438"/>
    </row>
    <row r="472" spans="2:4" x14ac:dyDescent="0.2">
      <c r="B472" s="438"/>
      <c r="C472" s="438"/>
      <c r="D472" s="438"/>
    </row>
    <row r="473" spans="2:4" x14ac:dyDescent="0.2">
      <c r="B473" s="438"/>
      <c r="C473" s="438"/>
      <c r="D473" s="438"/>
    </row>
    <row r="474" spans="2:4" x14ac:dyDescent="0.2">
      <c r="B474" s="438"/>
      <c r="C474" s="438"/>
      <c r="D474" s="438"/>
    </row>
    <row r="475" spans="2:4" x14ac:dyDescent="0.2">
      <c r="B475" s="438"/>
      <c r="C475" s="438"/>
      <c r="D475" s="438"/>
    </row>
    <row r="476" spans="2:4" x14ac:dyDescent="0.2">
      <c r="B476" s="438"/>
      <c r="C476" s="438"/>
      <c r="D476" s="438"/>
    </row>
    <row r="477" spans="2:4" x14ac:dyDescent="0.2">
      <c r="B477" s="438"/>
      <c r="C477" s="438"/>
      <c r="D477" s="438"/>
    </row>
    <row r="478" spans="2:4" x14ac:dyDescent="0.2">
      <c r="B478" s="438"/>
      <c r="C478" s="438"/>
      <c r="D478" s="438"/>
    </row>
    <row r="479" spans="2:4" x14ac:dyDescent="0.2">
      <c r="B479" s="438"/>
      <c r="C479" s="438"/>
      <c r="D479" s="438"/>
    </row>
    <row r="480" spans="2:4" x14ac:dyDescent="0.2">
      <c r="B480" s="438"/>
      <c r="C480" s="438"/>
      <c r="D480" s="438"/>
    </row>
    <row r="481" spans="2:4" x14ac:dyDescent="0.2">
      <c r="B481" s="438"/>
      <c r="C481" s="438"/>
      <c r="D481" s="438"/>
    </row>
    <row r="482" spans="2:4" x14ac:dyDescent="0.2">
      <c r="B482" s="438"/>
      <c r="C482" s="438"/>
      <c r="D482" s="438"/>
    </row>
    <row r="483" spans="2:4" x14ac:dyDescent="0.2">
      <c r="B483" s="438"/>
      <c r="C483" s="438"/>
      <c r="D483" s="438"/>
    </row>
    <row r="484" spans="2:4" x14ac:dyDescent="0.2">
      <c r="B484" s="438"/>
      <c r="C484" s="438"/>
      <c r="D484" s="438"/>
    </row>
    <row r="485" spans="2:4" x14ac:dyDescent="0.2">
      <c r="B485" s="438"/>
      <c r="C485" s="438"/>
      <c r="D485" s="438"/>
    </row>
    <row r="486" spans="2:4" x14ac:dyDescent="0.2">
      <c r="B486" s="438"/>
      <c r="C486" s="438"/>
      <c r="D486" s="438"/>
    </row>
    <row r="487" spans="2:4" x14ac:dyDescent="0.2">
      <c r="B487" s="438"/>
      <c r="C487" s="438"/>
      <c r="D487" s="438"/>
    </row>
    <row r="488" spans="2:4" x14ac:dyDescent="0.2">
      <c r="B488" s="438"/>
      <c r="C488" s="438"/>
      <c r="D488" s="438"/>
    </row>
    <row r="489" spans="2:4" x14ac:dyDescent="0.2">
      <c r="B489" s="438"/>
      <c r="C489" s="438"/>
      <c r="D489" s="438"/>
    </row>
    <row r="490" spans="2:4" x14ac:dyDescent="0.2">
      <c r="B490" s="438"/>
      <c r="C490" s="438"/>
      <c r="D490" s="438"/>
    </row>
    <row r="491" spans="2:4" x14ac:dyDescent="0.2">
      <c r="B491" s="438"/>
      <c r="C491" s="438"/>
      <c r="D491" s="438"/>
    </row>
    <row r="492" spans="2:4" x14ac:dyDescent="0.2">
      <c r="B492" s="438"/>
      <c r="C492" s="438"/>
      <c r="D492" s="438"/>
    </row>
    <row r="493" spans="2:4" x14ac:dyDescent="0.2">
      <c r="B493" s="438"/>
      <c r="C493" s="438"/>
      <c r="D493" s="438"/>
    </row>
    <row r="494" spans="2:4" x14ac:dyDescent="0.2">
      <c r="B494" s="438"/>
      <c r="C494" s="438"/>
      <c r="D494" s="438"/>
    </row>
    <row r="495" spans="2:4" x14ac:dyDescent="0.2">
      <c r="B495" s="438"/>
      <c r="C495" s="438"/>
      <c r="D495" s="438"/>
    </row>
    <row r="496" spans="2:4" x14ac:dyDescent="0.2">
      <c r="B496" s="438"/>
      <c r="C496" s="438"/>
      <c r="D496" s="438"/>
    </row>
    <row r="497" spans="2:4" x14ac:dyDescent="0.2">
      <c r="B497" s="438"/>
      <c r="C497" s="438"/>
      <c r="D497" s="438"/>
    </row>
    <row r="498" spans="2:4" x14ac:dyDescent="0.2">
      <c r="B498" s="438"/>
      <c r="C498" s="438"/>
      <c r="D498" s="438"/>
    </row>
    <row r="499" spans="2:4" x14ac:dyDescent="0.2">
      <c r="B499" s="438"/>
      <c r="C499" s="438"/>
      <c r="D499" s="438"/>
    </row>
    <row r="500" spans="2:4" x14ac:dyDescent="0.2">
      <c r="B500" s="438"/>
      <c r="C500" s="438"/>
      <c r="D500" s="438"/>
    </row>
    <row r="501" spans="2:4" x14ac:dyDescent="0.2">
      <c r="B501" s="438"/>
      <c r="C501" s="438"/>
      <c r="D501" s="438"/>
    </row>
    <row r="502" spans="2:4" x14ac:dyDescent="0.2">
      <c r="B502" s="438"/>
      <c r="C502" s="438"/>
      <c r="D502" s="438"/>
    </row>
    <row r="503" spans="2:4" x14ac:dyDescent="0.2">
      <c r="B503" s="438"/>
      <c r="C503" s="438"/>
      <c r="D503" s="438"/>
    </row>
    <row r="504" spans="2:4" x14ac:dyDescent="0.2">
      <c r="B504" s="438"/>
      <c r="C504" s="438"/>
      <c r="D504" s="438"/>
    </row>
    <row r="505" spans="2:4" x14ac:dyDescent="0.2">
      <c r="B505" s="438"/>
      <c r="C505" s="438"/>
      <c r="D505" s="438"/>
    </row>
    <row r="506" spans="2:4" x14ac:dyDescent="0.2">
      <c r="B506" s="438"/>
      <c r="C506" s="438"/>
      <c r="D506" s="438"/>
    </row>
    <row r="507" spans="2:4" x14ac:dyDescent="0.2">
      <c r="B507" s="438"/>
      <c r="C507" s="438"/>
      <c r="D507" s="438"/>
    </row>
    <row r="508" spans="2:4" x14ac:dyDescent="0.2">
      <c r="B508" s="438"/>
      <c r="C508" s="438"/>
      <c r="D508" s="438"/>
    </row>
    <row r="509" spans="2:4" x14ac:dyDescent="0.2">
      <c r="B509" s="438"/>
      <c r="C509" s="438"/>
      <c r="D509" s="438"/>
    </row>
    <row r="510" spans="2:4" x14ac:dyDescent="0.2">
      <c r="B510" s="438"/>
      <c r="C510" s="438"/>
      <c r="D510" s="438"/>
    </row>
    <row r="511" spans="2:4" x14ac:dyDescent="0.2">
      <c r="B511" s="438"/>
      <c r="C511" s="438"/>
      <c r="D511" s="438"/>
    </row>
    <row r="512" spans="2:4" x14ac:dyDescent="0.2">
      <c r="B512" s="438"/>
      <c r="C512" s="438"/>
      <c r="D512" s="438"/>
    </row>
    <row r="513" spans="2:4" x14ac:dyDescent="0.2">
      <c r="B513" s="438"/>
      <c r="C513" s="438"/>
      <c r="D513" s="438"/>
    </row>
    <row r="514" spans="2:4" x14ac:dyDescent="0.2">
      <c r="B514" s="438"/>
      <c r="C514" s="438"/>
      <c r="D514" s="438"/>
    </row>
    <row r="515" spans="2:4" x14ac:dyDescent="0.2">
      <c r="B515" s="438"/>
      <c r="C515" s="438"/>
      <c r="D515" s="438"/>
    </row>
    <row r="516" spans="2:4" x14ac:dyDescent="0.2">
      <c r="B516" s="438"/>
      <c r="C516" s="438"/>
      <c r="D516" s="438"/>
    </row>
    <row r="517" spans="2:4" x14ac:dyDescent="0.2">
      <c r="B517" s="438"/>
      <c r="C517" s="438"/>
      <c r="D517" s="438"/>
    </row>
    <row r="518" spans="2:4" x14ac:dyDescent="0.2">
      <c r="B518" s="438"/>
      <c r="C518" s="438"/>
      <c r="D518" s="438"/>
    </row>
    <row r="519" spans="2:4" x14ac:dyDescent="0.2">
      <c r="B519" s="438"/>
      <c r="C519" s="438"/>
      <c r="D519" s="438"/>
    </row>
    <row r="520" spans="2:4" x14ac:dyDescent="0.2">
      <c r="B520" s="438"/>
      <c r="C520" s="438"/>
      <c r="D520" s="438"/>
    </row>
    <row r="521" spans="2:4" x14ac:dyDescent="0.2">
      <c r="B521" s="438"/>
      <c r="C521" s="438"/>
      <c r="D521" s="438"/>
    </row>
    <row r="522" spans="2:4" x14ac:dyDescent="0.2">
      <c r="B522" s="438"/>
      <c r="C522" s="438"/>
      <c r="D522" s="438"/>
    </row>
    <row r="523" spans="2:4" x14ac:dyDescent="0.2">
      <c r="B523" s="438"/>
      <c r="C523" s="438"/>
      <c r="D523" s="438"/>
    </row>
    <row r="524" spans="2:4" x14ac:dyDescent="0.2">
      <c r="B524" s="438"/>
      <c r="C524" s="438"/>
      <c r="D524" s="438"/>
    </row>
    <row r="525" spans="2:4" x14ac:dyDescent="0.2">
      <c r="B525" s="438"/>
      <c r="C525" s="438"/>
      <c r="D525" s="438"/>
    </row>
    <row r="526" spans="2:4" x14ac:dyDescent="0.2">
      <c r="B526" s="438"/>
      <c r="C526" s="438"/>
      <c r="D526" s="438"/>
    </row>
    <row r="527" spans="2:4" x14ac:dyDescent="0.2">
      <c r="B527" s="438"/>
      <c r="C527" s="438"/>
      <c r="D527" s="438"/>
    </row>
    <row r="528" spans="2:4" x14ac:dyDescent="0.2">
      <c r="B528" s="438"/>
      <c r="C528" s="438"/>
      <c r="D528" s="438"/>
    </row>
    <row r="529" spans="2:4" x14ac:dyDescent="0.2">
      <c r="B529" s="438"/>
      <c r="C529" s="438"/>
      <c r="D529" s="438"/>
    </row>
    <row r="530" spans="2:4" x14ac:dyDescent="0.2">
      <c r="B530" s="438"/>
      <c r="C530" s="438"/>
      <c r="D530" s="438"/>
    </row>
    <row r="531" spans="2:4" x14ac:dyDescent="0.2">
      <c r="B531" s="438"/>
      <c r="C531" s="438"/>
      <c r="D531" s="438"/>
    </row>
    <row r="532" spans="2:4" x14ac:dyDescent="0.2">
      <c r="B532" s="438"/>
      <c r="C532" s="438"/>
      <c r="D532" s="438"/>
    </row>
    <row r="533" spans="2:4" x14ac:dyDescent="0.2">
      <c r="B533" s="438"/>
      <c r="C533" s="438"/>
      <c r="D533" s="438"/>
    </row>
    <row r="534" spans="2:4" x14ac:dyDescent="0.2">
      <c r="B534" s="438"/>
      <c r="C534" s="438"/>
      <c r="D534" s="438"/>
    </row>
    <row r="535" spans="2:4" x14ac:dyDescent="0.2">
      <c r="B535" s="438"/>
      <c r="C535" s="438"/>
      <c r="D535" s="438"/>
    </row>
    <row r="536" spans="2:4" x14ac:dyDescent="0.2">
      <c r="B536" s="438"/>
      <c r="C536" s="438"/>
      <c r="D536" s="438"/>
    </row>
    <row r="537" spans="2:4" x14ac:dyDescent="0.2">
      <c r="B537" s="438"/>
      <c r="C537" s="438"/>
      <c r="D537" s="438"/>
    </row>
    <row r="538" spans="2:4" x14ac:dyDescent="0.2">
      <c r="B538" s="438"/>
      <c r="C538" s="438"/>
      <c r="D538" s="438"/>
    </row>
    <row r="539" spans="2:4" x14ac:dyDescent="0.2">
      <c r="B539" s="438"/>
      <c r="C539" s="438"/>
      <c r="D539" s="438"/>
    </row>
    <row r="540" spans="2:4" x14ac:dyDescent="0.2">
      <c r="B540" s="438"/>
      <c r="C540" s="438"/>
      <c r="D540" s="438"/>
    </row>
    <row r="541" spans="2:4" x14ac:dyDescent="0.2">
      <c r="B541" s="438"/>
      <c r="C541" s="438"/>
      <c r="D541" s="438"/>
    </row>
    <row r="542" spans="2:4" x14ac:dyDescent="0.2">
      <c r="B542" s="438"/>
      <c r="C542" s="438"/>
      <c r="D542" s="438"/>
    </row>
    <row r="543" spans="2:4" x14ac:dyDescent="0.2">
      <c r="B543" s="438"/>
      <c r="C543" s="438"/>
      <c r="D543" s="438"/>
    </row>
    <row r="544" spans="2:4" x14ac:dyDescent="0.2">
      <c r="B544" s="438"/>
      <c r="C544" s="438"/>
      <c r="D544" s="438"/>
    </row>
    <row r="545" spans="2:4" x14ac:dyDescent="0.2">
      <c r="B545" s="438"/>
      <c r="C545" s="438"/>
      <c r="D545" s="438"/>
    </row>
    <row r="546" spans="2:4" x14ac:dyDescent="0.2">
      <c r="B546" s="438"/>
      <c r="C546" s="438"/>
      <c r="D546" s="438"/>
    </row>
    <row r="547" spans="2:4" x14ac:dyDescent="0.2">
      <c r="B547" s="438"/>
      <c r="C547" s="438"/>
      <c r="D547" s="438"/>
    </row>
    <row r="548" spans="2:4" x14ac:dyDescent="0.2">
      <c r="B548" s="438"/>
      <c r="C548" s="438"/>
      <c r="D548" s="438"/>
    </row>
    <row r="549" spans="2:4" x14ac:dyDescent="0.2">
      <c r="B549" s="438"/>
      <c r="C549" s="438"/>
      <c r="D549" s="438"/>
    </row>
    <row r="550" spans="2:4" x14ac:dyDescent="0.2">
      <c r="B550" s="438"/>
      <c r="C550" s="438"/>
      <c r="D550" s="438"/>
    </row>
    <row r="551" spans="2:4" x14ac:dyDescent="0.2">
      <c r="B551" s="438"/>
      <c r="C551" s="438"/>
      <c r="D551" s="438"/>
    </row>
    <row r="552" spans="2:4" x14ac:dyDescent="0.2">
      <c r="B552" s="438"/>
      <c r="C552" s="438"/>
      <c r="D552" s="438"/>
    </row>
    <row r="553" spans="2:4" x14ac:dyDescent="0.2">
      <c r="B553" s="438"/>
      <c r="C553" s="438"/>
      <c r="D553" s="438"/>
    </row>
    <row r="554" spans="2:4" x14ac:dyDescent="0.2">
      <c r="B554" s="438"/>
      <c r="C554" s="438"/>
      <c r="D554" s="438"/>
    </row>
    <row r="555" spans="2:4" x14ac:dyDescent="0.2">
      <c r="B555" s="438"/>
      <c r="C555" s="438"/>
      <c r="D555" s="438"/>
    </row>
    <row r="556" spans="2:4" x14ac:dyDescent="0.2">
      <c r="B556" s="438"/>
      <c r="C556" s="438"/>
      <c r="D556" s="438"/>
    </row>
    <row r="557" spans="2:4" x14ac:dyDescent="0.2">
      <c r="B557" s="438"/>
      <c r="C557" s="438"/>
      <c r="D557" s="438"/>
    </row>
    <row r="558" spans="2:4" x14ac:dyDescent="0.2">
      <c r="B558" s="438"/>
      <c r="C558" s="438"/>
      <c r="D558" s="438"/>
    </row>
    <row r="559" spans="2:4" x14ac:dyDescent="0.2">
      <c r="B559" s="438"/>
      <c r="C559" s="438"/>
      <c r="D559" s="438"/>
    </row>
    <row r="560" spans="2:4" x14ac:dyDescent="0.2">
      <c r="B560" s="438"/>
      <c r="C560" s="438"/>
      <c r="D560" s="438"/>
    </row>
    <row r="561" spans="2:4" x14ac:dyDescent="0.2">
      <c r="B561" s="438"/>
      <c r="C561" s="438"/>
      <c r="D561" s="438"/>
    </row>
    <row r="562" spans="2:4" x14ac:dyDescent="0.2">
      <c r="B562" s="438"/>
      <c r="C562" s="438"/>
      <c r="D562" s="438"/>
    </row>
    <row r="563" spans="2:4" x14ac:dyDescent="0.2">
      <c r="B563" s="438"/>
      <c r="C563" s="438"/>
      <c r="D563" s="438"/>
    </row>
    <row r="564" spans="2:4" x14ac:dyDescent="0.2">
      <c r="B564" s="438"/>
      <c r="C564" s="438"/>
      <c r="D564" s="438"/>
    </row>
    <row r="565" spans="2:4" x14ac:dyDescent="0.2">
      <c r="B565" s="438"/>
      <c r="C565" s="438"/>
      <c r="D565" s="438"/>
    </row>
    <row r="566" spans="2:4" x14ac:dyDescent="0.2">
      <c r="B566" s="438"/>
      <c r="C566" s="438"/>
      <c r="D566" s="438"/>
    </row>
    <row r="567" spans="2:4" x14ac:dyDescent="0.2">
      <c r="B567" s="438"/>
      <c r="C567" s="438"/>
      <c r="D567" s="438"/>
    </row>
    <row r="568" spans="2:4" x14ac:dyDescent="0.2">
      <c r="B568" s="438"/>
      <c r="C568" s="438"/>
      <c r="D568" s="438"/>
    </row>
    <row r="569" spans="2:4" x14ac:dyDescent="0.2">
      <c r="B569" s="438"/>
      <c r="C569" s="438"/>
      <c r="D569" s="438"/>
    </row>
    <row r="570" spans="2:4" x14ac:dyDescent="0.2">
      <c r="B570" s="438"/>
      <c r="C570" s="438"/>
      <c r="D570" s="438"/>
    </row>
    <row r="571" spans="2:4" x14ac:dyDescent="0.2">
      <c r="B571" s="438"/>
      <c r="C571" s="438"/>
      <c r="D571" s="438"/>
    </row>
    <row r="572" spans="2:4" x14ac:dyDescent="0.2">
      <c r="B572" s="438"/>
      <c r="C572" s="438"/>
      <c r="D572" s="438"/>
    </row>
    <row r="573" spans="2:4" x14ac:dyDescent="0.2">
      <c r="B573" s="438"/>
      <c r="C573" s="438"/>
      <c r="D573" s="438"/>
    </row>
    <row r="574" spans="2:4" x14ac:dyDescent="0.2">
      <c r="B574" s="438"/>
      <c r="C574" s="438"/>
      <c r="D574" s="438"/>
    </row>
    <row r="575" spans="2:4" x14ac:dyDescent="0.2">
      <c r="B575" s="438"/>
      <c r="C575" s="438"/>
      <c r="D575" s="438"/>
    </row>
    <row r="576" spans="2:4" x14ac:dyDescent="0.2">
      <c r="B576" s="438"/>
      <c r="C576" s="438"/>
      <c r="D576" s="438"/>
    </row>
    <row r="577" spans="2:4" x14ac:dyDescent="0.2">
      <c r="B577" s="438"/>
      <c r="C577" s="438"/>
      <c r="D577" s="438"/>
    </row>
    <row r="578" spans="2:4" x14ac:dyDescent="0.2">
      <c r="B578" s="438"/>
      <c r="C578" s="438"/>
      <c r="D578" s="438"/>
    </row>
    <row r="579" spans="2:4" x14ac:dyDescent="0.2">
      <c r="B579" s="438"/>
      <c r="C579" s="438"/>
      <c r="D579" s="438"/>
    </row>
    <row r="580" spans="2:4" x14ac:dyDescent="0.2">
      <c r="B580" s="438"/>
      <c r="C580" s="438"/>
      <c r="D580" s="438"/>
    </row>
    <row r="581" spans="2:4" x14ac:dyDescent="0.2">
      <c r="B581" s="438"/>
      <c r="C581" s="438"/>
      <c r="D581" s="438"/>
    </row>
    <row r="582" spans="2:4" x14ac:dyDescent="0.2">
      <c r="B582" s="438"/>
      <c r="C582" s="438"/>
      <c r="D582" s="438"/>
    </row>
    <row r="583" spans="2:4" x14ac:dyDescent="0.2">
      <c r="B583" s="438"/>
      <c r="C583" s="438"/>
      <c r="D583" s="438"/>
    </row>
    <row r="584" spans="2:4" x14ac:dyDescent="0.2">
      <c r="B584" s="438"/>
      <c r="C584" s="438"/>
      <c r="D584" s="438"/>
    </row>
    <row r="585" spans="2:4" x14ac:dyDescent="0.2">
      <c r="B585" s="438"/>
      <c r="C585" s="438"/>
      <c r="D585" s="438"/>
    </row>
    <row r="586" spans="2:4" x14ac:dyDescent="0.2">
      <c r="B586" s="438"/>
      <c r="C586" s="438"/>
      <c r="D586" s="438"/>
    </row>
    <row r="587" spans="2:4" x14ac:dyDescent="0.2">
      <c r="B587" s="438"/>
      <c r="C587" s="438"/>
      <c r="D587" s="438"/>
    </row>
    <row r="588" spans="2:4" x14ac:dyDescent="0.2">
      <c r="B588" s="438"/>
      <c r="C588" s="438"/>
      <c r="D588" s="438"/>
    </row>
    <row r="589" spans="2:4" x14ac:dyDescent="0.2">
      <c r="B589" s="438"/>
      <c r="C589" s="438"/>
      <c r="D589" s="438"/>
    </row>
    <row r="590" spans="2:4" x14ac:dyDescent="0.2">
      <c r="B590" s="438"/>
      <c r="C590" s="438"/>
      <c r="D590" s="438"/>
    </row>
    <row r="591" spans="2:4" x14ac:dyDescent="0.2">
      <c r="B591" s="438"/>
      <c r="C591" s="438"/>
      <c r="D591" s="438"/>
    </row>
    <row r="592" spans="2:4" x14ac:dyDescent="0.2">
      <c r="B592" s="438"/>
      <c r="C592" s="438"/>
      <c r="D592" s="438"/>
    </row>
    <row r="593" spans="2:4" x14ac:dyDescent="0.2">
      <c r="B593" s="438"/>
      <c r="C593" s="438"/>
      <c r="D593" s="438"/>
    </row>
    <row r="594" spans="2:4" x14ac:dyDescent="0.2">
      <c r="B594" s="438"/>
      <c r="C594" s="438"/>
      <c r="D594" s="438"/>
    </row>
    <row r="595" spans="2:4" x14ac:dyDescent="0.2">
      <c r="B595" s="438"/>
      <c r="C595" s="438"/>
      <c r="D595" s="438"/>
    </row>
    <row r="596" spans="2:4" x14ac:dyDescent="0.2">
      <c r="B596" s="438"/>
      <c r="C596" s="438"/>
      <c r="D596" s="438"/>
    </row>
    <row r="597" spans="2:4" x14ac:dyDescent="0.2">
      <c r="B597" s="438"/>
      <c r="C597" s="438"/>
      <c r="D597" s="438"/>
    </row>
    <row r="598" spans="2:4" x14ac:dyDescent="0.2">
      <c r="B598" s="438"/>
      <c r="C598" s="438"/>
      <c r="D598" s="438"/>
    </row>
    <row r="599" spans="2:4" x14ac:dyDescent="0.2">
      <c r="B599" s="438"/>
      <c r="C599" s="438"/>
      <c r="D599" s="438"/>
    </row>
    <row r="600" spans="2:4" x14ac:dyDescent="0.2">
      <c r="B600" s="438"/>
      <c r="C600" s="438"/>
      <c r="D600" s="438"/>
    </row>
    <row r="601" spans="2:4" x14ac:dyDescent="0.2">
      <c r="B601" s="438"/>
      <c r="C601" s="438"/>
      <c r="D601" s="438"/>
    </row>
    <row r="602" spans="2:4" x14ac:dyDescent="0.2">
      <c r="B602" s="438"/>
      <c r="C602" s="438"/>
      <c r="D602" s="438"/>
    </row>
    <row r="603" spans="2:4" x14ac:dyDescent="0.2">
      <c r="B603" s="438"/>
      <c r="C603" s="438"/>
      <c r="D603" s="438"/>
    </row>
    <row r="604" spans="2:4" x14ac:dyDescent="0.2">
      <c r="B604" s="438"/>
      <c r="C604" s="438"/>
      <c r="D604" s="438"/>
    </row>
    <row r="605" spans="2:4" x14ac:dyDescent="0.2">
      <c r="B605" s="438"/>
      <c r="C605" s="438"/>
      <c r="D605" s="438"/>
    </row>
    <row r="606" spans="2:4" x14ac:dyDescent="0.2">
      <c r="B606" s="438"/>
      <c r="C606" s="438"/>
      <c r="D606" s="438"/>
    </row>
    <row r="607" spans="2:4" x14ac:dyDescent="0.2">
      <c r="B607" s="438"/>
      <c r="C607" s="438"/>
      <c r="D607" s="438"/>
    </row>
    <row r="608" spans="2:4" x14ac:dyDescent="0.2">
      <c r="B608" s="438"/>
      <c r="C608" s="438"/>
      <c r="D608" s="438"/>
    </row>
    <row r="609" spans="2:4" x14ac:dyDescent="0.2">
      <c r="B609" s="438"/>
      <c r="C609" s="438"/>
      <c r="D609" s="438"/>
    </row>
    <row r="610" spans="2:4" x14ac:dyDescent="0.2">
      <c r="B610" s="438"/>
      <c r="C610" s="438"/>
      <c r="D610" s="438"/>
    </row>
    <row r="611" spans="2:4" x14ac:dyDescent="0.2">
      <c r="B611" s="438"/>
      <c r="C611" s="438"/>
      <c r="D611" s="438"/>
    </row>
    <row r="612" spans="2:4" x14ac:dyDescent="0.2">
      <c r="B612" s="438"/>
      <c r="C612" s="438"/>
      <c r="D612" s="438"/>
    </row>
    <row r="613" spans="2:4" x14ac:dyDescent="0.2">
      <c r="B613" s="438"/>
      <c r="C613" s="438"/>
      <c r="D613" s="438"/>
    </row>
    <row r="614" spans="2:4" x14ac:dyDescent="0.2">
      <c r="B614" s="438"/>
      <c r="C614" s="438"/>
      <c r="D614" s="438"/>
    </row>
    <row r="615" spans="2:4" x14ac:dyDescent="0.2">
      <c r="B615" s="438"/>
      <c r="C615" s="438"/>
      <c r="D615" s="438"/>
    </row>
    <row r="616" spans="2:4" x14ac:dyDescent="0.2">
      <c r="B616" s="438"/>
      <c r="C616" s="438"/>
      <c r="D616" s="438"/>
    </row>
    <row r="617" spans="2:4" x14ac:dyDescent="0.2">
      <c r="B617" s="438"/>
      <c r="C617" s="438"/>
      <c r="D617" s="438"/>
    </row>
    <row r="618" spans="2:4" x14ac:dyDescent="0.2">
      <c r="B618" s="438"/>
      <c r="C618" s="438"/>
      <c r="D618" s="438"/>
    </row>
    <row r="619" spans="2:4" x14ac:dyDescent="0.2">
      <c r="B619" s="438"/>
      <c r="C619" s="438"/>
      <c r="D619" s="438"/>
    </row>
    <row r="620" spans="2:4" x14ac:dyDescent="0.2">
      <c r="B620" s="438"/>
      <c r="C620" s="438"/>
      <c r="D620" s="438"/>
    </row>
    <row r="621" spans="2:4" x14ac:dyDescent="0.2">
      <c r="B621" s="438"/>
      <c r="C621" s="438"/>
      <c r="D621" s="438"/>
    </row>
    <row r="622" spans="2:4" x14ac:dyDescent="0.2">
      <c r="B622" s="438"/>
      <c r="C622" s="438"/>
      <c r="D622" s="438"/>
    </row>
    <row r="623" spans="2:4" x14ac:dyDescent="0.2">
      <c r="B623" s="438"/>
      <c r="C623" s="438"/>
      <c r="D623" s="438"/>
    </row>
    <row r="624" spans="2:4" x14ac:dyDescent="0.2">
      <c r="B624" s="438"/>
      <c r="C624" s="438"/>
      <c r="D624" s="438"/>
    </row>
    <row r="625" spans="2:4" x14ac:dyDescent="0.2">
      <c r="B625" s="438"/>
      <c r="C625" s="438"/>
      <c r="D625" s="438"/>
    </row>
    <row r="626" spans="2:4" x14ac:dyDescent="0.2">
      <c r="B626" s="438"/>
      <c r="C626" s="438"/>
      <c r="D626" s="438"/>
    </row>
    <row r="627" spans="2:4" x14ac:dyDescent="0.2">
      <c r="B627" s="438"/>
      <c r="C627" s="438"/>
      <c r="D627" s="438"/>
    </row>
    <row r="628" spans="2:4" x14ac:dyDescent="0.2">
      <c r="B628" s="438"/>
      <c r="C628" s="438"/>
      <c r="D628" s="438"/>
    </row>
    <row r="629" spans="2:4" x14ac:dyDescent="0.2">
      <c r="B629" s="438"/>
      <c r="C629" s="438"/>
      <c r="D629" s="438"/>
    </row>
    <row r="630" spans="2:4" x14ac:dyDescent="0.2">
      <c r="B630" s="438"/>
      <c r="C630" s="438"/>
      <c r="D630" s="438"/>
    </row>
    <row r="631" spans="2:4" x14ac:dyDescent="0.2">
      <c r="B631" s="438"/>
      <c r="C631" s="438"/>
      <c r="D631" s="438"/>
    </row>
    <row r="632" spans="2:4" x14ac:dyDescent="0.2">
      <c r="B632" s="438"/>
      <c r="C632" s="438"/>
      <c r="D632" s="438"/>
    </row>
    <row r="633" spans="2:4" x14ac:dyDescent="0.2">
      <c r="B633" s="438"/>
      <c r="C633" s="438"/>
      <c r="D633" s="438"/>
    </row>
    <row r="634" spans="2:4" x14ac:dyDescent="0.2">
      <c r="B634" s="438"/>
      <c r="C634" s="438"/>
      <c r="D634" s="438"/>
    </row>
    <row r="635" spans="2:4" x14ac:dyDescent="0.2">
      <c r="B635" s="438"/>
      <c r="C635" s="438"/>
      <c r="D635" s="438"/>
    </row>
    <row r="636" spans="2:4" x14ac:dyDescent="0.2">
      <c r="B636" s="438"/>
      <c r="C636" s="438"/>
      <c r="D636" s="438"/>
    </row>
    <row r="637" spans="2:4" x14ac:dyDescent="0.2">
      <c r="B637" s="438"/>
      <c r="C637" s="438"/>
      <c r="D637" s="438"/>
    </row>
    <row r="638" spans="2:4" x14ac:dyDescent="0.2">
      <c r="B638" s="438"/>
      <c r="C638" s="438"/>
      <c r="D638" s="438"/>
    </row>
    <row r="639" spans="2:4" x14ac:dyDescent="0.2">
      <c r="B639" s="438"/>
      <c r="C639" s="438"/>
      <c r="D639" s="438"/>
    </row>
    <row r="640" spans="2:4" x14ac:dyDescent="0.2">
      <c r="B640" s="438"/>
      <c r="C640" s="438"/>
      <c r="D640" s="438"/>
    </row>
    <row r="641" spans="2:4" x14ac:dyDescent="0.2">
      <c r="B641" s="438"/>
      <c r="C641" s="438"/>
      <c r="D641" s="438"/>
    </row>
    <row r="642" spans="2:4" x14ac:dyDescent="0.2">
      <c r="B642" s="438"/>
      <c r="C642" s="438"/>
      <c r="D642" s="438"/>
    </row>
    <row r="643" spans="2:4" x14ac:dyDescent="0.2">
      <c r="B643" s="438"/>
      <c r="C643" s="438"/>
      <c r="D643" s="438"/>
    </row>
    <row r="644" spans="2:4" x14ac:dyDescent="0.2">
      <c r="B644" s="438"/>
      <c r="C644" s="438"/>
      <c r="D644" s="438"/>
    </row>
    <row r="645" spans="2:4" x14ac:dyDescent="0.2">
      <c r="B645" s="438"/>
      <c r="C645" s="438"/>
      <c r="D645" s="438"/>
    </row>
    <row r="646" spans="2:4" x14ac:dyDescent="0.2">
      <c r="B646" s="438"/>
      <c r="C646" s="438"/>
      <c r="D646" s="438"/>
    </row>
    <row r="647" spans="2:4" x14ac:dyDescent="0.2">
      <c r="B647" s="438"/>
      <c r="C647" s="438"/>
      <c r="D647" s="438"/>
    </row>
    <row r="648" spans="2:4" x14ac:dyDescent="0.2">
      <c r="B648" s="438"/>
      <c r="C648" s="438"/>
      <c r="D648" s="438"/>
    </row>
    <row r="649" spans="2:4" x14ac:dyDescent="0.2">
      <c r="B649" s="438"/>
      <c r="C649" s="438"/>
      <c r="D649" s="438"/>
    </row>
    <row r="650" spans="2:4" x14ac:dyDescent="0.2">
      <c r="B650" s="438"/>
      <c r="C650" s="438"/>
      <c r="D650" s="438"/>
    </row>
    <row r="651" spans="2:4" x14ac:dyDescent="0.2">
      <c r="B651" s="438"/>
      <c r="C651" s="438"/>
      <c r="D651" s="438"/>
    </row>
    <row r="652" spans="2:4" x14ac:dyDescent="0.2">
      <c r="B652" s="438"/>
      <c r="C652" s="438"/>
      <c r="D652" s="438"/>
    </row>
    <row r="653" spans="2:4" x14ac:dyDescent="0.2">
      <c r="B653" s="438"/>
      <c r="C653" s="438"/>
      <c r="D653" s="438"/>
    </row>
    <row r="654" spans="2:4" x14ac:dyDescent="0.2">
      <c r="B654" s="438"/>
      <c r="C654" s="438"/>
      <c r="D654" s="438"/>
    </row>
    <row r="655" spans="2:4" x14ac:dyDescent="0.2">
      <c r="B655" s="438"/>
      <c r="C655" s="438"/>
      <c r="D655" s="438"/>
    </row>
    <row r="656" spans="2:4" x14ac:dyDescent="0.2">
      <c r="B656" s="438"/>
      <c r="C656" s="438"/>
      <c r="D656" s="438"/>
    </row>
    <row r="657" spans="2:4" x14ac:dyDescent="0.2">
      <c r="B657" s="438"/>
      <c r="C657" s="438"/>
      <c r="D657" s="438"/>
    </row>
    <row r="658" spans="2:4" x14ac:dyDescent="0.2">
      <c r="B658" s="438"/>
      <c r="C658" s="438"/>
      <c r="D658" s="438"/>
    </row>
    <row r="659" spans="2:4" x14ac:dyDescent="0.2">
      <c r="B659" s="438"/>
      <c r="C659" s="438"/>
      <c r="D659" s="438"/>
    </row>
    <row r="660" spans="2:4" x14ac:dyDescent="0.2">
      <c r="B660" s="438"/>
      <c r="C660" s="438"/>
      <c r="D660" s="438"/>
    </row>
    <row r="661" spans="2:4" x14ac:dyDescent="0.2">
      <c r="B661" s="438"/>
      <c r="C661" s="438"/>
      <c r="D661" s="438"/>
    </row>
    <row r="662" spans="2:4" x14ac:dyDescent="0.2">
      <c r="B662" s="438"/>
      <c r="C662" s="438"/>
      <c r="D662" s="438"/>
    </row>
    <row r="663" spans="2:4" x14ac:dyDescent="0.2">
      <c r="B663" s="438"/>
      <c r="C663" s="438"/>
      <c r="D663" s="438"/>
    </row>
    <row r="664" spans="2:4" x14ac:dyDescent="0.2">
      <c r="B664" s="438"/>
      <c r="C664" s="438"/>
      <c r="D664" s="438"/>
    </row>
    <row r="665" spans="2:4" x14ac:dyDescent="0.2">
      <c r="B665" s="438"/>
      <c r="C665" s="438"/>
      <c r="D665" s="438"/>
    </row>
    <row r="666" spans="2:4" x14ac:dyDescent="0.2">
      <c r="B666" s="438"/>
      <c r="C666" s="438"/>
      <c r="D666" s="438"/>
    </row>
    <row r="667" spans="2:4" x14ac:dyDescent="0.2">
      <c r="B667" s="438"/>
      <c r="C667" s="438"/>
      <c r="D667" s="438"/>
    </row>
    <row r="668" spans="2:4" x14ac:dyDescent="0.2">
      <c r="B668" s="438"/>
      <c r="C668" s="438"/>
      <c r="D668" s="438"/>
    </row>
    <row r="669" spans="2:4" x14ac:dyDescent="0.2">
      <c r="B669" s="438"/>
      <c r="C669" s="438"/>
      <c r="D669" s="438"/>
    </row>
    <row r="670" spans="2:4" x14ac:dyDescent="0.2">
      <c r="B670" s="438"/>
      <c r="C670" s="438"/>
      <c r="D670" s="438"/>
    </row>
    <row r="671" spans="2:4" x14ac:dyDescent="0.2">
      <c r="B671" s="438"/>
      <c r="C671" s="438"/>
      <c r="D671" s="438"/>
    </row>
    <row r="672" spans="2:4" x14ac:dyDescent="0.2">
      <c r="B672" s="438"/>
      <c r="C672" s="438"/>
      <c r="D672" s="438"/>
    </row>
    <row r="673" spans="2:4" x14ac:dyDescent="0.2">
      <c r="B673" s="438"/>
      <c r="C673" s="438"/>
      <c r="D673" s="438"/>
    </row>
    <row r="674" spans="2:4" x14ac:dyDescent="0.2">
      <c r="B674" s="438"/>
      <c r="C674" s="438"/>
      <c r="D674" s="438"/>
    </row>
    <row r="675" spans="2:4" x14ac:dyDescent="0.2">
      <c r="B675" s="438"/>
      <c r="C675" s="438"/>
      <c r="D675" s="438"/>
    </row>
    <row r="676" spans="2:4" x14ac:dyDescent="0.2">
      <c r="B676" s="438"/>
      <c r="C676" s="438"/>
      <c r="D676" s="438"/>
    </row>
    <row r="677" spans="2:4" x14ac:dyDescent="0.2">
      <c r="B677" s="438"/>
      <c r="C677" s="438"/>
      <c r="D677" s="438"/>
    </row>
    <row r="678" spans="2:4" x14ac:dyDescent="0.2">
      <c r="B678" s="438"/>
      <c r="C678" s="438"/>
      <c r="D678" s="438"/>
    </row>
    <row r="679" spans="2:4" x14ac:dyDescent="0.2">
      <c r="B679" s="438"/>
      <c r="C679" s="438"/>
      <c r="D679" s="438"/>
    </row>
    <row r="680" spans="2:4" x14ac:dyDescent="0.2">
      <c r="B680" s="438"/>
      <c r="C680" s="438"/>
      <c r="D680" s="438"/>
    </row>
    <row r="681" spans="2:4" x14ac:dyDescent="0.2">
      <c r="B681" s="438"/>
      <c r="C681" s="438"/>
      <c r="D681" s="438"/>
    </row>
    <row r="682" spans="2:4" x14ac:dyDescent="0.2">
      <c r="B682" s="438"/>
      <c r="C682" s="438"/>
      <c r="D682" s="438"/>
    </row>
    <row r="683" spans="2:4" x14ac:dyDescent="0.2">
      <c r="B683" s="438"/>
      <c r="C683" s="438"/>
      <c r="D683" s="438"/>
    </row>
    <row r="684" spans="2:4" x14ac:dyDescent="0.2">
      <c r="B684" s="438"/>
      <c r="C684" s="438"/>
      <c r="D684" s="438"/>
    </row>
    <row r="685" spans="2:4" x14ac:dyDescent="0.2">
      <c r="B685" s="438"/>
      <c r="C685" s="438"/>
      <c r="D685" s="438"/>
    </row>
    <row r="686" spans="2:4" x14ac:dyDescent="0.2">
      <c r="B686" s="438"/>
      <c r="C686" s="438"/>
      <c r="D686" s="438"/>
    </row>
    <row r="687" spans="2:4" x14ac:dyDescent="0.2">
      <c r="B687" s="438"/>
      <c r="C687" s="438"/>
      <c r="D687" s="438"/>
    </row>
    <row r="688" spans="2:4" x14ac:dyDescent="0.2">
      <c r="B688" s="438"/>
      <c r="C688" s="438"/>
      <c r="D688" s="438"/>
    </row>
    <row r="689" spans="2:4" x14ac:dyDescent="0.2">
      <c r="B689" s="438"/>
      <c r="C689" s="438"/>
      <c r="D689" s="438"/>
    </row>
    <row r="690" spans="2:4" x14ac:dyDescent="0.2">
      <c r="B690" s="438"/>
      <c r="C690" s="438"/>
      <c r="D690" s="438"/>
    </row>
    <row r="691" spans="2:4" x14ac:dyDescent="0.2">
      <c r="B691" s="438"/>
      <c r="C691" s="438"/>
      <c r="D691" s="438"/>
    </row>
    <row r="692" spans="2:4" x14ac:dyDescent="0.2">
      <c r="B692" s="438"/>
      <c r="C692" s="438"/>
      <c r="D692" s="438"/>
    </row>
    <row r="693" spans="2:4" x14ac:dyDescent="0.2">
      <c r="B693" s="438"/>
      <c r="C693" s="438"/>
      <c r="D693" s="438"/>
    </row>
    <row r="694" spans="2:4" x14ac:dyDescent="0.2">
      <c r="B694" s="438"/>
      <c r="C694" s="438"/>
      <c r="D694" s="438"/>
    </row>
    <row r="695" spans="2:4" x14ac:dyDescent="0.2">
      <c r="B695" s="438"/>
      <c r="C695" s="438"/>
      <c r="D695" s="438"/>
    </row>
    <row r="696" spans="2:4" x14ac:dyDescent="0.2">
      <c r="B696" s="438"/>
      <c r="C696" s="438"/>
      <c r="D696" s="438"/>
    </row>
    <row r="697" spans="2:4" x14ac:dyDescent="0.2">
      <c r="B697" s="438"/>
      <c r="C697" s="438"/>
      <c r="D697" s="438"/>
    </row>
    <row r="698" spans="2:4" x14ac:dyDescent="0.2">
      <c r="B698" s="438"/>
      <c r="C698" s="438"/>
      <c r="D698" s="438"/>
    </row>
    <row r="699" spans="2:4" x14ac:dyDescent="0.2">
      <c r="B699" s="438"/>
      <c r="C699" s="438"/>
      <c r="D699" s="438"/>
    </row>
    <row r="700" spans="2:4" x14ac:dyDescent="0.2">
      <c r="B700" s="438"/>
      <c r="C700" s="438"/>
      <c r="D700" s="438"/>
    </row>
    <row r="701" spans="2:4" x14ac:dyDescent="0.2">
      <c r="B701" s="438"/>
      <c r="C701" s="438"/>
      <c r="D701" s="438"/>
    </row>
    <row r="702" spans="2:4" x14ac:dyDescent="0.2">
      <c r="B702" s="438"/>
      <c r="C702" s="438"/>
      <c r="D702" s="438"/>
    </row>
    <row r="703" spans="2:4" x14ac:dyDescent="0.2">
      <c r="B703" s="438"/>
      <c r="C703" s="438"/>
      <c r="D703" s="438"/>
    </row>
    <row r="704" spans="2:4" x14ac:dyDescent="0.2">
      <c r="B704" s="438"/>
      <c r="C704" s="438"/>
      <c r="D704" s="438"/>
    </row>
    <row r="705" spans="2:4" x14ac:dyDescent="0.2">
      <c r="B705" s="438"/>
      <c r="C705" s="438"/>
      <c r="D705" s="438"/>
    </row>
    <row r="706" spans="2:4" x14ac:dyDescent="0.2">
      <c r="B706" s="438"/>
      <c r="C706" s="438"/>
      <c r="D706" s="438"/>
    </row>
    <row r="707" spans="2:4" x14ac:dyDescent="0.2">
      <c r="B707" s="438"/>
      <c r="C707" s="438"/>
      <c r="D707" s="438"/>
    </row>
    <row r="708" spans="2:4" x14ac:dyDescent="0.2">
      <c r="B708" s="438"/>
      <c r="C708" s="438"/>
      <c r="D708" s="438"/>
    </row>
    <row r="709" spans="2:4" x14ac:dyDescent="0.2">
      <c r="B709" s="438"/>
      <c r="C709" s="438"/>
      <c r="D709" s="438"/>
    </row>
    <row r="710" spans="2:4" x14ac:dyDescent="0.2">
      <c r="B710" s="438"/>
      <c r="C710" s="438"/>
      <c r="D710" s="438"/>
    </row>
    <row r="711" spans="2:4" x14ac:dyDescent="0.2">
      <c r="B711" s="438"/>
      <c r="C711" s="438"/>
      <c r="D711" s="438"/>
    </row>
    <row r="712" spans="2:4" x14ac:dyDescent="0.2">
      <c r="B712" s="438"/>
      <c r="C712" s="438"/>
      <c r="D712" s="438"/>
    </row>
    <row r="713" spans="2:4" x14ac:dyDescent="0.2">
      <c r="B713" s="438"/>
      <c r="C713" s="438"/>
      <c r="D713" s="438"/>
    </row>
    <row r="714" spans="2:4" x14ac:dyDescent="0.2">
      <c r="B714" s="438"/>
      <c r="C714" s="438"/>
      <c r="D714" s="438"/>
    </row>
    <row r="715" spans="2:4" x14ac:dyDescent="0.2">
      <c r="B715" s="438"/>
      <c r="C715" s="438"/>
      <c r="D715" s="438"/>
    </row>
    <row r="716" spans="2:4" x14ac:dyDescent="0.2">
      <c r="B716" s="438"/>
      <c r="C716" s="438"/>
      <c r="D716" s="438"/>
    </row>
    <row r="717" spans="2:4" x14ac:dyDescent="0.2">
      <c r="B717" s="438"/>
      <c r="C717" s="438"/>
      <c r="D717" s="438"/>
    </row>
    <row r="718" spans="2:4" x14ac:dyDescent="0.2">
      <c r="B718" s="438"/>
      <c r="C718" s="438"/>
      <c r="D718" s="438"/>
    </row>
    <row r="719" spans="2:4" x14ac:dyDescent="0.2">
      <c r="B719" s="438"/>
      <c r="C719" s="438"/>
      <c r="D719" s="438"/>
    </row>
    <row r="720" spans="2:4" x14ac:dyDescent="0.2">
      <c r="B720" s="438"/>
      <c r="C720" s="438"/>
      <c r="D720" s="438"/>
    </row>
    <row r="721" spans="2:4" x14ac:dyDescent="0.2">
      <c r="B721" s="438"/>
      <c r="C721" s="438"/>
      <c r="D721" s="438"/>
    </row>
    <row r="722" spans="2:4" x14ac:dyDescent="0.2">
      <c r="B722" s="438"/>
      <c r="C722" s="438"/>
      <c r="D722" s="438"/>
    </row>
    <row r="723" spans="2:4" x14ac:dyDescent="0.2">
      <c r="B723" s="438"/>
      <c r="C723" s="438"/>
      <c r="D723" s="438"/>
    </row>
    <row r="724" spans="2:4" x14ac:dyDescent="0.2">
      <c r="B724" s="438"/>
      <c r="C724" s="438"/>
      <c r="D724" s="438"/>
    </row>
    <row r="725" spans="2:4" x14ac:dyDescent="0.2">
      <c r="B725" s="438"/>
      <c r="C725" s="438"/>
      <c r="D725" s="438"/>
    </row>
    <row r="726" spans="2:4" x14ac:dyDescent="0.2">
      <c r="B726" s="438"/>
      <c r="C726" s="438"/>
      <c r="D726" s="438"/>
    </row>
    <row r="727" spans="2:4" x14ac:dyDescent="0.2">
      <c r="B727" s="438"/>
      <c r="C727" s="438"/>
      <c r="D727" s="438"/>
    </row>
    <row r="728" spans="2:4" x14ac:dyDescent="0.2">
      <c r="B728" s="438"/>
      <c r="C728" s="438"/>
      <c r="D728" s="438"/>
    </row>
    <row r="729" spans="2:4" x14ac:dyDescent="0.2">
      <c r="B729" s="438"/>
      <c r="C729" s="438"/>
      <c r="D729" s="438"/>
    </row>
    <row r="730" spans="2:4" x14ac:dyDescent="0.2">
      <c r="B730" s="438"/>
      <c r="C730" s="438"/>
      <c r="D730" s="438"/>
    </row>
    <row r="731" spans="2:4" x14ac:dyDescent="0.2">
      <c r="B731" s="438"/>
      <c r="C731" s="438"/>
      <c r="D731" s="438"/>
    </row>
    <row r="732" spans="2:4" x14ac:dyDescent="0.2">
      <c r="B732" s="438"/>
      <c r="C732" s="438"/>
      <c r="D732" s="438"/>
    </row>
    <row r="733" spans="2:4" x14ac:dyDescent="0.2">
      <c r="B733" s="438"/>
      <c r="C733" s="438"/>
      <c r="D733" s="438"/>
    </row>
    <row r="734" spans="2:4" x14ac:dyDescent="0.2">
      <c r="B734" s="438"/>
      <c r="C734" s="438"/>
      <c r="D734" s="438"/>
    </row>
    <row r="735" spans="2:4" x14ac:dyDescent="0.2">
      <c r="B735" s="438"/>
      <c r="C735" s="438"/>
      <c r="D735" s="438"/>
    </row>
    <row r="736" spans="2:4" x14ac:dyDescent="0.2">
      <c r="B736" s="438"/>
      <c r="C736" s="438"/>
      <c r="D736" s="438"/>
    </row>
    <row r="737" spans="2:4" x14ac:dyDescent="0.2">
      <c r="B737" s="438"/>
      <c r="C737" s="438"/>
      <c r="D737" s="438"/>
    </row>
    <row r="738" spans="2:4" x14ac:dyDescent="0.2">
      <c r="B738" s="438"/>
      <c r="C738" s="438"/>
      <c r="D738" s="438"/>
    </row>
    <row r="739" spans="2:4" x14ac:dyDescent="0.2">
      <c r="B739" s="438"/>
      <c r="C739" s="438"/>
      <c r="D739" s="438"/>
    </row>
    <row r="740" spans="2:4" x14ac:dyDescent="0.2">
      <c r="B740" s="438"/>
      <c r="C740" s="438"/>
      <c r="D740" s="438"/>
    </row>
    <row r="741" spans="2:4" x14ac:dyDescent="0.2">
      <c r="B741" s="438"/>
      <c r="C741" s="438"/>
      <c r="D741" s="438"/>
    </row>
    <row r="742" spans="2:4" x14ac:dyDescent="0.2">
      <c r="B742" s="438"/>
      <c r="C742" s="438"/>
      <c r="D742" s="438"/>
    </row>
    <row r="743" spans="2:4" x14ac:dyDescent="0.2">
      <c r="B743" s="438"/>
      <c r="C743" s="438"/>
      <c r="D743" s="438"/>
    </row>
    <row r="744" spans="2:4" x14ac:dyDescent="0.2">
      <c r="B744" s="438"/>
      <c r="C744" s="438"/>
      <c r="D744" s="438"/>
    </row>
    <row r="745" spans="2:4" x14ac:dyDescent="0.2">
      <c r="B745" s="438"/>
      <c r="C745" s="438"/>
      <c r="D745" s="438"/>
    </row>
    <row r="746" spans="2:4" x14ac:dyDescent="0.2">
      <c r="B746" s="438"/>
      <c r="C746" s="438"/>
      <c r="D746" s="438"/>
    </row>
    <row r="747" spans="2:4" x14ac:dyDescent="0.2">
      <c r="B747" s="438"/>
      <c r="C747" s="438"/>
      <c r="D747" s="438"/>
    </row>
    <row r="748" spans="2:4" x14ac:dyDescent="0.2">
      <c r="B748" s="438"/>
      <c r="C748" s="438"/>
      <c r="D748" s="438"/>
    </row>
    <row r="749" spans="2:4" x14ac:dyDescent="0.2">
      <c r="B749" s="438"/>
      <c r="C749" s="438"/>
      <c r="D749" s="438"/>
    </row>
    <row r="750" spans="2:4" x14ac:dyDescent="0.2">
      <c r="B750" s="438"/>
      <c r="C750" s="438"/>
      <c r="D750" s="438"/>
    </row>
    <row r="751" spans="2:4" x14ac:dyDescent="0.2">
      <c r="B751" s="438"/>
      <c r="C751" s="438"/>
      <c r="D751" s="438"/>
    </row>
    <row r="752" spans="2:4" x14ac:dyDescent="0.2">
      <c r="B752" s="438"/>
      <c r="C752" s="438"/>
      <c r="D752" s="438"/>
    </row>
    <row r="753" spans="2:4" x14ac:dyDescent="0.2">
      <c r="B753" s="438"/>
      <c r="C753" s="438"/>
      <c r="D753" s="438"/>
    </row>
    <row r="754" spans="2:4" x14ac:dyDescent="0.2">
      <c r="B754" s="438"/>
      <c r="C754" s="438"/>
      <c r="D754" s="438"/>
    </row>
    <row r="755" spans="2:4" x14ac:dyDescent="0.2">
      <c r="B755" s="438"/>
      <c r="C755" s="438"/>
      <c r="D755" s="438"/>
    </row>
    <row r="756" spans="2:4" x14ac:dyDescent="0.2">
      <c r="B756" s="438"/>
      <c r="C756" s="438"/>
      <c r="D756" s="438"/>
    </row>
    <row r="757" spans="2:4" x14ac:dyDescent="0.2">
      <c r="B757" s="438"/>
      <c r="C757" s="438"/>
      <c r="D757" s="438"/>
    </row>
    <row r="758" spans="2:4" x14ac:dyDescent="0.2">
      <c r="B758" s="438"/>
      <c r="C758" s="438"/>
      <c r="D758" s="438"/>
    </row>
    <row r="759" spans="2:4" x14ac:dyDescent="0.2">
      <c r="B759" s="438"/>
      <c r="C759" s="438"/>
      <c r="D759" s="438"/>
    </row>
    <row r="760" spans="2:4" x14ac:dyDescent="0.2">
      <c r="B760" s="438"/>
      <c r="C760" s="438"/>
      <c r="D760" s="438"/>
    </row>
    <row r="761" spans="2:4" x14ac:dyDescent="0.2">
      <c r="B761" s="438"/>
      <c r="C761" s="438"/>
      <c r="D761" s="438"/>
    </row>
    <row r="762" spans="2:4" x14ac:dyDescent="0.2">
      <c r="B762" s="438"/>
      <c r="C762" s="438"/>
      <c r="D762" s="438"/>
    </row>
    <row r="763" spans="2:4" x14ac:dyDescent="0.2">
      <c r="B763" s="438"/>
      <c r="C763" s="438"/>
      <c r="D763" s="438"/>
    </row>
    <row r="764" spans="2:4" x14ac:dyDescent="0.2">
      <c r="B764" s="438"/>
      <c r="C764" s="438"/>
      <c r="D764" s="438"/>
    </row>
    <row r="765" spans="2:4" x14ac:dyDescent="0.2">
      <c r="B765" s="438"/>
      <c r="C765" s="438"/>
      <c r="D765" s="438"/>
    </row>
    <row r="766" spans="2:4" x14ac:dyDescent="0.2">
      <c r="B766" s="438"/>
      <c r="C766" s="438"/>
      <c r="D766" s="438"/>
    </row>
    <row r="767" spans="2:4" x14ac:dyDescent="0.2">
      <c r="B767" s="438"/>
      <c r="C767" s="438"/>
      <c r="D767" s="438"/>
    </row>
    <row r="768" spans="2:4" x14ac:dyDescent="0.2">
      <c r="B768" s="438"/>
      <c r="C768" s="438"/>
      <c r="D768" s="438"/>
    </row>
    <row r="769" spans="2:4" x14ac:dyDescent="0.2">
      <c r="B769" s="438"/>
      <c r="C769" s="438"/>
      <c r="D769" s="438"/>
    </row>
    <row r="770" spans="2:4" x14ac:dyDescent="0.2">
      <c r="B770" s="438"/>
      <c r="C770" s="438"/>
      <c r="D770" s="438"/>
    </row>
    <row r="771" spans="2:4" x14ac:dyDescent="0.2">
      <c r="B771" s="438"/>
      <c r="C771" s="438"/>
      <c r="D771" s="438"/>
    </row>
    <row r="772" spans="2:4" x14ac:dyDescent="0.2">
      <c r="B772" s="438"/>
      <c r="C772" s="438"/>
      <c r="D772" s="438"/>
    </row>
    <row r="773" spans="2:4" x14ac:dyDescent="0.2">
      <c r="B773" s="438"/>
      <c r="C773" s="438"/>
      <c r="D773" s="438"/>
    </row>
    <row r="774" spans="2:4" x14ac:dyDescent="0.2">
      <c r="B774" s="438"/>
      <c r="C774" s="438"/>
      <c r="D774" s="438"/>
    </row>
    <row r="775" spans="2:4" x14ac:dyDescent="0.2">
      <c r="B775" s="438"/>
      <c r="C775" s="438"/>
      <c r="D775" s="438"/>
    </row>
    <row r="776" spans="2:4" x14ac:dyDescent="0.2">
      <c r="B776" s="438"/>
      <c r="C776" s="438"/>
      <c r="D776" s="438"/>
    </row>
    <row r="777" spans="2:4" x14ac:dyDescent="0.2">
      <c r="B777" s="438"/>
      <c r="C777" s="438"/>
      <c r="D777" s="438"/>
    </row>
    <row r="778" spans="2:4" x14ac:dyDescent="0.2">
      <c r="B778" s="438"/>
      <c r="C778" s="438"/>
      <c r="D778" s="438"/>
    </row>
    <row r="779" spans="2:4" x14ac:dyDescent="0.2">
      <c r="B779" s="438"/>
      <c r="C779" s="438"/>
      <c r="D779" s="438"/>
    </row>
    <row r="780" spans="2:4" x14ac:dyDescent="0.2">
      <c r="B780" s="438"/>
      <c r="C780" s="438"/>
      <c r="D780" s="438"/>
    </row>
    <row r="781" spans="2:4" x14ac:dyDescent="0.2">
      <c r="B781" s="438"/>
      <c r="C781" s="438"/>
      <c r="D781" s="438"/>
    </row>
    <row r="782" spans="2:4" x14ac:dyDescent="0.2">
      <c r="B782" s="438"/>
      <c r="C782" s="438"/>
      <c r="D782" s="438"/>
    </row>
    <row r="783" spans="2:4" x14ac:dyDescent="0.2">
      <c r="B783" s="438"/>
      <c r="C783" s="438"/>
      <c r="D783" s="438"/>
    </row>
    <row r="784" spans="2:4" x14ac:dyDescent="0.2">
      <c r="B784" s="438"/>
      <c r="C784" s="438"/>
      <c r="D784" s="438"/>
    </row>
    <row r="785" spans="2:4" x14ac:dyDescent="0.2">
      <c r="B785" s="438"/>
      <c r="C785" s="438"/>
      <c r="D785" s="438"/>
    </row>
    <row r="786" spans="2:4" x14ac:dyDescent="0.2">
      <c r="B786" s="438"/>
      <c r="C786" s="438"/>
      <c r="D786" s="438"/>
    </row>
    <row r="787" spans="2:4" x14ac:dyDescent="0.2">
      <c r="B787" s="438"/>
      <c r="C787" s="438"/>
      <c r="D787" s="438"/>
    </row>
    <row r="788" spans="2:4" x14ac:dyDescent="0.2">
      <c r="B788" s="438"/>
      <c r="C788" s="438"/>
      <c r="D788" s="438"/>
    </row>
    <row r="789" spans="2:4" x14ac:dyDescent="0.2">
      <c r="B789" s="438"/>
      <c r="C789" s="438"/>
      <c r="D789" s="438"/>
    </row>
    <row r="790" spans="2:4" x14ac:dyDescent="0.2">
      <c r="B790" s="438"/>
      <c r="C790" s="438"/>
      <c r="D790" s="438"/>
    </row>
    <row r="791" spans="2:4" x14ac:dyDescent="0.2">
      <c r="B791" s="438"/>
      <c r="C791" s="438"/>
      <c r="D791" s="438"/>
    </row>
    <row r="792" spans="2:4" x14ac:dyDescent="0.2">
      <c r="B792" s="438"/>
      <c r="C792" s="438"/>
      <c r="D792" s="438"/>
    </row>
    <row r="793" spans="2:4" x14ac:dyDescent="0.2">
      <c r="B793" s="438"/>
      <c r="C793" s="438"/>
      <c r="D793" s="438"/>
    </row>
    <row r="794" spans="2:4" x14ac:dyDescent="0.2">
      <c r="B794" s="438"/>
      <c r="C794" s="438"/>
      <c r="D794" s="438"/>
    </row>
    <row r="795" spans="2:4" x14ac:dyDescent="0.2">
      <c r="B795" s="438"/>
      <c r="C795" s="438"/>
      <c r="D795" s="438"/>
    </row>
    <row r="796" spans="2:4" x14ac:dyDescent="0.2">
      <c r="B796" s="438"/>
      <c r="C796" s="438"/>
      <c r="D796" s="438"/>
    </row>
    <row r="797" spans="2:4" x14ac:dyDescent="0.2">
      <c r="B797" s="438"/>
      <c r="C797" s="438"/>
      <c r="D797" s="438"/>
    </row>
    <row r="798" spans="2:4" x14ac:dyDescent="0.2">
      <c r="B798" s="438"/>
      <c r="C798" s="438"/>
      <c r="D798" s="438"/>
    </row>
    <row r="799" spans="2:4" x14ac:dyDescent="0.2">
      <c r="B799" s="438"/>
      <c r="C799" s="438"/>
      <c r="D799" s="438"/>
    </row>
    <row r="800" spans="2:4" x14ac:dyDescent="0.2">
      <c r="B800" s="438"/>
      <c r="C800" s="438"/>
      <c r="D800" s="438"/>
    </row>
    <row r="801" spans="2:4" x14ac:dyDescent="0.2">
      <c r="B801" s="438"/>
      <c r="C801" s="438"/>
      <c r="D801" s="438"/>
    </row>
    <row r="802" spans="2:4" x14ac:dyDescent="0.2">
      <c r="B802" s="438"/>
      <c r="C802" s="438"/>
      <c r="D802" s="438"/>
    </row>
  </sheetData>
  <mergeCells count="7">
    <mergeCell ref="B27:I27"/>
    <mergeCell ref="B29:I29"/>
    <mergeCell ref="B56:I56"/>
    <mergeCell ref="B57:I57"/>
    <mergeCell ref="B54:I54"/>
    <mergeCell ref="B55:I55"/>
    <mergeCell ref="B53:J53"/>
  </mergeCells>
  <pageMargins left="0.39370078740157483" right="0" top="0.39370078740157483" bottom="0.59055118110236227" header="0.51181102362204722" footer="0.51181102362204722"/>
  <pageSetup paperSize="9" scale="84" firstPageNumber="29" fitToHeight="0" orientation="portrait" r:id="rId1"/>
  <headerFooter alignWithMargins="0">
    <oddHeader>&amp;L&amp;"Times New Roman,Gras"DGRH A1-1&amp;R&amp;"Times New Roman,Gras"Juillet 2020</oddHeader>
    <oddFooter>&amp;C&amp;"Times New Roman,Gras"Page &amp;P de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36"/>
  <sheetViews>
    <sheetView showGridLines="0" topLeftCell="A3" zoomScale="85" zoomScaleNormal="85" workbookViewId="0">
      <selection activeCell="A36" sqref="A36"/>
    </sheetView>
  </sheetViews>
  <sheetFormatPr baseColWidth="10" defaultRowHeight="12.75" x14ac:dyDescent="0.2"/>
  <cols>
    <col min="1" max="1" width="76.83203125" customWidth="1"/>
  </cols>
  <sheetData>
    <row r="2" spans="1:9" ht="36" customHeight="1" x14ac:dyDescent="0.2">
      <c r="A2" s="1046" t="s">
        <v>681</v>
      </c>
      <c r="B2" s="1046"/>
      <c r="C2" s="1046"/>
      <c r="D2" s="1046"/>
      <c r="E2" s="1046"/>
      <c r="F2" s="1046"/>
      <c r="G2" s="1046"/>
      <c r="H2" s="1046"/>
      <c r="I2" s="1046"/>
    </row>
    <row r="3" spans="1:9" x14ac:dyDescent="0.2">
      <c r="A3" s="44"/>
    </row>
    <row r="5" spans="1:9" x14ac:dyDescent="0.2">
      <c r="A5" s="1075" t="s">
        <v>412</v>
      </c>
      <c r="B5" s="1075"/>
      <c r="C5" s="1075"/>
      <c r="D5" s="1075"/>
      <c r="E5" s="1075"/>
      <c r="F5" s="1075"/>
      <c r="G5" s="1075"/>
      <c r="H5" s="1075"/>
      <c r="I5" s="1075"/>
    </row>
    <row r="7" spans="1:9" x14ac:dyDescent="0.2">
      <c r="A7" s="987" t="s">
        <v>679</v>
      </c>
      <c r="B7" s="986" t="s">
        <v>693</v>
      </c>
      <c r="C7" s="986">
        <v>2013</v>
      </c>
      <c r="D7" s="986">
        <v>2014</v>
      </c>
      <c r="E7" s="986">
        <v>2015</v>
      </c>
      <c r="F7" s="986">
        <v>2016</v>
      </c>
      <c r="G7" s="986">
        <v>2017</v>
      </c>
      <c r="H7" s="904">
        <v>2018</v>
      </c>
      <c r="I7" s="22" t="s">
        <v>78</v>
      </c>
    </row>
    <row r="8" spans="1:9" s="18" customFormat="1" x14ac:dyDescent="0.2">
      <c r="A8" s="47"/>
    </row>
    <row r="9" spans="1:9" x14ac:dyDescent="0.2">
      <c r="A9" s="413" t="s">
        <v>491</v>
      </c>
      <c r="B9" s="288">
        <v>39</v>
      </c>
      <c r="C9" s="288">
        <v>22</v>
      </c>
      <c r="D9" s="288">
        <v>39</v>
      </c>
      <c r="E9" s="288">
        <v>38</v>
      </c>
      <c r="F9" s="288">
        <v>66</v>
      </c>
      <c r="G9" s="288">
        <v>60</v>
      </c>
      <c r="H9" s="288">
        <v>32</v>
      </c>
      <c r="I9" s="423">
        <f t="shared" ref="I9:I31" si="0">SUM(B9:H9)</f>
        <v>296</v>
      </c>
    </row>
    <row r="10" spans="1:9" x14ac:dyDescent="0.2">
      <c r="A10" s="415" t="s">
        <v>175</v>
      </c>
      <c r="B10" s="290">
        <v>12</v>
      </c>
      <c r="C10" s="290">
        <v>2</v>
      </c>
      <c r="D10" s="290">
        <v>7</v>
      </c>
      <c r="E10" s="290">
        <v>7</v>
      </c>
      <c r="F10" s="290">
        <v>7</v>
      </c>
      <c r="G10" s="290">
        <v>25</v>
      </c>
      <c r="H10" s="290">
        <v>35</v>
      </c>
      <c r="I10" s="423">
        <f t="shared" si="0"/>
        <v>95</v>
      </c>
    </row>
    <row r="11" spans="1:9" ht="25.5" x14ac:dyDescent="0.2">
      <c r="A11" s="360" t="s">
        <v>176</v>
      </c>
      <c r="B11" s="340">
        <f>SUM(B12:B20)</f>
        <v>12</v>
      </c>
      <c r="C11" s="340">
        <f t="shared" ref="C11:H11" si="1">SUM(C12:C20)</f>
        <v>4</v>
      </c>
      <c r="D11" s="340">
        <f t="shared" si="1"/>
        <v>4</v>
      </c>
      <c r="E11" s="340">
        <f t="shared" si="1"/>
        <v>5</v>
      </c>
      <c r="F11" s="340">
        <f t="shared" si="1"/>
        <v>26</v>
      </c>
      <c r="G11" s="340">
        <f t="shared" si="1"/>
        <v>34</v>
      </c>
      <c r="H11" s="340">
        <f t="shared" si="1"/>
        <v>46</v>
      </c>
      <c r="I11" s="423">
        <f t="shared" si="0"/>
        <v>131</v>
      </c>
    </row>
    <row r="12" spans="1:9" x14ac:dyDescent="0.2">
      <c r="A12" s="77" t="s">
        <v>179</v>
      </c>
      <c r="B12" s="30"/>
      <c r="C12" s="30"/>
      <c r="D12" s="30"/>
      <c r="E12" s="30"/>
      <c r="F12" s="30">
        <v>1</v>
      </c>
      <c r="G12" s="30">
        <v>2</v>
      </c>
      <c r="H12" s="30">
        <v>1</v>
      </c>
      <c r="I12" s="40">
        <f t="shared" si="0"/>
        <v>4</v>
      </c>
    </row>
    <row r="13" spans="1:9" x14ac:dyDescent="0.2">
      <c r="A13" s="78" t="s">
        <v>180</v>
      </c>
      <c r="B13" s="32">
        <v>2</v>
      </c>
      <c r="C13" s="32"/>
      <c r="D13" s="32">
        <v>1</v>
      </c>
      <c r="E13" s="32"/>
      <c r="F13" s="32">
        <v>3</v>
      </c>
      <c r="G13" s="32">
        <v>2</v>
      </c>
      <c r="H13" s="32">
        <v>1</v>
      </c>
      <c r="I13" s="40">
        <f t="shared" si="0"/>
        <v>9</v>
      </c>
    </row>
    <row r="14" spans="1:9" x14ac:dyDescent="0.2">
      <c r="A14" s="78" t="s">
        <v>181</v>
      </c>
      <c r="B14" s="32"/>
      <c r="C14" s="32"/>
      <c r="D14" s="32"/>
      <c r="E14" s="32"/>
      <c r="F14" s="32">
        <v>2</v>
      </c>
      <c r="G14" s="32">
        <v>1</v>
      </c>
      <c r="H14" s="32"/>
      <c r="I14" s="40">
        <f t="shared" si="0"/>
        <v>3</v>
      </c>
    </row>
    <row r="15" spans="1:9" x14ac:dyDescent="0.2">
      <c r="A15" s="78" t="s">
        <v>182</v>
      </c>
      <c r="B15" s="32">
        <v>1</v>
      </c>
      <c r="C15" s="32"/>
      <c r="D15" s="32"/>
      <c r="E15" s="32"/>
      <c r="F15" s="32">
        <v>2</v>
      </c>
      <c r="G15" s="32">
        <v>3</v>
      </c>
      <c r="H15" s="32">
        <v>10</v>
      </c>
      <c r="I15" s="40">
        <f t="shared" si="0"/>
        <v>16</v>
      </c>
    </row>
    <row r="16" spans="1:9" x14ac:dyDescent="0.2">
      <c r="A16" s="78" t="s">
        <v>469</v>
      </c>
      <c r="B16" s="32">
        <v>1</v>
      </c>
      <c r="C16" s="32"/>
      <c r="D16" s="32"/>
      <c r="E16" s="32">
        <v>1</v>
      </c>
      <c r="F16" s="32">
        <v>1</v>
      </c>
      <c r="G16" s="32">
        <v>10</v>
      </c>
      <c r="H16" s="32">
        <v>9</v>
      </c>
      <c r="I16" s="40">
        <f t="shared" si="0"/>
        <v>22</v>
      </c>
    </row>
    <row r="17" spans="1:9" x14ac:dyDescent="0.2">
      <c r="A17" s="78" t="s">
        <v>183</v>
      </c>
      <c r="B17" s="32">
        <v>1</v>
      </c>
      <c r="C17" s="32"/>
      <c r="D17" s="32"/>
      <c r="E17" s="32"/>
      <c r="F17" s="32"/>
      <c r="G17" s="32"/>
      <c r="H17" s="32"/>
      <c r="I17" s="40">
        <f t="shared" si="0"/>
        <v>1</v>
      </c>
    </row>
    <row r="18" spans="1:9" x14ac:dyDescent="0.2">
      <c r="A18" s="78" t="s">
        <v>470</v>
      </c>
      <c r="B18" s="32">
        <v>1</v>
      </c>
      <c r="C18" s="32">
        <v>1</v>
      </c>
      <c r="D18" s="32"/>
      <c r="E18" s="32"/>
      <c r="F18" s="32">
        <v>1</v>
      </c>
      <c r="G18" s="32">
        <v>2</v>
      </c>
      <c r="H18" s="32">
        <v>2</v>
      </c>
      <c r="I18" s="40">
        <f t="shared" si="0"/>
        <v>7</v>
      </c>
    </row>
    <row r="19" spans="1:9" ht="25.5" x14ac:dyDescent="0.2">
      <c r="A19" s="78" t="s">
        <v>471</v>
      </c>
      <c r="B19" s="80">
        <v>6</v>
      </c>
      <c r="C19" s="80">
        <v>3</v>
      </c>
      <c r="D19" s="80">
        <v>3</v>
      </c>
      <c r="E19" s="80">
        <v>4</v>
      </c>
      <c r="F19" s="80">
        <v>10</v>
      </c>
      <c r="G19" s="80">
        <v>9</v>
      </c>
      <c r="H19" s="80">
        <v>17</v>
      </c>
      <c r="I19" s="905">
        <f t="shared" si="0"/>
        <v>52</v>
      </c>
    </row>
    <row r="20" spans="1:9" x14ac:dyDescent="0.2">
      <c r="A20" s="79" t="s">
        <v>184</v>
      </c>
      <c r="B20" s="33"/>
      <c r="C20" s="33"/>
      <c r="D20" s="33"/>
      <c r="E20" s="33"/>
      <c r="F20" s="33">
        <v>6</v>
      </c>
      <c r="G20" s="33">
        <v>5</v>
      </c>
      <c r="H20" s="33">
        <v>6</v>
      </c>
      <c r="I20" s="40">
        <f t="shared" si="0"/>
        <v>17</v>
      </c>
    </row>
    <row r="21" spans="1:9" x14ac:dyDescent="0.2">
      <c r="A21" s="76" t="s">
        <v>177</v>
      </c>
      <c r="B21" s="43">
        <f>SUM(B22:B24)</f>
        <v>22</v>
      </c>
      <c r="C21" s="43">
        <f t="shared" ref="C21:H21" si="2">SUM(C22:C24)</f>
        <v>5</v>
      </c>
      <c r="D21" s="43">
        <f t="shared" si="2"/>
        <v>9</v>
      </c>
      <c r="E21" s="43">
        <f t="shared" si="2"/>
        <v>15</v>
      </c>
      <c r="F21" s="43">
        <f t="shared" si="2"/>
        <v>15</v>
      </c>
      <c r="G21" s="43">
        <f t="shared" si="2"/>
        <v>22</v>
      </c>
      <c r="H21" s="43">
        <f t="shared" si="2"/>
        <v>14</v>
      </c>
      <c r="I21" s="423">
        <f t="shared" si="0"/>
        <v>102</v>
      </c>
    </row>
    <row r="22" spans="1:9" x14ac:dyDescent="0.2">
      <c r="A22" s="77" t="s">
        <v>185</v>
      </c>
      <c r="B22" s="30">
        <v>13</v>
      </c>
      <c r="C22" s="30">
        <v>3</v>
      </c>
      <c r="D22" s="30">
        <v>5</v>
      </c>
      <c r="E22" s="30">
        <v>8</v>
      </c>
      <c r="F22" s="30">
        <v>11</v>
      </c>
      <c r="G22" s="30">
        <v>16</v>
      </c>
      <c r="H22" s="30">
        <v>10</v>
      </c>
      <c r="I22" s="40">
        <f t="shared" si="0"/>
        <v>66</v>
      </c>
    </row>
    <row r="23" spans="1:9" x14ac:dyDescent="0.2">
      <c r="A23" s="78" t="s">
        <v>186</v>
      </c>
      <c r="B23" s="32">
        <v>4</v>
      </c>
      <c r="C23" s="32">
        <v>2</v>
      </c>
      <c r="D23" s="32">
        <v>2</v>
      </c>
      <c r="E23" s="32">
        <v>5</v>
      </c>
      <c r="F23" s="32">
        <v>4</v>
      </c>
      <c r="G23" s="32">
        <v>2</v>
      </c>
      <c r="H23" s="32">
        <v>2</v>
      </c>
      <c r="I23" s="40">
        <f t="shared" si="0"/>
        <v>21</v>
      </c>
    </row>
    <row r="24" spans="1:9" x14ac:dyDescent="0.2">
      <c r="A24" s="79" t="s">
        <v>187</v>
      </c>
      <c r="B24" s="33">
        <v>5</v>
      </c>
      <c r="C24" s="33"/>
      <c r="D24" s="33">
        <v>2</v>
      </c>
      <c r="E24" s="33">
        <v>2</v>
      </c>
      <c r="F24" s="33"/>
      <c r="G24" s="33">
        <v>4</v>
      </c>
      <c r="H24" s="33">
        <v>2</v>
      </c>
      <c r="I24" s="40">
        <f t="shared" si="0"/>
        <v>15</v>
      </c>
    </row>
    <row r="25" spans="1:9" x14ac:dyDescent="0.2">
      <c r="A25" s="76" t="s">
        <v>173</v>
      </c>
      <c r="B25" s="43">
        <f>SUM(B26:B30)</f>
        <v>39</v>
      </c>
      <c r="C25" s="43">
        <f t="shared" ref="C25:H25" si="3">SUM(C26:C30)</f>
        <v>11</v>
      </c>
      <c r="D25" s="43">
        <f t="shared" si="3"/>
        <v>22</v>
      </c>
      <c r="E25" s="43">
        <f t="shared" si="3"/>
        <v>32</v>
      </c>
      <c r="F25" s="43">
        <f t="shared" si="3"/>
        <v>33</v>
      </c>
      <c r="G25" s="43">
        <f t="shared" si="3"/>
        <v>40</v>
      </c>
      <c r="H25" s="43">
        <f t="shared" si="3"/>
        <v>36</v>
      </c>
      <c r="I25" s="423">
        <f t="shared" si="0"/>
        <v>213</v>
      </c>
    </row>
    <row r="26" spans="1:9" ht="13.5" customHeight="1" x14ac:dyDescent="0.2">
      <c r="A26" s="77" t="s">
        <v>619</v>
      </c>
      <c r="B26" s="30">
        <v>1</v>
      </c>
      <c r="C26" s="30"/>
      <c r="D26" s="30">
        <v>3</v>
      </c>
      <c r="E26" s="30">
        <v>2</v>
      </c>
      <c r="F26" s="30">
        <v>1</v>
      </c>
      <c r="G26" s="30">
        <v>1</v>
      </c>
      <c r="H26" s="30">
        <v>2</v>
      </c>
      <c r="I26" s="40">
        <f t="shared" si="0"/>
        <v>10</v>
      </c>
    </row>
    <row r="27" spans="1:9" ht="13.5" customHeight="1" x14ac:dyDescent="0.2">
      <c r="A27" s="77" t="s">
        <v>171</v>
      </c>
      <c r="B27" s="30">
        <v>1</v>
      </c>
      <c r="C27" s="30"/>
      <c r="D27" s="30">
        <v>1</v>
      </c>
      <c r="E27" s="30">
        <v>3</v>
      </c>
      <c r="F27" s="30">
        <v>1</v>
      </c>
      <c r="G27" s="30">
        <v>3</v>
      </c>
      <c r="H27" s="30">
        <v>1</v>
      </c>
      <c r="I27" s="40">
        <f t="shared" si="0"/>
        <v>10</v>
      </c>
    </row>
    <row r="28" spans="1:9" x14ac:dyDescent="0.2">
      <c r="A28" s="78" t="s">
        <v>189</v>
      </c>
      <c r="B28" s="32">
        <v>2</v>
      </c>
      <c r="C28" s="32"/>
      <c r="D28" s="32">
        <v>2</v>
      </c>
      <c r="E28" s="32">
        <v>2</v>
      </c>
      <c r="F28" s="32">
        <v>1</v>
      </c>
      <c r="G28" s="32">
        <v>1</v>
      </c>
      <c r="H28" s="32">
        <v>3</v>
      </c>
      <c r="I28" s="40">
        <f t="shared" si="0"/>
        <v>11</v>
      </c>
    </row>
    <row r="29" spans="1:9" x14ac:dyDescent="0.2">
      <c r="A29" s="78" t="s">
        <v>172</v>
      </c>
      <c r="B29" s="32">
        <v>1</v>
      </c>
      <c r="C29" s="32">
        <v>1</v>
      </c>
      <c r="D29" s="32">
        <v>2</v>
      </c>
      <c r="E29" s="32">
        <v>1</v>
      </c>
      <c r="F29" s="32">
        <v>2</v>
      </c>
      <c r="G29" s="32">
        <v>3</v>
      </c>
      <c r="H29" s="32">
        <v>1</v>
      </c>
      <c r="I29" s="40">
        <f t="shared" si="0"/>
        <v>11</v>
      </c>
    </row>
    <row r="30" spans="1:9" x14ac:dyDescent="0.2">
      <c r="A30" s="79" t="s">
        <v>188</v>
      </c>
      <c r="B30" s="33">
        <v>34</v>
      </c>
      <c r="C30" s="33">
        <v>10</v>
      </c>
      <c r="D30" s="33">
        <v>14</v>
      </c>
      <c r="E30" s="33">
        <v>24</v>
      </c>
      <c r="F30" s="33">
        <v>28</v>
      </c>
      <c r="G30" s="33">
        <v>32</v>
      </c>
      <c r="H30" s="33">
        <v>29</v>
      </c>
      <c r="I30" s="40">
        <f t="shared" si="0"/>
        <v>171</v>
      </c>
    </row>
    <row r="31" spans="1:9" x14ac:dyDescent="0.2">
      <c r="A31" s="76" t="s">
        <v>178</v>
      </c>
      <c r="B31" s="43">
        <v>4</v>
      </c>
      <c r="C31" s="43">
        <v>2</v>
      </c>
      <c r="D31" s="43">
        <v>4</v>
      </c>
      <c r="E31" s="43">
        <v>4</v>
      </c>
      <c r="F31" s="43">
        <v>8</v>
      </c>
      <c r="G31" s="43">
        <v>11</v>
      </c>
      <c r="H31" s="43">
        <v>33</v>
      </c>
      <c r="I31" s="423">
        <f t="shared" si="0"/>
        <v>66</v>
      </c>
    </row>
    <row r="32" spans="1:9" x14ac:dyDescent="0.2">
      <c r="A32" s="57"/>
    </row>
    <row r="33" spans="1:9" x14ac:dyDescent="0.2">
      <c r="A33" s="420" t="s">
        <v>1</v>
      </c>
      <c r="B33" s="304">
        <f>B31+B25+B21+B11+B10+B9</f>
        <v>128</v>
      </c>
      <c r="C33" s="304">
        <f t="shared" ref="C33:G33" si="4">C31+C25+C21+C11+C10+C9</f>
        <v>46</v>
      </c>
      <c r="D33" s="304">
        <f t="shared" si="4"/>
        <v>85</v>
      </c>
      <c r="E33" s="304">
        <f t="shared" si="4"/>
        <v>101</v>
      </c>
      <c r="F33" s="304">
        <f t="shared" si="4"/>
        <v>155</v>
      </c>
      <c r="G33" s="304">
        <f t="shared" si="4"/>
        <v>192</v>
      </c>
      <c r="H33" s="304">
        <f t="shared" ref="H33" si="5">H31+H25+H21+H11+H10+H9</f>
        <v>196</v>
      </c>
      <c r="I33" s="402">
        <f>I31+I25+I21+I11+I10+I9</f>
        <v>903</v>
      </c>
    </row>
    <row r="34" spans="1:9" x14ac:dyDescent="0.2">
      <c r="A34" s="421" t="s">
        <v>163</v>
      </c>
      <c r="B34" s="422">
        <f t="shared" ref="B34:I34" si="6">B33/$I$33</f>
        <v>0.14174972314507198</v>
      </c>
      <c r="C34" s="422">
        <f t="shared" si="6"/>
        <v>5.0941306755260242E-2</v>
      </c>
      <c r="D34" s="422">
        <f t="shared" si="6"/>
        <v>9.413067552602436E-2</v>
      </c>
      <c r="E34" s="422">
        <f t="shared" si="6"/>
        <v>0.11184939091915837</v>
      </c>
      <c r="F34" s="422">
        <f t="shared" si="6"/>
        <v>0.1716500553709856</v>
      </c>
      <c r="G34" s="422">
        <f t="shared" si="6"/>
        <v>0.21262458471760798</v>
      </c>
      <c r="H34" s="422">
        <f t="shared" si="6"/>
        <v>0.21705426356589147</v>
      </c>
      <c r="I34" s="403">
        <f t="shared" si="6"/>
        <v>1</v>
      </c>
    </row>
    <row r="35" spans="1:9" ht="6.75" customHeight="1" x14ac:dyDescent="0.2"/>
    <row r="36" spans="1:9" x14ac:dyDescent="0.2">
      <c r="A36" s="794" t="s">
        <v>680</v>
      </c>
    </row>
  </sheetData>
  <mergeCells count="2">
    <mergeCell ref="A5:I5"/>
    <mergeCell ref="A2:I2"/>
  </mergeCells>
  <pageMargins left="0.39370078740157483" right="0" top="0.59055118110236227" bottom="0.59055118110236227" header="0.51181102362204722" footer="0.51181102362204722"/>
  <pageSetup paperSize="9" scale="93" firstPageNumber="30" fitToHeight="0" orientation="landscape" r:id="rId1"/>
  <headerFooter alignWithMargins="0">
    <oddHeader>&amp;L&amp;"Times New Roman,Gras"DGRH A1-1&amp;R&amp;"Times New Roman,Gras"Juillet 2020</oddHeader>
    <oddFooter>&amp;C&amp;"Times New Roman,Gras"Page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45"/>
  <sheetViews>
    <sheetView showGridLines="0" topLeftCell="A10" zoomScale="85" zoomScaleNormal="85" workbookViewId="0">
      <selection activeCell="A45" sqref="A45"/>
    </sheetView>
  </sheetViews>
  <sheetFormatPr baseColWidth="10" defaultRowHeight="12.75" x14ac:dyDescent="0.2"/>
  <cols>
    <col min="1" max="1" width="26.1640625" customWidth="1"/>
    <col min="2" max="29" width="5" customWidth="1"/>
    <col min="30" max="30" width="6.33203125" bestFit="1" customWidth="1"/>
    <col min="31" max="33" width="5" customWidth="1"/>
    <col min="34" max="34" width="6.33203125" bestFit="1" customWidth="1"/>
    <col min="35" max="35" width="4.33203125" customWidth="1"/>
    <col min="36" max="36" width="9.1640625" customWidth="1"/>
    <col min="37" max="37" width="3.83203125" customWidth="1"/>
    <col min="38" max="38" width="8.5" customWidth="1"/>
    <col min="39" max="39" width="19.33203125" customWidth="1"/>
  </cols>
  <sheetData>
    <row r="1" spans="1:38" ht="8.4499999999999993" customHeight="1" x14ac:dyDescent="0.2"/>
    <row r="2" spans="1:38" ht="33.75" customHeight="1" x14ac:dyDescent="0.2">
      <c r="A2" s="1046" t="s">
        <v>681</v>
      </c>
      <c r="B2" s="1046"/>
      <c r="C2" s="1046"/>
      <c r="D2" s="1046"/>
      <c r="E2" s="1046"/>
      <c r="F2" s="1046"/>
      <c r="G2" s="1046"/>
      <c r="H2" s="1046"/>
      <c r="I2" s="1046"/>
      <c r="J2" s="1046"/>
      <c r="K2" s="1046"/>
      <c r="L2" s="1046"/>
      <c r="M2" s="1046"/>
      <c r="N2" s="1046"/>
      <c r="O2" s="1046"/>
      <c r="P2" s="1046"/>
      <c r="Q2" s="1046"/>
      <c r="R2" s="1046"/>
      <c r="S2" s="1046"/>
      <c r="T2" s="1046"/>
      <c r="U2" s="1046"/>
      <c r="V2" s="1046"/>
      <c r="W2" s="1046"/>
      <c r="X2" s="1046"/>
      <c r="Y2" s="1046"/>
      <c r="Z2" s="1046"/>
      <c r="AA2" s="1046"/>
      <c r="AB2" s="1046"/>
      <c r="AC2" s="1046"/>
      <c r="AD2" s="1046"/>
      <c r="AE2" s="1046"/>
      <c r="AF2" s="1046"/>
      <c r="AG2" s="1046"/>
      <c r="AH2" s="1046"/>
      <c r="AI2" s="1046"/>
      <c r="AJ2" s="1046"/>
    </row>
    <row r="3" spans="1:38" ht="5.45" customHeight="1" x14ac:dyDescent="0.2">
      <c r="A3" s="44"/>
    </row>
    <row r="4" spans="1:38" ht="3.6" customHeight="1" x14ac:dyDescent="0.2"/>
    <row r="5" spans="1:38" ht="28.5" customHeight="1" x14ac:dyDescent="0.2">
      <c r="A5" s="1095" t="s">
        <v>501</v>
      </c>
      <c r="B5" s="1095"/>
      <c r="C5" s="1095"/>
      <c r="D5" s="1095"/>
      <c r="E5" s="1095"/>
      <c r="F5" s="1095"/>
      <c r="G5" s="1095"/>
      <c r="H5" s="1095"/>
      <c r="I5" s="1095"/>
      <c r="J5" s="1095"/>
      <c r="K5" s="1095"/>
      <c r="L5" s="1095"/>
      <c r="M5" s="1095"/>
      <c r="N5" s="1095"/>
      <c r="O5" s="1095"/>
      <c r="P5" s="1095"/>
      <c r="Q5" s="1095"/>
      <c r="R5" s="1095"/>
      <c r="S5" s="1095"/>
      <c r="T5" s="1095"/>
      <c r="U5" s="1095"/>
      <c r="V5" s="1095"/>
      <c r="W5" s="1095"/>
      <c r="X5" s="1095"/>
      <c r="Y5" s="1095"/>
      <c r="Z5" s="1095"/>
      <c r="AA5" s="1095"/>
      <c r="AB5" s="1095"/>
      <c r="AC5" s="1095"/>
      <c r="AD5" s="1095"/>
      <c r="AE5" s="1095"/>
      <c r="AF5" s="1095"/>
      <c r="AG5" s="1095"/>
      <c r="AH5" s="1095"/>
      <c r="AI5" s="1095"/>
      <c r="AJ5" s="1095"/>
      <c r="AK5" s="1095"/>
      <c r="AL5" s="1095"/>
    </row>
    <row r="6" spans="1:38" s="4" customFormat="1" ht="9" customHeight="1" x14ac:dyDescent="0.2">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row>
    <row r="7" spans="1:38" x14ac:dyDescent="0.2">
      <c r="A7" s="545"/>
      <c r="B7" s="1096" t="s">
        <v>413</v>
      </c>
      <c r="C7" s="1096"/>
      <c r="D7" s="1096"/>
      <c r="E7" s="1096"/>
      <c r="F7" s="1096"/>
      <c r="G7" s="1096"/>
      <c r="H7" s="1096"/>
      <c r="I7" s="1096"/>
      <c r="J7" s="1096"/>
      <c r="K7" s="1096"/>
      <c r="L7" s="1096"/>
      <c r="M7" s="1096"/>
      <c r="N7" s="1096"/>
      <c r="O7" s="1096"/>
      <c r="P7" s="1096"/>
      <c r="Q7" s="1096"/>
      <c r="R7" s="1096"/>
      <c r="S7" s="1096"/>
      <c r="T7" s="1096"/>
      <c r="U7" s="1096"/>
      <c r="V7" s="1096"/>
      <c r="W7" s="1096"/>
      <c r="X7" s="1096"/>
      <c r="Y7" s="1096"/>
      <c r="Z7" s="1096"/>
      <c r="AA7" s="1096"/>
      <c r="AB7" s="1096"/>
      <c r="AC7" s="1096"/>
      <c r="AD7" s="1096"/>
      <c r="AE7" s="1096"/>
      <c r="AF7" s="1096"/>
      <c r="AG7" s="1096"/>
      <c r="AH7" s="1096"/>
      <c r="AI7" s="160"/>
      <c r="AJ7" s="160"/>
      <c r="AK7" s="545"/>
      <c r="AL7" s="545"/>
    </row>
    <row r="8" spans="1:38" ht="111" customHeight="1" x14ac:dyDescent="0.2">
      <c r="A8" s="903" t="s">
        <v>655</v>
      </c>
      <c r="B8" s="624" t="s">
        <v>2</v>
      </c>
      <c r="C8" s="624" t="s">
        <v>3</v>
      </c>
      <c r="D8" s="624" t="s">
        <v>5</v>
      </c>
      <c r="E8" s="624" t="s">
        <v>6</v>
      </c>
      <c r="F8" s="624" t="s">
        <v>10</v>
      </c>
      <c r="G8" s="624" t="s">
        <v>11</v>
      </c>
      <c r="H8" s="624" t="s">
        <v>12</v>
      </c>
      <c r="I8" s="624" t="s">
        <v>18</v>
      </c>
      <c r="J8" s="624" t="s">
        <v>19</v>
      </c>
      <c r="K8" s="624" t="s">
        <v>597</v>
      </c>
      <c r="L8" s="624" t="s">
        <v>496</v>
      </c>
      <c r="M8" s="624" t="s">
        <v>22</v>
      </c>
      <c r="N8" s="624" t="s">
        <v>23</v>
      </c>
      <c r="O8" s="624" t="s">
        <v>27</v>
      </c>
      <c r="P8" s="624" t="s">
        <v>28</v>
      </c>
      <c r="Q8" s="806" t="s">
        <v>652</v>
      </c>
      <c r="R8" s="624" t="s">
        <v>33</v>
      </c>
      <c r="S8" s="624" t="s">
        <v>36</v>
      </c>
      <c r="T8" s="624" t="s">
        <v>38</v>
      </c>
      <c r="U8" s="624" t="s">
        <v>42</v>
      </c>
      <c r="V8" s="624" t="s">
        <v>44</v>
      </c>
      <c r="W8" s="624" t="s">
        <v>51</v>
      </c>
      <c r="X8" s="624" t="s">
        <v>21</v>
      </c>
      <c r="Y8" s="624" t="s">
        <v>53</v>
      </c>
      <c r="Z8" s="624" t="s">
        <v>54</v>
      </c>
      <c r="AA8" s="624" t="s">
        <v>60</v>
      </c>
      <c r="AB8" s="624" t="s">
        <v>62</v>
      </c>
      <c r="AC8" s="624" t="s">
        <v>65</v>
      </c>
      <c r="AD8" s="625" t="s">
        <v>161</v>
      </c>
      <c r="AE8" s="624" t="s">
        <v>47</v>
      </c>
      <c r="AF8" s="624" t="s">
        <v>14</v>
      </c>
      <c r="AG8" s="624" t="s">
        <v>69</v>
      </c>
      <c r="AH8" s="625" t="s">
        <v>162</v>
      </c>
      <c r="AI8" s="621"/>
      <c r="AJ8" s="620" t="s">
        <v>1</v>
      </c>
      <c r="AK8" s="546"/>
      <c r="AL8" s="620" t="s">
        <v>163</v>
      </c>
    </row>
    <row r="9" spans="1:38" s="4" customFormat="1" x14ac:dyDescent="0.2">
      <c r="A9" s="623"/>
      <c r="B9" s="621"/>
      <c r="C9" s="621"/>
      <c r="D9" s="621"/>
      <c r="E9" s="621"/>
      <c r="F9" s="621"/>
      <c r="G9" s="621"/>
      <c r="H9" s="621"/>
      <c r="I9" s="621"/>
      <c r="J9" s="621"/>
      <c r="K9" s="621"/>
      <c r="L9" s="621"/>
      <c r="M9" s="621"/>
      <c r="N9" s="621"/>
      <c r="O9" s="621"/>
      <c r="P9" s="621"/>
      <c r="Q9" s="621"/>
      <c r="R9" s="621"/>
      <c r="S9" s="621"/>
      <c r="T9" s="621"/>
      <c r="U9" s="621"/>
      <c r="V9" s="621"/>
      <c r="W9" s="621"/>
      <c r="X9" s="621"/>
      <c r="Y9" s="621"/>
      <c r="Z9" s="621"/>
      <c r="AA9" s="621"/>
      <c r="AB9" s="621"/>
      <c r="AC9" s="621"/>
      <c r="AD9" s="621"/>
      <c r="AE9" s="621"/>
      <c r="AF9" s="621"/>
      <c r="AG9" s="621"/>
      <c r="AH9" s="621"/>
      <c r="AI9" s="621"/>
      <c r="AJ9" s="621"/>
      <c r="AK9" s="546"/>
      <c r="AL9" s="621"/>
    </row>
    <row r="10" spans="1:38" s="4" customFormat="1" x14ac:dyDescent="0.2">
      <c r="A10" s="882" t="s">
        <v>2</v>
      </c>
      <c r="B10" s="914">
        <v>12</v>
      </c>
      <c r="C10" s="915">
        <v>1</v>
      </c>
      <c r="D10" s="915"/>
      <c r="E10" s="915">
        <v>1</v>
      </c>
      <c r="F10" s="915"/>
      <c r="G10" s="915">
        <v>2</v>
      </c>
      <c r="H10" s="915"/>
      <c r="I10" s="915"/>
      <c r="J10" s="915">
        <v>3</v>
      </c>
      <c r="K10" s="915"/>
      <c r="L10" s="915"/>
      <c r="M10" s="915"/>
      <c r="N10" s="915"/>
      <c r="O10" s="915"/>
      <c r="P10" s="915">
        <v>2</v>
      </c>
      <c r="Q10" s="915">
        <v>2</v>
      </c>
      <c r="R10" s="915">
        <v>3</v>
      </c>
      <c r="S10" s="915">
        <v>2</v>
      </c>
      <c r="T10" s="915">
        <v>1</v>
      </c>
      <c r="U10" s="915">
        <v>2</v>
      </c>
      <c r="V10" s="915"/>
      <c r="W10" s="915"/>
      <c r="X10" s="915">
        <v>1</v>
      </c>
      <c r="Y10" s="915"/>
      <c r="Z10" s="915">
        <v>1</v>
      </c>
      <c r="AA10" s="915"/>
      <c r="AB10" s="915"/>
      <c r="AC10" s="916">
        <v>2</v>
      </c>
      <c r="AD10" s="913">
        <f>SUM(B10:AC10)</f>
        <v>35</v>
      </c>
      <c r="AE10" s="914">
        <v>2</v>
      </c>
      <c r="AF10" s="915">
        <v>1</v>
      </c>
      <c r="AG10" s="916">
        <v>2</v>
      </c>
      <c r="AH10" s="913">
        <f>SUM(AE10:AG10)</f>
        <v>5</v>
      </c>
      <c r="AI10" s="881"/>
      <c r="AJ10" s="807">
        <f>AD10+AH10</f>
        <v>40</v>
      </c>
      <c r="AK10" s="549"/>
      <c r="AL10" s="932">
        <f t="shared" ref="AL10:AL38" si="0">AJ10/$AJ$44</f>
        <v>4.4296788482834998E-2</v>
      </c>
    </row>
    <row r="11" spans="1:38" x14ac:dyDescent="0.2">
      <c r="A11" s="853" t="s">
        <v>3</v>
      </c>
      <c r="B11" s="917"/>
      <c r="C11" s="861">
        <v>3</v>
      </c>
      <c r="D11" s="861"/>
      <c r="E11" s="861"/>
      <c r="F11" s="861"/>
      <c r="G11" s="861"/>
      <c r="H11" s="861"/>
      <c r="I11" s="861"/>
      <c r="J11" s="861"/>
      <c r="K11" s="861"/>
      <c r="L11" s="861"/>
      <c r="M11" s="861"/>
      <c r="N11" s="861"/>
      <c r="O11" s="861"/>
      <c r="P11" s="861">
        <v>1</v>
      </c>
      <c r="Q11" s="861"/>
      <c r="R11" s="861"/>
      <c r="S11" s="861">
        <v>1</v>
      </c>
      <c r="T11" s="861"/>
      <c r="U11" s="861"/>
      <c r="V11" s="861">
        <v>1</v>
      </c>
      <c r="W11" s="861"/>
      <c r="X11" s="861"/>
      <c r="Y11" s="861">
        <v>2</v>
      </c>
      <c r="Z11" s="861"/>
      <c r="AA11" s="861"/>
      <c r="AB11" s="861"/>
      <c r="AC11" s="918"/>
      <c r="AD11" s="913">
        <f t="shared" ref="AD11:AD38" si="1">SUM(B11:AC11)</f>
        <v>8</v>
      </c>
      <c r="AE11" s="919">
        <v>2</v>
      </c>
      <c r="AF11" s="920">
        <v>1</v>
      </c>
      <c r="AG11" s="921"/>
      <c r="AH11" s="913">
        <f t="shared" ref="AH11:AH38" si="2">SUM(AE11:AG11)</f>
        <v>3</v>
      </c>
      <c r="AI11" s="549"/>
      <c r="AJ11" s="800">
        <f>AD11+AH11</f>
        <v>11</v>
      </c>
      <c r="AK11" s="549"/>
      <c r="AL11" s="808">
        <f t="shared" si="0"/>
        <v>1.2181616832779624E-2</v>
      </c>
    </row>
    <row r="12" spans="1:38" x14ac:dyDescent="0.2">
      <c r="A12" s="853" t="s">
        <v>5</v>
      </c>
      <c r="B12" s="917"/>
      <c r="C12" s="861">
        <v>1</v>
      </c>
      <c r="D12" s="861">
        <v>5</v>
      </c>
      <c r="E12" s="861"/>
      <c r="F12" s="861">
        <v>1</v>
      </c>
      <c r="G12" s="861"/>
      <c r="H12" s="861"/>
      <c r="I12" s="861"/>
      <c r="J12" s="861"/>
      <c r="K12" s="861"/>
      <c r="L12" s="861"/>
      <c r="M12" s="861"/>
      <c r="N12" s="861"/>
      <c r="O12" s="861"/>
      <c r="P12" s="861">
        <v>1</v>
      </c>
      <c r="Q12" s="861"/>
      <c r="R12" s="861"/>
      <c r="S12" s="861"/>
      <c r="T12" s="861"/>
      <c r="U12" s="861"/>
      <c r="V12" s="861"/>
      <c r="W12" s="861"/>
      <c r="X12" s="861"/>
      <c r="Y12" s="861"/>
      <c r="Z12" s="861"/>
      <c r="AA12" s="861"/>
      <c r="AB12" s="861"/>
      <c r="AC12" s="918"/>
      <c r="AD12" s="913">
        <f t="shared" si="1"/>
        <v>8</v>
      </c>
      <c r="AE12" s="919">
        <v>4</v>
      </c>
      <c r="AF12" s="920">
        <v>2</v>
      </c>
      <c r="AG12" s="921"/>
      <c r="AH12" s="913">
        <f t="shared" si="2"/>
        <v>6</v>
      </c>
      <c r="AI12" s="549"/>
      <c r="AJ12" s="800">
        <f t="shared" ref="AJ12:AJ38" si="3">AD12+AH12</f>
        <v>14</v>
      </c>
      <c r="AK12" s="549"/>
      <c r="AL12" s="808">
        <f t="shared" si="0"/>
        <v>1.5503875968992248E-2</v>
      </c>
    </row>
    <row r="13" spans="1:38" x14ac:dyDescent="0.2">
      <c r="A13" s="853" t="s">
        <v>6</v>
      </c>
      <c r="B13" s="917"/>
      <c r="C13" s="861">
        <v>1</v>
      </c>
      <c r="D13" s="861"/>
      <c r="E13" s="861">
        <v>2</v>
      </c>
      <c r="F13" s="861"/>
      <c r="G13" s="861"/>
      <c r="H13" s="861"/>
      <c r="I13" s="861"/>
      <c r="J13" s="861">
        <v>3</v>
      </c>
      <c r="K13" s="861"/>
      <c r="L13" s="861"/>
      <c r="M13" s="861"/>
      <c r="N13" s="861"/>
      <c r="O13" s="861"/>
      <c r="P13" s="861"/>
      <c r="Q13" s="861"/>
      <c r="R13" s="861">
        <v>2</v>
      </c>
      <c r="S13" s="861">
        <v>2</v>
      </c>
      <c r="T13" s="861"/>
      <c r="U13" s="861">
        <v>2</v>
      </c>
      <c r="V13" s="861">
        <v>1</v>
      </c>
      <c r="W13" s="861">
        <v>1</v>
      </c>
      <c r="X13" s="861"/>
      <c r="Y13" s="861"/>
      <c r="Z13" s="861">
        <v>3</v>
      </c>
      <c r="AA13" s="861">
        <v>2</v>
      </c>
      <c r="AB13" s="861">
        <v>1</v>
      </c>
      <c r="AC13" s="918">
        <v>2</v>
      </c>
      <c r="AD13" s="913">
        <f t="shared" si="1"/>
        <v>22</v>
      </c>
      <c r="AE13" s="919">
        <v>3</v>
      </c>
      <c r="AF13" s="920"/>
      <c r="AG13" s="921">
        <v>2</v>
      </c>
      <c r="AH13" s="913">
        <f t="shared" si="2"/>
        <v>5</v>
      </c>
      <c r="AI13" s="549"/>
      <c r="AJ13" s="800">
        <f t="shared" si="3"/>
        <v>27</v>
      </c>
      <c r="AK13" s="549"/>
      <c r="AL13" s="808">
        <f t="shared" si="0"/>
        <v>2.9900332225913623E-2</v>
      </c>
    </row>
    <row r="14" spans="1:38" x14ac:dyDescent="0.2">
      <c r="A14" s="853" t="s">
        <v>10</v>
      </c>
      <c r="B14" s="917"/>
      <c r="C14" s="861">
        <v>1</v>
      </c>
      <c r="D14" s="861"/>
      <c r="E14" s="861"/>
      <c r="F14" s="861">
        <v>4</v>
      </c>
      <c r="G14" s="861"/>
      <c r="H14" s="861"/>
      <c r="I14" s="861"/>
      <c r="J14" s="861"/>
      <c r="K14" s="861"/>
      <c r="L14" s="861"/>
      <c r="M14" s="861"/>
      <c r="N14" s="861"/>
      <c r="O14" s="861"/>
      <c r="P14" s="861"/>
      <c r="Q14" s="861"/>
      <c r="R14" s="861"/>
      <c r="S14" s="861"/>
      <c r="T14" s="861">
        <v>1</v>
      </c>
      <c r="U14" s="861"/>
      <c r="V14" s="861">
        <v>1</v>
      </c>
      <c r="W14" s="861">
        <v>2</v>
      </c>
      <c r="X14" s="861"/>
      <c r="Y14" s="861"/>
      <c r="Z14" s="861"/>
      <c r="AA14" s="861"/>
      <c r="AB14" s="861"/>
      <c r="AC14" s="918"/>
      <c r="AD14" s="913">
        <f t="shared" si="1"/>
        <v>9</v>
      </c>
      <c r="AE14" s="919">
        <v>1</v>
      </c>
      <c r="AF14" s="920">
        <v>2</v>
      </c>
      <c r="AG14" s="921">
        <v>1</v>
      </c>
      <c r="AH14" s="913">
        <f t="shared" si="2"/>
        <v>4</v>
      </c>
      <c r="AI14" s="549"/>
      <c r="AJ14" s="800">
        <f t="shared" si="3"/>
        <v>13</v>
      </c>
      <c r="AK14" s="549"/>
      <c r="AL14" s="808">
        <f t="shared" si="0"/>
        <v>1.4396456256921373E-2</v>
      </c>
    </row>
    <row r="15" spans="1:38" x14ac:dyDescent="0.2">
      <c r="A15" s="853" t="s">
        <v>11</v>
      </c>
      <c r="B15" s="917"/>
      <c r="C15" s="861"/>
      <c r="D15" s="861"/>
      <c r="E15" s="861"/>
      <c r="F15" s="861"/>
      <c r="G15" s="861">
        <v>2</v>
      </c>
      <c r="H15" s="861"/>
      <c r="I15" s="861"/>
      <c r="J15" s="861"/>
      <c r="K15" s="861"/>
      <c r="L15" s="861"/>
      <c r="M15" s="861">
        <v>1</v>
      </c>
      <c r="N15" s="861"/>
      <c r="O15" s="861"/>
      <c r="P15" s="861">
        <v>3</v>
      </c>
      <c r="Q15" s="861"/>
      <c r="R15" s="861">
        <v>1</v>
      </c>
      <c r="S15" s="861">
        <v>2</v>
      </c>
      <c r="T15" s="861"/>
      <c r="U15" s="861">
        <v>1</v>
      </c>
      <c r="V15" s="861">
        <v>1</v>
      </c>
      <c r="W15" s="861"/>
      <c r="X15" s="861"/>
      <c r="Y15" s="861"/>
      <c r="Z15" s="861"/>
      <c r="AA15" s="861"/>
      <c r="AB15" s="861"/>
      <c r="AC15" s="918">
        <v>2</v>
      </c>
      <c r="AD15" s="913">
        <f t="shared" si="1"/>
        <v>13</v>
      </c>
      <c r="AE15" s="919"/>
      <c r="AF15" s="920"/>
      <c r="AG15" s="921"/>
      <c r="AH15" s="913">
        <f t="shared" si="2"/>
        <v>0</v>
      </c>
      <c r="AI15" s="549"/>
      <c r="AJ15" s="800">
        <f t="shared" si="3"/>
        <v>13</v>
      </c>
      <c r="AK15" s="549"/>
      <c r="AL15" s="808">
        <f t="shared" si="0"/>
        <v>1.4396456256921373E-2</v>
      </c>
    </row>
    <row r="16" spans="1:38" x14ac:dyDescent="0.2">
      <c r="A16" s="853" t="s">
        <v>12</v>
      </c>
      <c r="B16" s="917"/>
      <c r="C16" s="861"/>
      <c r="D16" s="861"/>
      <c r="E16" s="861"/>
      <c r="F16" s="861"/>
      <c r="G16" s="861"/>
      <c r="H16" s="861">
        <v>2</v>
      </c>
      <c r="I16" s="861"/>
      <c r="J16" s="861"/>
      <c r="K16" s="861"/>
      <c r="L16" s="861"/>
      <c r="M16" s="861"/>
      <c r="N16" s="861"/>
      <c r="O16" s="861"/>
      <c r="P16" s="861"/>
      <c r="Q16" s="861"/>
      <c r="R16" s="861"/>
      <c r="S16" s="861"/>
      <c r="T16" s="861"/>
      <c r="U16" s="861"/>
      <c r="V16" s="861"/>
      <c r="W16" s="861"/>
      <c r="X16" s="861"/>
      <c r="Y16" s="861"/>
      <c r="Z16" s="861"/>
      <c r="AA16" s="861"/>
      <c r="AB16" s="861"/>
      <c r="AC16" s="918"/>
      <c r="AD16" s="913">
        <f t="shared" si="1"/>
        <v>2</v>
      </c>
      <c r="AE16" s="919"/>
      <c r="AF16" s="920"/>
      <c r="AG16" s="921"/>
      <c r="AH16" s="913">
        <f t="shared" si="2"/>
        <v>0</v>
      </c>
      <c r="AI16" s="549"/>
      <c r="AJ16" s="800">
        <f t="shared" si="3"/>
        <v>2</v>
      </c>
      <c r="AK16" s="549"/>
      <c r="AL16" s="808">
        <f t="shared" si="0"/>
        <v>2.2148394241417496E-3</v>
      </c>
    </row>
    <row r="17" spans="1:38" x14ac:dyDescent="0.2">
      <c r="A17" s="853" t="s">
        <v>14</v>
      </c>
      <c r="B17" s="917"/>
      <c r="C17" s="861">
        <v>2</v>
      </c>
      <c r="D17" s="861"/>
      <c r="E17" s="861"/>
      <c r="F17" s="861">
        <v>1</v>
      </c>
      <c r="G17" s="861">
        <v>1</v>
      </c>
      <c r="H17" s="861"/>
      <c r="I17" s="861"/>
      <c r="J17" s="861">
        <v>1</v>
      </c>
      <c r="K17" s="861"/>
      <c r="L17" s="861"/>
      <c r="M17" s="861"/>
      <c r="N17" s="861">
        <v>3</v>
      </c>
      <c r="O17" s="861"/>
      <c r="P17" s="861">
        <v>2</v>
      </c>
      <c r="Q17" s="861"/>
      <c r="R17" s="861"/>
      <c r="S17" s="861">
        <v>1</v>
      </c>
      <c r="T17" s="861"/>
      <c r="U17" s="861">
        <v>1</v>
      </c>
      <c r="V17" s="861">
        <v>2</v>
      </c>
      <c r="W17" s="861">
        <v>1</v>
      </c>
      <c r="X17" s="861"/>
      <c r="Y17" s="861"/>
      <c r="Z17" s="861">
        <v>1</v>
      </c>
      <c r="AA17" s="861"/>
      <c r="AB17" s="861">
        <v>2</v>
      </c>
      <c r="AC17" s="918">
        <v>3</v>
      </c>
      <c r="AD17" s="913">
        <f t="shared" si="1"/>
        <v>21</v>
      </c>
      <c r="AE17" s="919">
        <v>8</v>
      </c>
      <c r="AF17" s="920">
        <v>10</v>
      </c>
      <c r="AG17" s="921">
        <v>6</v>
      </c>
      <c r="AH17" s="913">
        <f t="shared" si="2"/>
        <v>24</v>
      </c>
      <c r="AI17" s="549"/>
      <c r="AJ17" s="800">
        <f t="shared" si="3"/>
        <v>45</v>
      </c>
      <c r="AK17" s="549"/>
      <c r="AL17" s="808">
        <f t="shared" si="0"/>
        <v>4.9833887043189369E-2</v>
      </c>
    </row>
    <row r="18" spans="1:38" x14ac:dyDescent="0.2">
      <c r="A18" s="853" t="s">
        <v>18</v>
      </c>
      <c r="B18" s="917"/>
      <c r="C18" s="861">
        <v>1</v>
      </c>
      <c r="D18" s="861">
        <v>1</v>
      </c>
      <c r="E18" s="861"/>
      <c r="F18" s="861"/>
      <c r="G18" s="861">
        <v>1</v>
      </c>
      <c r="H18" s="861"/>
      <c r="I18" s="861">
        <v>1</v>
      </c>
      <c r="J18" s="861"/>
      <c r="K18" s="861"/>
      <c r="L18" s="861"/>
      <c r="M18" s="861"/>
      <c r="N18" s="861"/>
      <c r="O18" s="861"/>
      <c r="P18" s="861"/>
      <c r="Q18" s="861"/>
      <c r="R18" s="861"/>
      <c r="S18" s="861"/>
      <c r="T18" s="861">
        <v>1</v>
      </c>
      <c r="U18" s="861">
        <v>1</v>
      </c>
      <c r="V18" s="861"/>
      <c r="W18" s="861"/>
      <c r="X18" s="861"/>
      <c r="Y18" s="861"/>
      <c r="Z18" s="861">
        <v>1</v>
      </c>
      <c r="AA18" s="861"/>
      <c r="AB18" s="861"/>
      <c r="AC18" s="918"/>
      <c r="AD18" s="913">
        <f t="shared" si="1"/>
        <v>7</v>
      </c>
      <c r="AE18" s="919"/>
      <c r="AF18" s="920"/>
      <c r="AG18" s="921"/>
      <c r="AH18" s="913">
        <f t="shared" si="2"/>
        <v>0</v>
      </c>
      <c r="AI18" s="549"/>
      <c r="AJ18" s="800">
        <f t="shared" si="3"/>
        <v>7</v>
      </c>
      <c r="AK18" s="549"/>
      <c r="AL18" s="808">
        <f t="shared" si="0"/>
        <v>7.7519379844961239E-3</v>
      </c>
    </row>
    <row r="19" spans="1:38" x14ac:dyDescent="0.2">
      <c r="A19" s="853" t="s">
        <v>19</v>
      </c>
      <c r="B19" s="917">
        <v>2</v>
      </c>
      <c r="C19" s="861">
        <v>1</v>
      </c>
      <c r="D19" s="861"/>
      <c r="E19" s="861">
        <v>1</v>
      </c>
      <c r="F19" s="861"/>
      <c r="G19" s="861">
        <v>1</v>
      </c>
      <c r="H19" s="861"/>
      <c r="I19" s="861"/>
      <c r="J19" s="861">
        <v>7</v>
      </c>
      <c r="K19" s="861"/>
      <c r="L19" s="861"/>
      <c r="M19" s="861"/>
      <c r="N19" s="861"/>
      <c r="O19" s="861">
        <v>1</v>
      </c>
      <c r="P19" s="861">
        <v>2</v>
      </c>
      <c r="Q19" s="861"/>
      <c r="R19" s="861">
        <v>2</v>
      </c>
      <c r="S19" s="861">
        <v>1</v>
      </c>
      <c r="T19" s="861">
        <v>1</v>
      </c>
      <c r="U19" s="861">
        <v>2</v>
      </c>
      <c r="V19" s="861">
        <v>1</v>
      </c>
      <c r="W19" s="861"/>
      <c r="X19" s="861"/>
      <c r="Y19" s="861"/>
      <c r="Z19" s="861"/>
      <c r="AA19" s="861"/>
      <c r="AB19" s="861">
        <v>1</v>
      </c>
      <c r="AC19" s="918">
        <v>2</v>
      </c>
      <c r="AD19" s="913">
        <f t="shared" si="1"/>
        <v>25</v>
      </c>
      <c r="AE19" s="919">
        <v>2</v>
      </c>
      <c r="AF19" s="920">
        <v>2</v>
      </c>
      <c r="AG19" s="921">
        <v>2</v>
      </c>
      <c r="AH19" s="913">
        <f t="shared" si="2"/>
        <v>6</v>
      </c>
      <c r="AI19" s="549"/>
      <c r="AJ19" s="800">
        <f t="shared" si="3"/>
        <v>31</v>
      </c>
      <c r="AK19" s="549"/>
      <c r="AL19" s="808">
        <f t="shared" si="0"/>
        <v>3.4330011074197121E-2</v>
      </c>
    </row>
    <row r="20" spans="1:38" x14ac:dyDescent="0.2">
      <c r="A20" s="853" t="s">
        <v>597</v>
      </c>
      <c r="B20" s="917"/>
      <c r="C20" s="861"/>
      <c r="D20" s="861"/>
      <c r="E20" s="861"/>
      <c r="F20" s="861"/>
      <c r="G20" s="861"/>
      <c r="H20" s="861"/>
      <c r="I20" s="861"/>
      <c r="J20" s="861"/>
      <c r="K20" s="861">
        <v>2</v>
      </c>
      <c r="L20" s="861">
        <v>1</v>
      </c>
      <c r="M20" s="861"/>
      <c r="N20" s="861"/>
      <c r="O20" s="861"/>
      <c r="P20" s="861"/>
      <c r="Q20" s="861">
        <v>1</v>
      </c>
      <c r="R20" s="861"/>
      <c r="S20" s="861"/>
      <c r="T20" s="861"/>
      <c r="U20" s="861"/>
      <c r="V20" s="861"/>
      <c r="W20" s="861"/>
      <c r="X20" s="861"/>
      <c r="Y20" s="861"/>
      <c r="Z20" s="861"/>
      <c r="AA20" s="861"/>
      <c r="AB20" s="861"/>
      <c r="AC20" s="918"/>
      <c r="AD20" s="913">
        <f t="shared" si="1"/>
        <v>4</v>
      </c>
      <c r="AE20" s="919"/>
      <c r="AF20" s="920"/>
      <c r="AG20" s="921"/>
      <c r="AH20" s="913">
        <f t="shared" si="2"/>
        <v>0</v>
      </c>
      <c r="AI20" s="549"/>
      <c r="AJ20" s="800">
        <f t="shared" si="3"/>
        <v>4</v>
      </c>
      <c r="AK20" s="549"/>
      <c r="AL20" s="808">
        <f t="shared" si="0"/>
        <v>4.4296788482834993E-3</v>
      </c>
    </row>
    <row r="21" spans="1:38" x14ac:dyDescent="0.2">
      <c r="A21" s="853" t="s">
        <v>22</v>
      </c>
      <c r="B21" s="917"/>
      <c r="C21" s="861"/>
      <c r="D21" s="861"/>
      <c r="E21" s="861"/>
      <c r="F21" s="861"/>
      <c r="G21" s="861"/>
      <c r="H21" s="861"/>
      <c r="I21" s="861"/>
      <c r="J21" s="861">
        <v>1</v>
      </c>
      <c r="K21" s="861"/>
      <c r="L21" s="861"/>
      <c r="M21" s="861">
        <v>1</v>
      </c>
      <c r="N21" s="861"/>
      <c r="O21" s="861"/>
      <c r="P21" s="861"/>
      <c r="Q21" s="861"/>
      <c r="R21" s="861"/>
      <c r="S21" s="861"/>
      <c r="T21" s="861"/>
      <c r="U21" s="861"/>
      <c r="V21" s="861"/>
      <c r="W21" s="861"/>
      <c r="X21" s="861"/>
      <c r="Y21" s="861"/>
      <c r="Z21" s="861"/>
      <c r="AA21" s="861"/>
      <c r="AB21" s="861"/>
      <c r="AC21" s="918"/>
      <c r="AD21" s="913">
        <f t="shared" si="1"/>
        <v>2</v>
      </c>
      <c r="AE21" s="919"/>
      <c r="AF21" s="920"/>
      <c r="AG21" s="921"/>
      <c r="AH21" s="913">
        <f t="shared" si="2"/>
        <v>0</v>
      </c>
      <c r="AI21" s="549"/>
      <c r="AJ21" s="800">
        <f t="shared" si="3"/>
        <v>2</v>
      </c>
      <c r="AK21" s="549"/>
      <c r="AL21" s="808">
        <f t="shared" si="0"/>
        <v>2.2148394241417496E-3</v>
      </c>
    </row>
    <row r="22" spans="1:38" x14ac:dyDescent="0.2">
      <c r="A22" s="853" t="s">
        <v>23</v>
      </c>
      <c r="B22" s="917"/>
      <c r="C22" s="861">
        <v>3</v>
      </c>
      <c r="D22" s="861"/>
      <c r="E22" s="861"/>
      <c r="F22" s="861"/>
      <c r="G22" s="861">
        <v>1</v>
      </c>
      <c r="H22" s="861"/>
      <c r="I22" s="861"/>
      <c r="J22" s="861">
        <v>3</v>
      </c>
      <c r="K22" s="861"/>
      <c r="L22" s="861"/>
      <c r="M22" s="861"/>
      <c r="N22" s="861">
        <v>9</v>
      </c>
      <c r="O22" s="861"/>
      <c r="P22" s="861">
        <v>2</v>
      </c>
      <c r="Q22" s="861"/>
      <c r="R22" s="861">
        <v>2</v>
      </c>
      <c r="S22" s="861"/>
      <c r="T22" s="861">
        <v>3</v>
      </c>
      <c r="U22" s="861">
        <v>1</v>
      </c>
      <c r="V22" s="861">
        <v>2</v>
      </c>
      <c r="W22" s="861"/>
      <c r="X22" s="861"/>
      <c r="Y22" s="861">
        <v>2</v>
      </c>
      <c r="Z22" s="861"/>
      <c r="AA22" s="861"/>
      <c r="AB22" s="861">
        <v>2</v>
      </c>
      <c r="AC22" s="918">
        <v>1</v>
      </c>
      <c r="AD22" s="913">
        <f t="shared" si="1"/>
        <v>31</v>
      </c>
      <c r="AE22" s="919">
        <v>2</v>
      </c>
      <c r="AF22" s="920"/>
      <c r="AG22" s="921">
        <v>1</v>
      </c>
      <c r="AH22" s="913">
        <f t="shared" si="2"/>
        <v>3</v>
      </c>
      <c r="AI22" s="549"/>
      <c r="AJ22" s="800">
        <f t="shared" si="3"/>
        <v>34</v>
      </c>
      <c r="AK22" s="549"/>
      <c r="AL22" s="808">
        <f t="shared" si="0"/>
        <v>3.7652270210409747E-2</v>
      </c>
    </row>
    <row r="23" spans="1:38" x14ac:dyDescent="0.2">
      <c r="A23" s="853" t="s">
        <v>27</v>
      </c>
      <c r="B23" s="917"/>
      <c r="C23" s="861"/>
      <c r="D23" s="861"/>
      <c r="E23" s="861"/>
      <c r="F23" s="861"/>
      <c r="G23" s="861"/>
      <c r="H23" s="861"/>
      <c r="I23" s="861"/>
      <c r="J23" s="861"/>
      <c r="K23" s="861"/>
      <c r="L23" s="861"/>
      <c r="M23" s="861"/>
      <c r="N23" s="861"/>
      <c r="O23" s="861">
        <v>1</v>
      </c>
      <c r="P23" s="861"/>
      <c r="Q23" s="861"/>
      <c r="R23" s="861">
        <v>1</v>
      </c>
      <c r="S23" s="861"/>
      <c r="T23" s="861"/>
      <c r="U23" s="861"/>
      <c r="V23" s="861"/>
      <c r="W23" s="861"/>
      <c r="X23" s="861"/>
      <c r="Y23" s="861"/>
      <c r="Z23" s="861">
        <v>1</v>
      </c>
      <c r="AA23" s="861"/>
      <c r="AB23" s="861"/>
      <c r="AC23" s="918"/>
      <c r="AD23" s="913">
        <f t="shared" si="1"/>
        <v>3</v>
      </c>
      <c r="AE23" s="919">
        <v>1</v>
      </c>
      <c r="AF23" s="920"/>
      <c r="AG23" s="921"/>
      <c r="AH23" s="913">
        <f t="shared" si="2"/>
        <v>1</v>
      </c>
      <c r="AI23" s="549"/>
      <c r="AJ23" s="800">
        <f t="shared" si="3"/>
        <v>4</v>
      </c>
      <c r="AK23" s="549"/>
      <c r="AL23" s="808">
        <f t="shared" si="0"/>
        <v>4.4296788482834993E-3</v>
      </c>
    </row>
    <row r="24" spans="1:38" x14ac:dyDescent="0.2">
      <c r="A24" s="853" t="s">
        <v>28</v>
      </c>
      <c r="B24" s="917">
        <v>1</v>
      </c>
      <c r="C24" s="861">
        <v>1</v>
      </c>
      <c r="D24" s="861">
        <v>3</v>
      </c>
      <c r="E24" s="861">
        <v>1</v>
      </c>
      <c r="F24" s="861"/>
      <c r="G24" s="861">
        <v>1</v>
      </c>
      <c r="H24" s="861"/>
      <c r="I24" s="861"/>
      <c r="J24" s="861">
        <v>4</v>
      </c>
      <c r="K24" s="861"/>
      <c r="L24" s="861"/>
      <c r="M24" s="861">
        <v>1</v>
      </c>
      <c r="N24" s="861">
        <v>1</v>
      </c>
      <c r="O24" s="861"/>
      <c r="P24" s="861">
        <v>20</v>
      </c>
      <c r="Q24" s="861"/>
      <c r="R24" s="861">
        <v>1</v>
      </c>
      <c r="S24" s="861">
        <v>2</v>
      </c>
      <c r="T24" s="861">
        <v>2</v>
      </c>
      <c r="U24" s="861">
        <v>1</v>
      </c>
      <c r="V24" s="861">
        <v>1</v>
      </c>
      <c r="W24" s="861">
        <v>1</v>
      </c>
      <c r="X24" s="861"/>
      <c r="Y24" s="861"/>
      <c r="Z24" s="861">
        <v>2</v>
      </c>
      <c r="AA24" s="861">
        <v>1</v>
      </c>
      <c r="AB24" s="861"/>
      <c r="AC24" s="918">
        <v>2</v>
      </c>
      <c r="AD24" s="913">
        <f t="shared" si="1"/>
        <v>46</v>
      </c>
      <c r="AE24" s="919">
        <v>4</v>
      </c>
      <c r="AF24" s="920">
        <v>1</v>
      </c>
      <c r="AG24" s="921">
        <v>3</v>
      </c>
      <c r="AH24" s="913">
        <f t="shared" si="2"/>
        <v>8</v>
      </c>
      <c r="AI24" s="549"/>
      <c r="AJ24" s="800">
        <f t="shared" si="3"/>
        <v>54</v>
      </c>
      <c r="AK24" s="549"/>
      <c r="AL24" s="808">
        <f t="shared" si="0"/>
        <v>5.9800664451827246E-2</v>
      </c>
    </row>
    <row r="25" spans="1:38" x14ac:dyDescent="0.2">
      <c r="A25" s="853" t="s">
        <v>33</v>
      </c>
      <c r="B25" s="917">
        <v>2</v>
      </c>
      <c r="C25" s="861"/>
      <c r="D25" s="861"/>
      <c r="E25" s="861"/>
      <c r="F25" s="861">
        <v>1</v>
      </c>
      <c r="G25" s="861">
        <v>2</v>
      </c>
      <c r="H25" s="861"/>
      <c r="I25" s="861"/>
      <c r="J25" s="861">
        <v>1</v>
      </c>
      <c r="K25" s="861"/>
      <c r="L25" s="861"/>
      <c r="M25" s="861"/>
      <c r="N25" s="861">
        <v>1</v>
      </c>
      <c r="O25" s="861"/>
      <c r="P25" s="861">
        <v>2</v>
      </c>
      <c r="Q25" s="861">
        <v>1</v>
      </c>
      <c r="R25" s="861">
        <v>13</v>
      </c>
      <c r="S25" s="861"/>
      <c r="T25" s="861">
        <v>1</v>
      </c>
      <c r="U25" s="861">
        <v>1</v>
      </c>
      <c r="V25" s="861">
        <v>3</v>
      </c>
      <c r="W25" s="861">
        <v>1</v>
      </c>
      <c r="X25" s="861"/>
      <c r="Y25" s="861"/>
      <c r="Z25" s="861">
        <v>1</v>
      </c>
      <c r="AA25" s="861"/>
      <c r="AB25" s="861">
        <v>1</v>
      </c>
      <c r="AC25" s="918">
        <v>1</v>
      </c>
      <c r="AD25" s="913">
        <f t="shared" si="1"/>
        <v>32</v>
      </c>
      <c r="AE25" s="919"/>
      <c r="AF25" s="920">
        <v>2</v>
      </c>
      <c r="AG25" s="921">
        <v>3</v>
      </c>
      <c r="AH25" s="913">
        <f t="shared" si="2"/>
        <v>5</v>
      </c>
      <c r="AI25" s="549"/>
      <c r="AJ25" s="800">
        <f t="shared" si="3"/>
        <v>37</v>
      </c>
      <c r="AK25" s="549"/>
      <c r="AL25" s="808">
        <f t="shared" si="0"/>
        <v>4.0974529346622372E-2</v>
      </c>
    </row>
    <row r="26" spans="1:38" x14ac:dyDescent="0.2">
      <c r="A26" s="853" t="s">
        <v>36</v>
      </c>
      <c r="B26" s="917"/>
      <c r="C26" s="861"/>
      <c r="D26" s="861"/>
      <c r="E26" s="861"/>
      <c r="F26" s="861"/>
      <c r="G26" s="861"/>
      <c r="H26" s="861"/>
      <c r="I26" s="861"/>
      <c r="J26" s="861"/>
      <c r="K26" s="861"/>
      <c r="L26" s="861"/>
      <c r="M26" s="861"/>
      <c r="N26" s="861">
        <v>1</v>
      </c>
      <c r="O26" s="861"/>
      <c r="P26" s="861"/>
      <c r="Q26" s="861"/>
      <c r="R26" s="861"/>
      <c r="S26" s="861">
        <v>13</v>
      </c>
      <c r="T26" s="861"/>
      <c r="U26" s="861"/>
      <c r="V26" s="861"/>
      <c r="W26" s="861"/>
      <c r="X26" s="861"/>
      <c r="Y26" s="861"/>
      <c r="Z26" s="861">
        <v>1</v>
      </c>
      <c r="AA26" s="861"/>
      <c r="AB26" s="861"/>
      <c r="AC26" s="918"/>
      <c r="AD26" s="913">
        <f t="shared" si="1"/>
        <v>15</v>
      </c>
      <c r="AE26" s="919">
        <v>1</v>
      </c>
      <c r="AF26" s="920">
        <v>1</v>
      </c>
      <c r="AG26" s="921"/>
      <c r="AH26" s="913">
        <f t="shared" si="2"/>
        <v>2</v>
      </c>
      <c r="AI26" s="549"/>
      <c r="AJ26" s="800">
        <f t="shared" si="3"/>
        <v>17</v>
      </c>
      <c r="AK26" s="549"/>
      <c r="AL26" s="808">
        <f t="shared" si="0"/>
        <v>1.8826135105204873E-2</v>
      </c>
    </row>
    <row r="27" spans="1:38" x14ac:dyDescent="0.2">
      <c r="A27" s="853" t="s">
        <v>38</v>
      </c>
      <c r="B27" s="917">
        <v>1</v>
      </c>
      <c r="C27" s="861"/>
      <c r="D27" s="861"/>
      <c r="E27" s="861">
        <v>1</v>
      </c>
      <c r="F27" s="861">
        <v>1</v>
      </c>
      <c r="G27" s="861"/>
      <c r="H27" s="861"/>
      <c r="I27" s="861"/>
      <c r="J27" s="861">
        <v>2</v>
      </c>
      <c r="K27" s="861"/>
      <c r="L27" s="861"/>
      <c r="M27" s="861">
        <v>1</v>
      </c>
      <c r="N27" s="861">
        <v>1</v>
      </c>
      <c r="O27" s="861"/>
      <c r="P27" s="861"/>
      <c r="Q27" s="861"/>
      <c r="R27" s="861"/>
      <c r="S27" s="861">
        <v>2</v>
      </c>
      <c r="T27" s="861">
        <v>6</v>
      </c>
      <c r="U27" s="861">
        <v>1</v>
      </c>
      <c r="V27" s="861">
        <v>2</v>
      </c>
      <c r="W27" s="861">
        <v>1</v>
      </c>
      <c r="X27" s="861"/>
      <c r="Y27" s="861"/>
      <c r="Z27" s="861">
        <v>1</v>
      </c>
      <c r="AA27" s="861"/>
      <c r="AB27" s="861"/>
      <c r="AC27" s="918"/>
      <c r="AD27" s="913">
        <f t="shared" si="1"/>
        <v>20</v>
      </c>
      <c r="AE27" s="919">
        <v>2</v>
      </c>
      <c r="AF27" s="920">
        <v>3</v>
      </c>
      <c r="AG27" s="921">
        <v>2</v>
      </c>
      <c r="AH27" s="913">
        <f t="shared" si="2"/>
        <v>7</v>
      </c>
      <c r="AI27" s="549"/>
      <c r="AJ27" s="800">
        <f t="shared" si="3"/>
        <v>27</v>
      </c>
      <c r="AK27" s="549"/>
      <c r="AL27" s="808">
        <f t="shared" si="0"/>
        <v>2.9900332225913623E-2</v>
      </c>
    </row>
    <row r="28" spans="1:38" x14ac:dyDescent="0.2">
      <c r="A28" s="853" t="s">
        <v>42</v>
      </c>
      <c r="B28" s="917"/>
      <c r="C28" s="861">
        <v>1</v>
      </c>
      <c r="D28" s="861">
        <v>1</v>
      </c>
      <c r="E28" s="861"/>
      <c r="F28" s="861"/>
      <c r="G28" s="861"/>
      <c r="H28" s="861"/>
      <c r="I28" s="861"/>
      <c r="J28" s="861"/>
      <c r="K28" s="861"/>
      <c r="L28" s="861"/>
      <c r="M28" s="861"/>
      <c r="N28" s="861"/>
      <c r="O28" s="861"/>
      <c r="P28" s="861"/>
      <c r="Q28" s="861"/>
      <c r="R28" s="861"/>
      <c r="S28" s="861"/>
      <c r="T28" s="861"/>
      <c r="U28" s="861">
        <v>6</v>
      </c>
      <c r="V28" s="861"/>
      <c r="W28" s="861"/>
      <c r="X28" s="861"/>
      <c r="Y28" s="861">
        <v>1</v>
      </c>
      <c r="Z28" s="861">
        <v>1</v>
      </c>
      <c r="AA28" s="861"/>
      <c r="AB28" s="861"/>
      <c r="AC28" s="918"/>
      <c r="AD28" s="913">
        <f t="shared" si="1"/>
        <v>10</v>
      </c>
      <c r="AE28" s="919"/>
      <c r="AF28" s="920"/>
      <c r="AG28" s="921">
        <v>2</v>
      </c>
      <c r="AH28" s="913">
        <f t="shared" si="2"/>
        <v>2</v>
      </c>
      <c r="AI28" s="549"/>
      <c r="AJ28" s="800">
        <f t="shared" si="3"/>
        <v>12</v>
      </c>
      <c r="AK28" s="549"/>
      <c r="AL28" s="808">
        <f t="shared" si="0"/>
        <v>1.3289036544850499E-2</v>
      </c>
    </row>
    <row r="29" spans="1:38" x14ac:dyDescent="0.2">
      <c r="A29" s="853" t="s">
        <v>156</v>
      </c>
      <c r="B29" s="917"/>
      <c r="C29" s="861"/>
      <c r="D29" s="861"/>
      <c r="E29" s="861"/>
      <c r="F29" s="861"/>
      <c r="G29" s="861"/>
      <c r="H29" s="861"/>
      <c r="I29" s="861"/>
      <c r="J29" s="861"/>
      <c r="K29" s="861"/>
      <c r="L29" s="861"/>
      <c r="M29" s="861"/>
      <c r="N29" s="861"/>
      <c r="O29" s="861"/>
      <c r="P29" s="861"/>
      <c r="Q29" s="861">
        <v>1</v>
      </c>
      <c r="R29" s="861"/>
      <c r="S29" s="861"/>
      <c r="T29" s="861"/>
      <c r="U29" s="861"/>
      <c r="V29" s="861"/>
      <c r="W29" s="861"/>
      <c r="X29" s="861"/>
      <c r="Y29" s="861"/>
      <c r="Z29" s="861"/>
      <c r="AA29" s="861"/>
      <c r="AB29" s="861"/>
      <c r="AC29" s="918"/>
      <c r="AD29" s="913">
        <f t="shared" si="1"/>
        <v>1</v>
      </c>
      <c r="AE29" s="919"/>
      <c r="AF29" s="920"/>
      <c r="AG29" s="921"/>
      <c r="AH29" s="913">
        <f t="shared" si="2"/>
        <v>0</v>
      </c>
      <c r="AI29" s="549"/>
      <c r="AJ29" s="800">
        <f t="shared" si="3"/>
        <v>1</v>
      </c>
      <c r="AK29" s="549"/>
      <c r="AL29" s="808">
        <f t="shared" si="0"/>
        <v>1.1074197120708748E-3</v>
      </c>
    </row>
    <row r="30" spans="1:38" x14ac:dyDescent="0.2">
      <c r="A30" s="853" t="s">
        <v>44</v>
      </c>
      <c r="B30" s="917"/>
      <c r="C30" s="861">
        <v>1</v>
      </c>
      <c r="D30" s="861"/>
      <c r="E30" s="861"/>
      <c r="F30" s="861"/>
      <c r="G30" s="861"/>
      <c r="H30" s="861"/>
      <c r="I30" s="861"/>
      <c r="J30" s="861"/>
      <c r="K30" s="861"/>
      <c r="L30" s="861"/>
      <c r="M30" s="861"/>
      <c r="N30" s="861">
        <v>1</v>
      </c>
      <c r="O30" s="861"/>
      <c r="P30" s="861"/>
      <c r="Q30" s="861"/>
      <c r="R30" s="861">
        <v>1</v>
      </c>
      <c r="S30" s="861"/>
      <c r="T30" s="861"/>
      <c r="U30" s="861"/>
      <c r="V30" s="861">
        <v>4</v>
      </c>
      <c r="W30" s="861">
        <v>1</v>
      </c>
      <c r="X30" s="861"/>
      <c r="Y30" s="861">
        <v>1</v>
      </c>
      <c r="Z30" s="861">
        <v>1</v>
      </c>
      <c r="AA30" s="861"/>
      <c r="AB30" s="861"/>
      <c r="AC30" s="918"/>
      <c r="AD30" s="913">
        <f t="shared" si="1"/>
        <v>10</v>
      </c>
      <c r="AE30" s="919">
        <v>1</v>
      </c>
      <c r="AF30" s="920">
        <v>1</v>
      </c>
      <c r="AG30" s="921"/>
      <c r="AH30" s="913">
        <f t="shared" si="2"/>
        <v>2</v>
      </c>
      <c r="AI30" s="549"/>
      <c r="AJ30" s="800">
        <f t="shared" si="3"/>
        <v>12</v>
      </c>
      <c r="AK30" s="549"/>
      <c r="AL30" s="808">
        <f t="shared" si="0"/>
        <v>1.3289036544850499E-2</v>
      </c>
    </row>
    <row r="31" spans="1:38" x14ac:dyDescent="0.2">
      <c r="A31" s="853" t="s">
        <v>47</v>
      </c>
      <c r="B31" s="917">
        <v>9</v>
      </c>
      <c r="C31" s="861">
        <v>8</v>
      </c>
      <c r="D31" s="861">
        <v>3</v>
      </c>
      <c r="E31" s="861">
        <v>4</v>
      </c>
      <c r="F31" s="861"/>
      <c r="G31" s="861">
        <v>5</v>
      </c>
      <c r="H31" s="861"/>
      <c r="I31" s="861">
        <v>2</v>
      </c>
      <c r="J31" s="861">
        <v>6</v>
      </c>
      <c r="K31" s="861">
        <v>1</v>
      </c>
      <c r="L31" s="861">
        <v>1</v>
      </c>
      <c r="M31" s="861">
        <v>1</v>
      </c>
      <c r="N31" s="861">
        <v>7</v>
      </c>
      <c r="O31" s="861"/>
      <c r="P31" s="861">
        <v>13</v>
      </c>
      <c r="Q31" s="861"/>
      <c r="R31" s="861">
        <v>6</v>
      </c>
      <c r="S31" s="861">
        <v>6</v>
      </c>
      <c r="T31" s="861">
        <v>8</v>
      </c>
      <c r="U31" s="861">
        <v>3</v>
      </c>
      <c r="V31" s="861">
        <v>5</v>
      </c>
      <c r="W31" s="861">
        <v>4</v>
      </c>
      <c r="X31" s="861"/>
      <c r="Y31" s="861">
        <v>2</v>
      </c>
      <c r="Z31" s="861">
        <v>8</v>
      </c>
      <c r="AA31" s="861">
        <v>3</v>
      </c>
      <c r="AB31" s="861">
        <v>14</v>
      </c>
      <c r="AC31" s="918">
        <v>11</v>
      </c>
      <c r="AD31" s="913">
        <f t="shared" si="1"/>
        <v>130</v>
      </c>
      <c r="AE31" s="919">
        <v>65</v>
      </c>
      <c r="AF31" s="920">
        <v>21</v>
      </c>
      <c r="AG31" s="921">
        <v>19</v>
      </c>
      <c r="AH31" s="913">
        <f t="shared" si="2"/>
        <v>105</v>
      </c>
      <c r="AI31" s="549"/>
      <c r="AJ31" s="800">
        <f t="shared" si="3"/>
        <v>235</v>
      </c>
      <c r="AK31" s="549"/>
      <c r="AL31" s="808">
        <f t="shared" si="0"/>
        <v>0.26024363233665559</v>
      </c>
    </row>
    <row r="32" spans="1:38" x14ac:dyDescent="0.2">
      <c r="A32" s="853" t="s">
        <v>51</v>
      </c>
      <c r="B32" s="917"/>
      <c r="C32" s="861">
        <v>1</v>
      </c>
      <c r="D32" s="861"/>
      <c r="E32" s="861"/>
      <c r="F32" s="861"/>
      <c r="G32" s="861"/>
      <c r="H32" s="861"/>
      <c r="I32" s="861"/>
      <c r="J32" s="861"/>
      <c r="K32" s="861"/>
      <c r="L32" s="861"/>
      <c r="M32" s="861"/>
      <c r="N32" s="861"/>
      <c r="O32" s="861">
        <v>1</v>
      </c>
      <c r="P32" s="861"/>
      <c r="Q32" s="861"/>
      <c r="R32" s="861"/>
      <c r="S32" s="861">
        <v>1</v>
      </c>
      <c r="T32" s="861"/>
      <c r="U32" s="861"/>
      <c r="V32" s="861"/>
      <c r="W32" s="861">
        <v>5</v>
      </c>
      <c r="X32" s="861"/>
      <c r="Y32" s="861"/>
      <c r="Z32" s="861">
        <v>1</v>
      </c>
      <c r="AA32" s="861"/>
      <c r="AB32" s="861"/>
      <c r="AC32" s="918">
        <v>2</v>
      </c>
      <c r="AD32" s="913">
        <f t="shared" si="1"/>
        <v>11</v>
      </c>
      <c r="AE32" s="919"/>
      <c r="AF32" s="920"/>
      <c r="AG32" s="921">
        <v>1</v>
      </c>
      <c r="AH32" s="913">
        <f t="shared" si="2"/>
        <v>1</v>
      </c>
      <c r="AI32" s="549"/>
      <c r="AJ32" s="800">
        <f t="shared" si="3"/>
        <v>12</v>
      </c>
      <c r="AK32" s="549"/>
      <c r="AL32" s="808">
        <f t="shared" si="0"/>
        <v>1.3289036544850499E-2</v>
      </c>
    </row>
    <row r="33" spans="1:38" x14ac:dyDescent="0.2">
      <c r="A33" s="853" t="s">
        <v>53</v>
      </c>
      <c r="B33" s="917"/>
      <c r="C33" s="861"/>
      <c r="D33" s="861"/>
      <c r="E33" s="861"/>
      <c r="F33" s="861"/>
      <c r="G33" s="861"/>
      <c r="H33" s="861"/>
      <c r="I33" s="861"/>
      <c r="J33" s="861"/>
      <c r="K33" s="861"/>
      <c r="L33" s="861"/>
      <c r="M33" s="861"/>
      <c r="N33" s="861"/>
      <c r="O33" s="861">
        <v>1</v>
      </c>
      <c r="P33" s="861"/>
      <c r="Q33" s="861"/>
      <c r="R33" s="861"/>
      <c r="S33" s="861"/>
      <c r="T33" s="861"/>
      <c r="U33" s="861"/>
      <c r="V33" s="861"/>
      <c r="W33" s="861"/>
      <c r="X33" s="861"/>
      <c r="Y33" s="861">
        <v>5</v>
      </c>
      <c r="Z33" s="861"/>
      <c r="AA33" s="861"/>
      <c r="AB33" s="861">
        <v>1</v>
      </c>
      <c r="AC33" s="918">
        <v>1</v>
      </c>
      <c r="AD33" s="913">
        <f t="shared" si="1"/>
        <v>8</v>
      </c>
      <c r="AE33" s="919"/>
      <c r="AF33" s="920"/>
      <c r="AG33" s="921">
        <v>1</v>
      </c>
      <c r="AH33" s="913">
        <f t="shared" si="2"/>
        <v>1</v>
      </c>
      <c r="AI33" s="549"/>
      <c r="AJ33" s="800">
        <f t="shared" si="3"/>
        <v>9</v>
      </c>
      <c r="AK33" s="549"/>
      <c r="AL33" s="808">
        <f t="shared" si="0"/>
        <v>9.9667774086378731E-3</v>
      </c>
    </row>
    <row r="34" spans="1:38" x14ac:dyDescent="0.2">
      <c r="A34" s="853" t="s">
        <v>54</v>
      </c>
      <c r="B34" s="917">
        <v>1</v>
      </c>
      <c r="C34" s="861"/>
      <c r="D34" s="861"/>
      <c r="E34" s="861"/>
      <c r="F34" s="861">
        <v>1</v>
      </c>
      <c r="G34" s="861"/>
      <c r="H34" s="861"/>
      <c r="I34" s="861"/>
      <c r="J34" s="861"/>
      <c r="K34" s="861"/>
      <c r="L34" s="861"/>
      <c r="M34" s="861"/>
      <c r="N34" s="861">
        <v>4</v>
      </c>
      <c r="O34" s="861"/>
      <c r="P34" s="861">
        <v>2</v>
      </c>
      <c r="Q34" s="861"/>
      <c r="R34" s="861"/>
      <c r="S34" s="861"/>
      <c r="T34" s="861">
        <v>1</v>
      </c>
      <c r="U34" s="861"/>
      <c r="V34" s="861">
        <v>1</v>
      </c>
      <c r="W34" s="861"/>
      <c r="X34" s="861"/>
      <c r="Y34" s="861"/>
      <c r="Z34" s="861">
        <v>5</v>
      </c>
      <c r="AA34" s="861"/>
      <c r="AB34" s="861">
        <v>2</v>
      </c>
      <c r="AC34" s="918">
        <v>2</v>
      </c>
      <c r="AD34" s="913">
        <f t="shared" si="1"/>
        <v>19</v>
      </c>
      <c r="AE34" s="919">
        <v>4</v>
      </c>
      <c r="AF34" s="920">
        <v>2</v>
      </c>
      <c r="AG34" s="921">
        <v>2</v>
      </c>
      <c r="AH34" s="913">
        <f t="shared" si="2"/>
        <v>8</v>
      </c>
      <c r="AI34" s="549"/>
      <c r="AJ34" s="800">
        <f t="shared" si="3"/>
        <v>27</v>
      </c>
      <c r="AK34" s="549"/>
      <c r="AL34" s="808">
        <f t="shared" si="0"/>
        <v>2.9900332225913623E-2</v>
      </c>
    </row>
    <row r="35" spans="1:38" x14ac:dyDescent="0.2">
      <c r="A35" s="853" t="s">
        <v>60</v>
      </c>
      <c r="B35" s="917">
        <v>1</v>
      </c>
      <c r="C35" s="861">
        <v>1</v>
      </c>
      <c r="D35" s="861"/>
      <c r="E35" s="861"/>
      <c r="F35" s="861"/>
      <c r="G35" s="861">
        <v>1</v>
      </c>
      <c r="H35" s="861"/>
      <c r="I35" s="861"/>
      <c r="J35" s="861"/>
      <c r="K35" s="861"/>
      <c r="L35" s="861"/>
      <c r="M35" s="861"/>
      <c r="N35" s="861"/>
      <c r="O35" s="861">
        <v>1</v>
      </c>
      <c r="P35" s="861"/>
      <c r="Q35" s="861"/>
      <c r="R35" s="861"/>
      <c r="S35" s="861"/>
      <c r="T35" s="861"/>
      <c r="U35" s="861"/>
      <c r="V35" s="861"/>
      <c r="W35" s="861"/>
      <c r="X35" s="861"/>
      <c r="Y35" s="861">
        <v>1</v>
      </c>
      <c r="Z35" s="861"/>
      <c r="AA35" s="861">
        <v>3</v>
      </c>
      <c r="AB35" s="861">
        <v>1</v>
      </c>
      <c r="AC35" s="918"/>
      <c r="AD35" s="913">
        <f t="shared" si="1"/>
        <v>9</v>
      </c>
      <c r="AE35" s="919"/>
      <c r="AF35" s="920"/>
      <c r="AG35" s="921">
        <v>1</v>
      </c>
      <c r="AH35" s="913">
        <f t="shared" si="2"/>
        <v>1</v>
      </c>
      <c r="AI35" s="549"/>
      <c r="AJ35" s="800">
        <f t="shared" si="3"/>
        <v>10</v>
      </c>
      <c r="AK35" s="549"/>
      <c r="AL35" s="808">
        <f t="shared" si="0"/>
        <v>1.1074197120708749E-2</v>
      </c>
    </row>
    <row r="36" spans="1:38" x14ac:dyDescent="0.2">
      <c r="A36" s="853" t="s">
        <v>62</v>
      </c>
      <c r="B36" s="917"/>
      <c r="C36" s="861"/>
      <c r="D36" s="861">
        <v>2</v>
      </c>
      <c r="E36" s="861"/>
      <c r="F36" s="861"/>
      <c r="G36" s="861">
        <v>1</v>
      </c>
      <c r="H36" s="861"/>
      <c r="I36" s="861"/>
      <c r="J36" s="861"/>
      <c r="K36" s="861"/>
      <c r="L36" s="861"/>
      <c r="M36" s="861"/>
      <c r="N36" s="861">
        <v>1</v>
      </c>
      <c r="O36" s="861"/>
      <c r="P36" s="861">
        <v>1</v>
      </c>
      <c r="Q36" s="861"/>
      <c r="R36" s="861">
        <v>1</v>
      </c>
      <c r="S36" s="861">
        <v>3</v>
      </c>
      <c r="T36" s="861">
        <v>2</v>
      </c>
      <c r="U36" s="861"/>
      <c r="V36" s="861">
        <v>1</v>
      </c>
      <c r="W36" s="861"/>
      <c r="X36" s="861"/>
      <c r="Y36" s="861">
        <v>1</v>
      </c>
      <c r="Z36" s="861"/>
      <c r="AA36" s="861">
        <v>1</v>
      </c>
      <c r="AB36" s="861">
        <v>9</v>
      </c>
      <c r="AC36" s="918">
        <v>1</v>
      </c>
      <c r="AD36" s="913">
        <f t="shared" si="1"/>
        <v>24</v>
      </c>
      <c r="AE36" s="919"/>
      <c r="AF36" s="920">
        <v>1</v>
      </c>
      <c r="AG36" s="921">
        <v>1</v>
      </c>
      <c r="AH36" s="913">
        <f t="shared" si="2"/>
        <v>2</v>
      </c>
      <c r="AI36" s="549"/>
      <c r="AJ36" s="800">
        <f t="shared" si="3"/>
        <v>26</v>
      </c>
      <c r="AK36" s="549"/>
      <c r="AL36" s="808">
        <f t="shared" si="0"/>
        <v>2.8792912513842746E-2</v>
      </c>
    </row>
    <row r="37" spans="1:38" x14ac:dyDescent="0.2">
      <c r="A37" s="853" t="s">
        <v>65</v>
      </c>
      <c r="B37" s="917">
        <v>1</v>
      </c>
      <c r="C37" s="861">
        <v>2</v>
      </c>
      <c r="D37" s="861"/>
      <c r="E37" s="861">
        <v>1</v>
      </c>
      <c r="F37" s="861"/>
      <c r="G37" s="861"/>
      <c r="H37" s="861">
        <v>1</v>
      </c>
      <c r="I37" s="861"/>
      <c r="J37" s="861">
        <v>1</v>
      </c>
      <c r="K37" s="861"/>
      <c r="L37" s="861">
        <v>1</v>
      </c>
      <c r="M37" s="861">
        <v>1</v>
      </c>
      <c r="N37" s="861">
        <v>3</v>
      </c>
      <c r="O37" s="861"/>
      <c r="P37" s="861"/>
      <c r="Q37" s="861"/>
      <c r="R37" s="861">
        <v>2</v>
      </c>
      <c r="S37" s="861"/>
      <c r="T37" s="861">
        <v>2</v>
      </c>
      <c r="U37" s="861">
        <v>1</v>
      </c>
      <c r="V37" s="861"/>
      <c r="W37" s="861">
        <v>1</v>
      </c>
      <c r="X37" s="861"/>
      <c r="Y37" s="861">
        <v>2</v>
      </c>
      <c r="Z37" s="861">
        <v>2</v>
      </c>
      <c r="AA37" s="861">
        <v>2</v>
      </c>
      <c r="AB37" s="861">
        <v>3</v>
      </c>
      <c r="AC37" s="918">
        <v>16</v>
      </c>
      <c r="AD37" s="913">
        <f t="shared" si="1"/>
        <v>42</v>
      </c>
      <c r="AE37" s="919">
        <v>3</v>
      </c>
      <c r="AF37" s="920">
        <v>1</v>
      </c>
      <c r="AG37" s="921">
        <v>2</v>
      </c>
      <c r="AH37" s="913">
        <f t="shared" si="2"/>
        <v>6</v>
      </c>
      <c r="AI37" s="549"/>
      <c r="AJ37" s="800">
        <f t="shared" si="3"/>
        <v>48</v>
      </c>
      <c r="AK37" s="549"/>
      <c r="AL37" s="808">
        <f t="shared" si="0"/>
        <v>5.3156146179401995E-2</v>
      </c>
    </row>
    <row r="38" spans="1:38" x14ac:dyDescent="0.2">
      <c r="A38" s="853" t="s">
        <v>69</v>
      </c>
      <c r="B38" s="917">
        <v>1</v>
      </c>
      <c r="C38" s="861">
        <v>2</v>
      </c>
      <c r="D38" s="861">
        <v>2</v>
      </c>
      <c r="E38" s="861"/>
      <c r="F38" s="861"/>
      <c r="G38" s="861"/>
      <c r="H38" s="861">
        <v>1</v>
      </c>
      <c r="I38" s="861"/>
      <c r="J38" s="861">
        <v>1</v>
      </c>
      <c r="K38" s="861">
        <v>1</v>
      </c>
      <c r="L38" s="861">
        <v>1</v>
      </c>
      <c r="M38" s="861"/>
      <c r="N38" s="861">
        <v>2</v>
      </c>
      <c r="O38" s="861">
        <v>1</v>
      </c>
      <c r="P38" s="861">
        <v>1</v>
      </c>
      <c r="Q38" s="861"/>
      <c r="R38" s="861">
        <v>2</v>
      </c>
      <c r="S38" s="861">
        <v>1</v>
      </c>
      <c r="T38" s="861"/>
      <c r="U38" s="861">
        <v>1</v>
      </c>
      <c r="V38" s="861">
        <v>2</v>
      </c>
      <c r="W38" s="861">
        <v>1</v>
      </c>
      <c r="X38" s="861"/>
      <c r="Y38" s="861">
        <v>1</v>
      </c>
      <c r="Z38" s="861">
        <v>1</v>
      </c>
      <c r="AA38" s="861">
        <v>3</v>
      </c>
      <c r="AB38" s="861">
        <v>2</v>
      </c>
      <c r="AC38" s="918"/>
      <c r="AD38" s="913">
        <f t="shared" si="1"/>
        <v>27</v>
      </c>
      <c r="AE38" s="919">
        <v>12</v>
      </c>
      <c r="AF38" s="920">
        <v>7</v>
      </c>
      <c r="AG38" s="921">
        <v>19</v>
      </c>
      <c r="AH38" s="913">
        <f t="shared" si="2"/>
        <v>38</v>
      </c>
      <c r="AI38" s="549"/>
      <c r="AJ38" s="800">
        <f t="shared" si="3"/>
        <v>65</v>
      </c>
      <c r="AK38" s="549"/>
      <c r="AL38" s="808">
        <f t="shared" si="0"/>
        <v>7.1982281284606861E-2</v>
      </c>
    </row>
    <row r="39" spans="1:38" x14ac:dyDescent="0.2">
      <c r="A39" s="546"/>
      <c r="B39" s="546"/>
      <c r="C39" s="546"/>
      <c r="D39" s="546"/>
      <c r="E39" s="546"/>
      <c r="F39" s="546"/>
      <c r="G39" s="546"/>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622"/>
    </row>
    <row r="40" spans="1:38" x14ac:dyDescent="0.2">
      <c r="A40" s="289" t="s">
        <v>599</v>
      </c>
      <c r="B40" s="922">
        <v>1</v>
      </c>
      <c r="C40" s="923"/>
      <c r="D40" s="923"/>
      <c r="E40" s="923"/>
      <c r="F40" s="923"/>
      <c r="G40" s="923"/>
      <c r="H40" s="923"/>
      <c r="I40" s="923"/>
      <c r="J40" s="923">
        <v>2</v>
      </c>
      <c r="K40" s="923"/>
      <c r="L40" s="923"/>
      <c r="M40" s="923"/>
      <c r="N40" s="923"/>
      <c r="O40" s="923"/>
      <c r="P40" s="923">
        <v>2</v>
      </c>
      <c r="Q40" s="923"/>
      <c r="R40" s="923"/>
      <c r="S40" s="923"/>
      <c r="T40" s="923"/>
      <c r="U40" s="923"/>
      <c r="V40" s="923"/>
      <c r="W40" s="923">
        <v>1</v>
      </c>
      <c r="X40" s="923"/>
      <c r="Y40" s="923"/>
      <c r="Z40" s="923">
        <v>1</v>
      </c>
      <c r="AA40" s="923"/>
      <c r="AB40" s="923">
        <v>1</v>
      </c>
      <c r="AC40" s="924">
        <v>1</v>
      </c>
      <c r="AD40" s="930">
        <f>SUM(B40:AC40)</f>
        <v>9</v>
      </c>
      <c r="AE40" s="928">
        <v>6</v>
      </c>
      <c r="AF40" s="923"/>
      <c r="AG40" s="924"/>
      <c r="AH40" s="930">
        <f>SUM(AE40:AG40)</f>
        <v>6</v>
      </c>
      <c r="AI40" s="546"/>
      <c r="AJ40" s="382">
        <f>AD40+AH40</f>
        <v>15</v>
      </c>
      <c r="AK40" s="546"/>
      <c r="AL40" s="379">
        <f>AJ40/$AJ$44</f>
        <v>1.6611295681063124E-2</v>
      </c>
    </row>
    <row r="41" spans="1:38" x14ac:dyDescent="0.2">
      <c r="A41" s="546"/>
      <c r="B41" s="546"/>
      <c r="C41" s="546"/>
      <c r="D41" s="546"/>
      <c r="E41" s="546"/>
      <c r="F41" s="546"/>
      <c r="G41" s="546"/>
      <c r="H41" s="546"/>
      <c r="I41" s="546"/>
      <c r="J41" s="546"/>
      <c r="K41" s="546"/>
      <c r="L41" s="546"/>
      <c r="M41" s="546"/>
      <c r="N41" s="546"/>
      <c r="O41" s="546"/>
      <c r="P41" s="546"/>
      <c r="Q41" s="546"/>
      <c r="R41" s="546"/>
      <c r="S41" s="546"/>
      <c r="T41" s="546"/>
      <c r="U41" s="546"/>
      <c r="V41" s="546"/>
      <c r="W41" s="546"/>
      <c r="X41" s="546"/>
      <c r="Y41" s="546"/>
      <c r="Z41" s="546"/>
      <c r="AA41" s="546"/>
      <c r="AB41" s="546"/>
      <c r="AC41" s="546"/>
      <c r="AD41" s="931"/>
      <c r="AE41" s="546"/>
      <c r="AF41" s="546"/>
      <c r="AG41" s="546"/>
      <c r="AH41" s="931"/>
      <c r="AI41" s="546"/>
      <c r="AJ41" s="546"/>
      <c r="AK41" s="546"/>
      <c r="AL41" s="622"/>
    </row>
    <row r="42" spans="1:38" x14ac:dyDescent="0.2">
      <c r="A42" s="289" t="s">
        <v>0</v>
      </c>
      <c r="B42" s="925">
        <v>1</v>
      </c>
      <c r="C42" s="926">
        <v>2</v>
      </c>
      <c r="D42" s="926">
        <v>1</v>
      </c>
      <c r="E42" s="926">
        <v>2</v>
      </c>
      <c r="F42" s="926"/>
      <c r="G42" s="926">
        <v>1</v>
      </c>
      <c r="H42" s="926"/>
      <c r="I42" s="926">
        <v>1</v>
      </c>
      <c r="J42" s="926">
        <v>2</v>
      </c>
      <c r="K42" s="926"/>
      <c r="L42" s="926"/>
      <c r="M42" s="926">
        <v>1</v>
      </c>
      <c r="N42" s="926">
        <v>1</v>
      </c>
      <c r="O42" s="926"/>
      <c r="P42" s="926">
        <v>5</v>
      </c>
      <c r="Q42" s="926"/>
      <c r="R42" s="926">
        <v>1</v>
      </c>
      <c r="S42" s="926"/>
      <c r="T42" s="926">
        <v>2</v>
      </c>
      <c r="U42" s="926">
        <v>3</v>
      </c>
      <c r="V42" s="926"/>
      <c r="W42" s="926"/>
      <c r="X42" s="926"/>
      <c r="Y42" s="926">
        <v>1</v>
      </c>
      <c r="Z42" s="926">
        <v>2</v>
      </c>
      <c r="AA42" s="926"/>
      <c r="AB42" s="926">
        <v>2</v>
      </c>
      <c r="AC42" s="927">
        <v>2</v>
      </c>
      <c r="AD42" s="930">
        <f>SUM(B42:AC42)</f>
        <v>30</v>
      </c>
      <c r="AE42" s="929">
        <v>14</v>
      </c>
      <c r="AF42" s="926">
        <v>1</v>
      </c>
      <c r="AG42" s="927">
        <v>4</v>
      </c>
      <c r="AH42" s="930">
        <f>SUM(AE42:AG42)</f>
        <v>19</v>
      </c>
      <c r="AI42" s="546"/>
      <c r="AJ42" s="382">
        <f>AD42+AH42</f>
        <v>49</v>
      </c>
      <c r="AK42" s="546"/>
      <c r="AL42" s="379">
        <f>AJ42/$AJ$44</f>
        <v>5.4263565891472867E-2</v>
      </c>
    </row>
    <row r="43" spans="1:38" x14ac:dyDescent="0.2">
      <c r="A43" s="546"/>
      <c r="B43" s="546"/>
      <c r="C43" s="546"/>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622"/>
    </row>
    <row r="44" spans="1:38" x14ac:dyDescent="0.2">
      <c r="A44" s="184" t="s">
        <v>1</v>
      </c>
      <c r="B44" s="103">
        <f>SUM(B10:B38)+B40+B42</f>
        <v>33</v>
      </c>
      <c r="C44" s="103">
        <f t="shared" ref="C44:AC44" si="4">SUM(C10:C38)+C40+C42</f>
        <v>33</v>
      </c>
      <c r="D44" s="103">
        <f t="shared" si="4"/>
        <v>18</v>
      </c>
      <c r="E44" s="103">
        <f t="shared" si="4"/>
        <v>13</v>
      </c>
      <c r="F44" s="103">
        <f t="shared" si="4"/>
        <v>9</v>
      </c>
      <c r="G44" s="103">
        <f t="shared" si="4"/>
        <v>19</v>
      </c>
      <c r="H44" s="103">
        <f t="shared" si="4"/>
        <v>4</v>
      </c>
      <c r="I44" s="103">
        <f t="shared" si="4"/>
        <v>4</v>
      </c>
      <c r="J44" s="103">
        <f t="shared" si="4"/>
        <v>37</v>
      </c>
      <c r="K44" s="103">
        <f t="shared" si="4"/>
        <v>4</v>
      </c>
      <c r="L44" s="103">
        <f t="shared" si="4"/>
        <v>4</v>
      </c>
      <c r="M44" s="103">
        <f t="shared" si="4"/>
        <v>7</v>
      </c>
      <c r="N44" s="103">
        <f t="shared" si="4"/>
        <v>35</v>
      </c>
      <c r="O44" s="103">
        <f t="shared" si="4"/>
        <v>6</v>
      </c>
      <c r="P44" s="103">
        <f t="shared" si="4"/>
        <v>59</v>
      </c>
      <c r="Q44" s="103">
        <f t="shared" si="4"/>
        <v>5</v>
      </c>
      <c r="R44" s="103">
        <f t="shared" si="4"/>
        <v>38</v>
      </c>
      <c r="S44" s="103">
        <f t="shared" si="4"/>
        <v>37</v>
      </c>
      <c r="T44" s="103">
        <f t="shared" si="4"/>
        <v>31</v>
      </c>
      <c r="U44" s="103">
        <f t="shared" si="4"/>
        <v>27</v>
      </c>
      <c r="V44" s="103">
        <f t="shared" si="4"/>
        <v>28</v>
      </c>
      <c r="W44" s="103">
        <f t="shared" si="4"/>
        <v>20</v>
      </c>
      <c r="X44" s="103">
        <f t="shared" si="4"/>
        <v>1</v>
      </c>
      <c r="Y44" s="103">
        <f t="shared" si="4"/>
        <v>19</v>
      </c>
      <c r="Z44" s="103">
        <f t="shared" si="4"/>
        <v>34</v>
      </c>
      <c r="AA44" s="103">
        <f t="shared" si="4"/>
        <v>15</v>
      </c>
      <c r="AB44" s="103">
        <f t="shared" si="4"/>
        <v>42</v>
      </c>
      <c r="AC44" s="103">
        <f t="shared" si="4"/>
        <v>51</v>
      </c>
      <c r="AD44" s="120">
        <f>SUM(B44:AC44)</f>
        <v>633</v>
      </c>
      <c r="AE44" s="103">
        <f>SUM(AE10:AE38)+AE40+AE42</f>
        <v>137</v>
      </c>
      <c r="AF44" s="103">
        <f t="shared" ref="AF44:AG44" si="5">SUM(AF10:AF38)+AF40+AF42</f>
        <v>59</v>
      </c>
      <c r="AG44" s="103">
        <f t="shared" si="5"/>
        <v>74</v>
      </c>
      <c r="AH44" s="159">
        <f>SUM(AE44:AG44)</f>
        <v>270</v>
      </c>
      <c r="AI44" s="546"/>
      <c r="AJ44" s="418">
        <f>AD44+AH44</f>
        <v>903</v>
      </c>
      <c r="AK44" s="546"/>
      <c r="AL44" s="379">
        <f>AJ44/$AJ$44</f>
        <v>1</v>
      </c>
    </row>
    <row r="45" spans="1:38" x14ac:dyDescent="0.2">
      <c r="A45" s="794" t="s">
        <v>680</v>
      </c>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547"/>
      <c r="AL45" s="548"/>
    </row>
  </sheetData>
  <mergeCells count="3">
    <mergeCell ref="A5:AL5"/>
    <mergeCell ref="A2:AJ2"/>
    <mergeCell ref="B7:AH7"/>
  </mergeCells>
  <pageMargins left="0.39370078740157483" right="0" top="0.59055118110236227" bottom="0.59055118110236227" header="0.51181102362204722" footer="0.51181102362204722"/>
  <pageSetup paperSize="9" scale="72" firstPageNumber="42" fitToHeight="0" orientation="landscape" r:id="rId1"/>
  <headerFooter alignWithMargins="0">
    <oddHeader>&amp;L&amp;"Times New Roman,Gras"DGRH A1-1&amp;R&amp;"Times New Roman,Gras"Juillet 2020</oddHeader>
    <oddFooter>&amp;C&amp;"Times New Roman,Gras"Page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56"/>
  <sheetViews>
    <sheetView showGridLines="0" zoomScale="80" zoomScaleNormal="80" workbookViewId="0">
      <selection activeCell="L15" sqref="L15"/>
    </sheetView>
  </sheetViews>
  <sheetFormatPr baseColWidth="10" defaultColWidth="14.6640625" defaultRowHeight="15.75" x14ac:dyDescent="0.25"/>
  <cols>
    <col min="1" max="1" width="125.5" style="769" customWidth="1"/>
    <col min="2" max="16384" width="14.6640625" style="769"/>
  </cols>
  <sheetData>
    <row r="1" spans="1:1" ht="35.25" customHeight="1" x14ac:dyDescent="0.25"/>
    <row r="2" spans="1:1" ht="20.25" x14ac:dyDescent="0.3">
      <c r="A2" s="1014" t="s">
        <v>731</v>
      </c>
    </row>
    <row r="3" spans="1:1" ht="8.25" customHeight="1" x14ac:dyDescent="0.25">
      <c r="A3" s="770"/>
    </row>
    <row r="4" spans="1:1" ht="7.5" customHeight="1" thickBot="1" x14ac:dyDescent="0.3">
      <c r="A4" s="780"/>
    </row>
    <row r="5" spans="1:1" s="771" customFormat="1" ht="32.450000000000003" customHeight="1" x14ac:dyDescent="0.2">
      <c r="A5" s="781" t="s">
        <v>559</v>
      </c>
    </row>
    <row r="6" spans="1:1" s="771" customFormat="1" ht="32.450000000000003" customHeight="1" x14ac:dyDescent="0.2">
      <c r="A6" s="782" t="s">
        <v>560</v>
      </c>
    </row>
    <row r="7" spans="1:1" s="771" customFormat="1" ht="32.450000000000003" customHeight="1" x14ac:dyDescent="0.2">
      <c r="A7" s="782" t="s">
        <v>561</v>
      </c>
    </row>
    <row r="8" spans="1:1" s="771" customFormat="1" ht="32.450000000000003" customHeight="1" thickBot="1" x14ac:dyDescent="0.25">
      <c r="A8" s="783" t="s">
        <v>720</v>
      </c>
    </row>
    <row r="9" spans="1:1" ht="32.25" customHeight="1" thickBot="1" x14ac:dyDescent="0.3">
      <c r="A9" s="772"/>
    </row>
    <row r="10" spans="1:1" s="771" customFormat="1" ht="32.450000000000003" customHeight="1" x14ac:dyDescent="0.2">
      <c r="A10" s="781" t="s">
        <v>562</v>
      </c>
    </row>
    <row r="11" spans="1:1" s="771" customFormat="1" ht="32.450000000000003" customHeight="1" x14ac:dyDescent="0.2">
      <c r="A11" s="782" t="s">
        <v>563</v>
      </c>
    </row>
    <row r="12" spans="1:1" s="771" customFormat="1" ht="32.450000000000003" customHeight="1" x14ac:dyDescent="0.2">
      <c r="A12" s="784" t="s">
        <v>564</v>
      </c>
    </row>
    <row r="13" spans="1:1" s="771" customFormat="1" ht="32.450000000000003" customHeight="1" x14ac:dyDescent="0.2">
      <c r="A13" s="784" t="s">
        <v>631</v>
      </c>
    </row>
    <row r="14" spans="1:1" s="771" customFormat="1" ht="32.450000000000003" customHeight="1" x14ac:dyDescent="0.2">
      <c r="A14" s="784" t="s">
        <v>633</v>
      </c>
    </row>
    <row r="15" spans="1:1" s="771" customFormat="1" ht="32.450000000000003" customHeight="1" x14ac:dyDescent="0.2">
      <c r="A15" s="784" t="s">
        <v>565</v>
      </c>
    </row>
    <row r="16" spans="1:1" s="771" customFormat="1" ht="32.450000000000003" customHeight="1" x14ac:dyDescent="0.2">
      <c r="A16" s="784" t="s">
        <v>635</v>
      </c>
    </row>
    <row r="17" spans="1:1" s="771" customFormat="1" ht="32.450000000000003" customHeight="1" x14ac:dyDescent="0.2">
      <c r="A17" s="784" t="s">
        <v>637</v>
      </c>
    </row>
    <row r="18" spans="1:1" s="771" customFormat="1" ht="32.450000000000003" customHeight="1" x14ac:dyDescent="0.2">
      <c r="A18" s="784" t="s">
        <v>638</v>
      </c>
    </row>
    <row r="19" spans="1:1" s="771" customFormat="1" ht="32.450000000000003" customHeight="1" thickBot="1" x14ac:dyDescent="0.25">
      <c r="A19" s="902" t="s">
        <v>641</v>
      </c>
    </row>
    <row r="20" spans="1:1" ht="22.5" customHeight="1" thickBot="1" x14ac:dyDescent="0.3">
      <c r="A20" s="772"/>
    </row>
    <row r="21" spans="1:1" s="771" customFormat="1" ht="32.450000000000003" customHeight="1" x14ac:dyDescent="0.2">
      <c r="A21" s="781" t="s">
        <v>566</v>
      </c>
    </row>
    <row r="22" spans="1:1" s="771" customFormat="1" ht="32.450000000000003" customHeight="1" x14ac:dyDescent="0.2">
      <c r="A22" s="782" t="s">
        <v>567</v>
      </c>
    </row>
    <row r="23" spans="1:1" s="771" customFormat="1" ht="32.450000000000003" customHeight="1" x14ac:dyDescent="0.2">
      <c r="A23" s="782" t="s">
        <v>568</v>
      </c>
    </row>
    <row r="24" spans="1:1" s="771" customFormat="1" ht="32.450000000000003" customHeight="1" x14ac:dyDescent="0.2">
      <c r="A24" s="782" t="s">
        <v>569</v>
      </c>
    </row>
    <row r="25" spans="1:1" ht="32.450000000000003" customHeight="1" x14ac:dyDescent="0.25">
      <c r="A25" s="786" t="s">
        <v>717</v>
      </c>
    </row>
    <row r="26" spans="1:1" ht="33.75" customHeight="1" x14ac:dyDescent="0.25">
      <c r="A26" s="1015" t="s">
        <v>732</v>
      </c>
    </row>
    <row r="27" spans="1:1" s="771" customFormat="1" ht="32.450000000000003" customHeight="1" x14ac:dyDescent="0.2">
      <c r="A27" s="787" t="s">
        <v>570</v>
      </c>
    </row>
    <row r="28" spans="1:1" s="771" customFormat="1" ht="32.450000000000003" customHeight="1" x14ac:dyDescent="0.2">
      <c r="A28" s="782" t="s">
        <v>718</v>
      </c>
    </row>
    <row r="29" spans="1:1" s="771" customFormat="1" ht="32.450000000000003" customHeight="1" x14ac:dyDescent="0.2">
      <c r="A29" s="782" t="s">
        <v>719</v>
      </c>
    </row>
    <row r="30" spans="1:1" s="771" customFormat="1" ht="32.450000000000003" customHeight="1" x14ac:dyDescent="0.2">
      <c r="A30" s="782" t="s">
        <v>735</v>
      </c>
    </row>
    <row r="31" spans="1:1" s="771" customFormat="1" ht="32.450000000000003" customHeight="1" x14ac:dyDescent="0.2">
      <c r="A31" s="782" t="s">
        <v>660</v>
      </c>
    </row>
    <row r="32" spans="1:1" s="771" customFormat="1" ht="32.450000000000003" customHeight="1" x14ac:dyDescent="0.2">
      <c r="A32" s="782" t="s">
        <v>571</v>
      </c>
    </row>
    <row r="33" spans="1:1" s="771" customFormat="1" ht="32.450000000000003" customHeight="1" thickBot="1" x14ac:dyDescent="0.25">
      <c r="A33" s="783" t="s">
        <v>572</v>
      </c>
    </row>
    <row r="34" spans="1:1" s="771" customFormat="1" ht="17.25" customHeight="1" thickBot="1" x14ac:dyDescent="0.25">
      <c r="A34" s="788"/>
    </row>
    <row r="35" spans="1:1" ht="32.450000000000003" customHeight="1" x14ac:dyDescent="0.25">
      <c r="A35" s="781" t="s">
        <v>573</v>
      </c>
    </row>
    <row r="36" spans="1:1" ht="32.450000000000003" customHeight="1" thickBot="1" x14ac:dyDescent="0.3">
      <c r="A36" s="783" t="s">
        <v>673</v>
      </c>
    </row>
    <row r="37" spans="1:1" s="774" customFormat="1" ht="13.5" customHeight="1" thickBot="1" x14ac:dyDescent="0.3">
      <c r="A37" s="773"/>
    </row>
    <row r="38" spans="1:1" ht="32.450000000000003" customHeight="1" x14ac:dyDescent="0.25">
      <c r="A38" s="781" t="s">
        <v>574</v>
      </c>
    </row>
    <row r="39" spans="1:1" s="771" customFormat="1" ht="32.450000000000003" customHeight="1" x14ac:dyDescent="0.2">
      <c r="A39" s="785" t="s">
        <v>721</v>
      </c>
    </row>
    <row r="40" spans="1:1" s="771" customFormat="1" ht="32.450000000000003" customHeight="1" x14ac:dyDescent="0.2">
      <c r="A40" s="785" t="s">
        <v>722</v>
      </c>
    </row>
    <row r="41" spans="1:1" s="771" customFormat="1" ht="32.25" customHeight="1" x14ac:dyDescent="0.2">
      <c r="A41" s="785" t="s">
        <v>723</v>
      </c>
    </row>
    <row r="42" spans="1:1" s="771" customFormat="1" ht="32.450000000000003" customHeight="1" x14ac:dyDescent="0.2">
      <c r="A42" s="782" t="s">
        <v>724</v>
      </c>
    </row>
    <row r="43" spans="1:1" s="771" customFormat="1" ht="32.450000000000003" customHeight="1" thickBot="1" x14ac:dyDescent="0.25">
      <c r="A43" s="783" t="s">
        <v>725</v>
      </c>
    </row>
    <row r="44" spans="1:1" ht="17.25" customHeight="1" thickBot="1" x14ac:dyDescent="0.3">
      <c r="A44" s="789"/>
    </row>
    <row r="45" spans="1:1" ht="32.450000000000003" customHeight="1" thickBot="1" x14ac:dyDescent="0.3">
      <c r="A45" s="790" t="s">
        <v>575</v>
      </c>
    </row>
    <row r="46" spans="1:1" ht="12.75" customHeight="1" thickBot="1" x14ac:dyDescent="0.3"/>
    <row r="47" spans="1:1" ht="57" thickBot="1" x14ac:dyDescent="0.3">
      <c r="A47" s="791" t="s">
        <v>583</v>
      </c>
    </row>
    <row r="48" spans="1:1" ht="6" customHeight="1" x14ac:dyDescent="0.25"/>
    <row r="49" spans="1:1" ht="12.75" customHeight="1" x14ac:dyDescent="0.25">
      <c r="A49" s="775" t="s">
        <v>576</v>
      </c>
    </row>
    <row r="50" spans="1:1" ht="19.899999999999999" customHeight="1" x14ac:dyDescent="0.25">
      <c r="A50" s="776" t="s">
        <v>676</v>
      </c>
    </row>
    <row r="51" spans="1:1" x14ac:dyDescent="0.25">
      <c r="A51" s="776" t="s">
        <v>577</v>
      </c>
    </row>
    <row r="52" spans="1:1" ht="2.25" customHeight="1" x14ac:dyDescent="0.25"/>
    <row r="53" spans="1:1" x14ac:dyDescent="0.25">
      <c r="A53" s="777" t="s">
        <v>734</v>
      </c>
    </row>
    <row r="54" spans="1:1" x14ac:dyDescent="0.25">
      <c r="A54" s="778" t="s">
        <v>578</v>
      </c>
    </row>
    <row r="55" spans="1:1" x14ac:dyDescent="0.25">
      <c r="A55" s="779" t="s">
        <v>618</v>
      </c>
    </row>
    <row r="56" spans="1:1" ht="3.75" customHeight="1" x14ac:dyDescent="0.25"/>
  </sheetData>
  <hyperlinks>
    <hyperlink ref="A55" r:id="rId1"/>
  </hyperlinks>
  <pageMargins left="0.39370078740157483" right="0" top="0.39370078740157483" bottom="0.59055118110236227" header="0.51181102362204722" footer="0.51181102362204722"/>
  <pageSetup paperSize="9" scale="98" fitToHeight="0" orientation="portrait" r:id="rId2"/>
  <headerFooter alignWithMargins="0">
    <oddHeader>&amp;L&amp;"Times New Roman,Gras"DGRH A1-1&amp;R&amp;"Times New Roman,Gras"Juillet 2020</oddHeader>
    <oddFooter>&amp;C&amp;"Times New Roman,Gras"Page &amp;P de &amp;N</oddFooter>
  </headerFooter>
  <rowBreaks count="1" manualBreakCount="1">
    <brk id="25"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V55"/>
  <sheetViews>
    <sheetView showGridLines="0" showZeros="0" workbookViewId="0">
      <selection activeCell="U34" sqref="U34:U37"/>
    </sheetView>
  </sheetViews>
  <sheetFormatPr baseColWidth="10" defaultRowHeight="12.75" x14ac:dyDescent="0.2"/>
  <cols>
    <col min="1" max="1" width="23.1640625" customWidth="1"/>
    <col min="2" max="2" width="6.33203125" bestFit="1" customWidth="1"/>
    <col min="3" max="5" width="5.83203125" bestFit="1" customWidth="1"/>
    <col min="6" max="6" width="5.83203125" customWidth="1"/>
    <col min="7" max="7" width="8.6640625" customWidth="1"/>
    <col min="8" max="8" width="6.33203125" bestFit="1" customWidth="1"/>
    <col min="9" max="12" width="5.83203125" bestFit="1" customWidth="1"/>
    <col min="13" max="13" width="8.5" customWidth="1"/>
    <col min="14" max="14" width="6.33203125" bestFit="1" customWidth="1"/>
    <col min="15" max="18" width="5.83203125" bestFit="1" customWidth="1"/>
    <col min="19" max="19" width="12.1640625" customWidth="1"/>
    <col min="20" max="20" width="4.33203125" style="18" customWidth="1"/>
    <col min="21" max="21" width="8.6640625" customWidth="1"/>
  </cols>
  <sheetData>
    <row r="2" spans="1:22" ht="33" customHeight="1" x14ac:dyDescent="0.2">
      <c r="A2" s="1046" t="s">
        <v>681</v>
      </c>
      <c r="B2" s="1046"/>
      <c r="C2" s="1046"/>
      <c r="D2" s="1046"/>
      <c r="E2" s="1046"/>
      <c r="F2" s="1046"/>
      <c r="G2" s="1046"/>
      <c r="H2" s="1046"/>
      <c r="I2" s="1046"/>
      <c r="J2" s="1046"/>
      <c r="K2" s="1046"/>
      <c r="L2" s="1046"/>
      <c r="M2" s="1046"/>
      <c r="N2" s="1046"/>
      <c r="O2" s="1046"/>
      <c r="P2" s="1046"/>
      <c r="Q2" s="1046"/>
      <c r="R2" s="1046"/>
      <c r="S2" s="1046"/>
      <c r="T2" s="1046"/>
      <c r="U2" s="1046"/>
      <c r="V2" s="54"/>
    </row>
    <row r="3" spans="1:22" x14ac:dyDescent="0.2">
      <c r="A3" s="44"/>
    </row>
    <row r="4" spans="1:22" x14ac:dyDescent="0.2">
      <c r="A4" s="44"/>
    </row>
    <row r="6" spans="1:22" ht="17.25" customHeight="1" x14ac:dyDescent="0.2">
      <c r="A6" s="1045" t="s">
        <v>530</v>
      </c>
      <c r="B6" s="1045"/>
      <c r="C6" s="1045"/>
      <c r="D6" s="1045"/>
      <c r="E6" s="1045"/>
      <c r="F6" s="1045"/>
      <c r="G6" s="1045"/>
      <c r="H6" s="1045"/>
      <c r="I6" s="1045"/>
      <c r="J6" s="1045"/>
      <c r="K6" s="1045"/>
      <c r="L6" s="1045"/>
      <c r="M6" s="1045"/>
      <c r="N6" s="1045"/>
      <c r="O6" s="1045"/>
      <c r="P6" s="1045"/>
      <c r="Q6" s="1045"/>
      <c r="R6" s="1045"/>
      <c r="S6" s="1045"/>
      <c r="T6" s="1045"/>
      <c r="U6" s="1045"/>
    </row>
    <row r="8" spans="1:22" x14ac:dyDescent="0.2">
      <c r="B8" s="1097" t="s">
        <v>165</v>
      </c>
      <c r="C8" s="1098"/>
      <c r="D8" s="1098"/>
      <c r="E8" s="1098"/>
      <c r="F8" s="1098"/>
      <c r="G8" s="1098"/>
      <c r="H8" s="1098" t="s">
        <v>166</v>
      </c>
      <c r="I8" s="1098"/>
      <c r="J8" s="1098"/>
      <c r="K8" s="1098"/>
      <c r="L8" s="1098"/>
      <c r="M8" s="1098"/>
      <c r="N8" s="1098" t="s">
        <v>230</v>
      </c>
      <c r="O8" s="1098"/>
      <c r="P8" s="1098"/>
      <c r="Q8" s="1098"/>
      <c r="R8" s="1098"/>
      <c r="S8" s="1099"/>
      <c r="T8" s="47"/>
      <c r="U8" s="1095" t="s">
        <v>78</v>
      </c>
    </row>
    <row r="9" spans="1:22" ht="38.25" x14ac:dyDescent="0.2">
      <c r="A9" s="121" t="s">
        <v>428</v>
      </c>
      <c r="B9" s="988" t="s">
        <v>694</v>
      </c>
      <c r="C9" s="988">
        <v>2015</v>
      </c>
      <c r="D9" s="988">
        <v>2016</v>
      </c>
      <c r="E9" s="988">
        <v>2017</v>
      </c>
      <c r="F9" s="27">
        <v>2018</v>
      </c>
      <c r="G9" s="24" t="s">
        <v>238</v>
      </c>
      <c r="H9" s="988" t="s">
        <v>694</v>
      </c>
      <c r="I9" s="988">
        <v>2015</v>
      </c>
      <c r="J9" s="988">
        <v>2016</v>
      </c>
      <c r="K9" s="988">
        <v>2017</v>
      </c>
      <c r="L9" s="988">
        <v>2018</v>
      </c>
      <c r="M9" s="24" t="s">
        <v>231</v>
      </c>
      <c r="N9" s="988" t="s">
        <v>694</v>
      </c>
      <c r="O9" s="988">
        <v>2015</v>
      </c>
      <c r="P9" s="988">
        <v>2016</v>
      </c>
      <c r="Q9" s="988">
        <v>2017</v>
      </c>
      <c r="R9" s="988">
        <v>2018</v>
      </c>
      <c r="S9" s="24" t="s">
        <v>232</v>
      </c>
      <c r="T9" s="47"/>
      <c r="U9" s="1095"/>
    </row>
    <row r="10" spans="1:22" s="18" customFormat="1" x14ac:dyDescent="0.2">
      <c r="B10" s="58"/>
      <c r="C10" s="58"/>
      <c r="D10" s="58"/>
      <c r="E10" s="58"/>
      <c r="F10" s="58"/>
      <c r="G10" s="47"/>
      <c r="H10" s="58"/>
      <c r="I10" s="58"/>
      <c r="J10" s="58"/>
      <c r="K10" s="58"/>
      <c r="L10" s="58"/>
      <c r="M10" s="47"/>
      <c r="N10" s="58"/>
      <c r="O10" s="58"/>
      <c r="P10" s="58"/>
      <c r="Q10" s="58"/>
      <c r="R10" s="58"/>
      <c r="S10" s="47"/>
      <c r="T10" s="47"/>
      <c r="U10" s="47"/>
    </row>
    <row r="11" spans="1:22" x14ac:dyDescent="0.2">
      <c r="A11" s="11" t="s">
        <v>205</v>
      </c>
      <c r="B11" s="30"/>
      <c r="C11" s="30"/>
      <c r="D11" s="30"/>
      <c r="E11" s="285"/>
      <c r="F11" s="167">
        <v>1</v>
      </c>
      <c r="G11" s="63">
        <v>1</v>
      </c>
      <c r="H11" s="109"/>
      <c r="I11" s="14"/>
      <c r="J11" s="667"/>
      <c r="K11" s="14"/>
      <c r="L11" s="113">
        <v>3</v>
      </c>
      <c r="M11" s="63">
        <v>3</v>
      </c>
      <c r="N11" s="109"/>
      <c r="O11" s="14"/>
      <c r="P11" s="14"/>
      <c r="Q11" s="14">
        <v>1</v>
      </c>
      <c r="R11" s="113">
        <v>10</v>
      </c>
      <c r="S11" s="240">
        <v>11</v>
      </c>
      <c r="U11" s="40">
        <f t="shared" ref="U11:U22" si="0">S11+M11+G11</f>
        <v>15</v>
      </c>
    </row>
    <row r="12" spans="1:22" x14ac:dyDescent="0.2">
      <c r="A12" s="12" t="s">
        <v>207</v>
      </c>
      <c r="B12" s="32"/>
      <c r="C12" s="32"/>
      <c r="D12" s="32"/>
      <c r="E12" s="286"/>
      <c r="F12" s="171"/>
      <c r="G12" s="64"/>
      <c r="H12" s="110"/>
      <c r="I12" s="15"/>
      <c r="J12" s="15"/>
      <c r="K12" s="15"/>
      <c r="L12" s="114"/>
      <c r="M12" s="64"/>
      <c r="N12" s="110"/>
      <c r="O12" s="15"/>
      <c r="P12" s="15"/>
      <c r="Q12" s="15"/>
      <c r="R12" s="114">
        <v>1</v>
      </c>
      <c r="S12" s="241">
        <v>1</v>
      </c>
      <c r="U12" s="41">
        <f t="shared" si="0"/>
        <v>1</v>
      </c>
    </row>
    <row r="13" spans="1:22" x14ac:dyDescent="0.2">
      <c r="A13" s="12" t="s">
        <v>208</v>
      </c>
      <c r="B13" s="32"/>
      <c r="C13" s="32"/>
      <c r="D13" s="32"/>
      <c r="E13" s="286"/>
      <c r="F13" s="171">
        <v>1</v>
      </c>
      <c r="G13" s="64">
        <v>1</v>
      </c>
      <c r="H13" s="110"/>
      <c r="I13" s="15"/>
      <c r="J13" s="668"/>
      <c r="K13" s="15"/>
      <c r="L13" s="114">
        <v>3</v>
      </c>
      <c r="M13" s="64">
        <v>3</v>
      </c>
      <c r="N13" s="110"/>
      <c r="O13" s="15"/>
      <c r="P13" s="15"/>
      <c r="Q13" s="15">
        <v>1</v>
      </c>
      <c r="R13" s="114">
        <v>3</v>
      </c>
      <c r="S13" s="241">
        <v>4</v>
      </c>
      <c r="U13" s="41">
        <f t="shared" si="0"/>
        <v>8</v>
      </c>
    </row>
    <row r="14" spans="1:22" x14ac:dyDescent="0.2">
      <c r="A14" s="12" t="s">
        <v>212</v>
      </c>
      <c r="B14" s="32"/>
      <c r="C14" s="32"/>
      <c r="D14" s="32"/>
      <c r="E14" s="286"/>
      <c r="F14" s="171"/>
      <c r="G14" s="64"/>
      <c r="H14" s="110"/>
      <c r="I14" s="15"/>
      <c r="J14" s="15"/>
      <c r="K14" s="15"/>
      <c r="L14" s="114">
        <v>1</v>
      </c>
      <c r="M14" s="64">
        <v>1</v>
      </c>
      <c r="N14" s="110"/>
      <c r="O14" s="15"/>
      <c r="P14" s="15"/>
      <c r="Q14" s="15"/>
      <c r="R14" s="114">
        <v>1</v>
      </c>
      <c r="S14" s="241">
        <v>1</v>
      </c>
      <c r="U14" s="41">
        <f t="shared" si="0"/>
        <v>2</v>
      </c>
    </row>
    <row r="15" spans="1:22" x14ac:dyDescent="0.2">
      <c r="A15" s="12" t="s">
        <v>213</v>
      </c>
      <c r="B15" s="32"/>
      <c r="C15" s="32"/>
      <c r="D15" s="32"/>
      <c r="E15" s="286"/>
      <c r="F15" s="171">
        <v>1</v>
      </c>
      <c r="G15" s="64">
        <v>1</v>
      </c>
      <c r="H15" s="110"/>
      <c r="I15" s="15"/>
      <c r="J15" s="15"/>
      <c r="K15" s="15">
        <v>1</v>
      </c>
      <c r="L15" s="114"/>
      <c r="M15" s="64">
        <v>1</v>
      </c>
      <c r="N15" s="110"/>
      <c r="O15" s="15">
        <v>1</v>
      </c>
      <c r="P15" s="15"/>
      <c r="Q15" s="15"/>
      <c r="R15" s="114">
        <v>2</v>
      </c>
      <c r="S15" s="241">
        <v>3</v>
      </c>
      <c r="U15" s="41">
        <f t="shared" si="0"/>
        <v>5</v>
      </c>
    </row>
    <row r="16" spans="1:22" x14ac:dyDescent="0.2">
      <c r="A16" s="12" t="s">
        <v>216</v>
      </c>
      <c r="B16" s="32"/>
      <c r="C16" s="32"/>
      <c r="D16" s="32"/>
      <c r="E16" s="286"/>
      <c r="F16" s="171"/>
      <c r="G16" s="64"/>
      <c r="H16" s="110"/>
      <c r="I16" s="15"/>
      <c r="J16" s="15"/>
      <c r="K16" s="15"/>
      <c r="L16" s="114">
        <v>1</v>
      </c>
      <c r="M16" s="64">
        <v>1</v>
      </c>
      <c r="N16" s="110"/>
      <c r="O16" s="15"/>
      <c r="P16" s="15"/>
      <c r="Q16" s="15"/>
      <c r="R16" s="114"/>
      <c r="S16" s="241"/>
      <c r="U16" s="41">
        <f>S16+M16+G16</f>
        <v>1</v>
      </c>
    </row>
    <row r="17" spans="1:21" x14ac:dyDescent="0.2">
      <c r="A17" s="12" t="s">
        <v>219</v>
      </c>
      <c r="B17" s="32"/>
      <c r="C17" s="32"/>
      <c r="D17" s="32"/>
      <c r="E17" s="286"/>
      <c r="F17" s="171"/>
      <c r="G17" s="64"/>
      <c r="H17" s="110"/>
      <c r="I17" s="15"/>
      <c r="J17" s="15"/>
      <c r="K17" s="15"/>
      <c r="L17" s="114"/>
      <c r="M17" s="64"/>
      <c r="N17" s="110"/>
      <c r="O17" s="15"/>
      <c r="P17" s="15"/>
      <c r="Q17" s="15"/>
      <c r="R17" s="114">
        <v>1</v>
      </c>
      <c r="S17" s="241">
        <v>1</v>
      </c>
      <c r="U17" s="41">
        <f>S17+M17+G17</f>
        <v>1</v>
      </c>
    </row>
    <row r="18" spans="1:21" x14ac:dyDescent="0.2">
      <c r="A18" s="12" t="s">
        <v>221</v>
      </c>
      <c r="B18" s="32"/>
      <c r="C18" s="32"/>
      <c r="D18" s="32"/>
      <c r="E18" s="286"/>
      <c r="F18" s="171">
        <v>1</v>
      </c>
      <c r="G18" s="64">
        <v>1</v>
      </c>
      <c r="H18" s="110"/>
      <c r="I18" s="15"/>
      <c r="J18" s="15"/>
      <c r="K18" s="15">
        <v>1</v>
      </c>
      <c r="L18" s="114">
        <v>1</v>
      </c>
      <c r="M18" s="64">
        <v>2</v>
      </c>
      <c r="N18" s="110"/>
      <c r="O18" s="15"/>
      <c r="P18" s="15"/>
      <c r="Q18" s="15"/>
      <c r="R18" s="114">
        <v>1</v>
      </c>
      <c r="S18" s="241">
        <v>1</v>
      </c>
      <c r="U18" s="41">
        <f t="shared" si="0"/>
        <v>4</v>
      </c>
    </row>
    <row r="19" spans="1:21" x14ac:dyDescent="0.2">
      <c r="A19" s="12" t="s">
        <v>225</v>
      </c>
      <c r="B19" s="32"/>
      <c r="C19" s="32"/>
      <c r="D19" s="32"/>
      <c r="E19" s="286"/>
      <c r="F19" s="171"/>
      <c r="G19" s="64"/>
      <c r="H19" s="110"/>
      <c r="I19" s="15"/>
      <c r="J19" s="15"/>
      <c r="K19" s="15"/>
      <c r="L19" s="114">
        <v>1</v>
      </c>
      <c r="M19" s="64">
        <v>1</v>
      </c>
      <c r="N19" s="110"/>
      <c r="O19" s="15"/>
      <c r="P19" s="15"/>
      <c r="Q19" s="15"/>
      <c r="R19" s="114">
        <v>2</v>
      </c>
      <c r="S19" s="241">
        <v>2</v>
      </c>
      <c r="U19" s="41">
        <f t="shared" si="0"/>
        <v>3</v>
      </c>
    </row>
    <row r="20" spans="1:21" x14ac:dyDescent="0.2">
      <c r="A20" s="12" t="s">
        <v>226</v>
      </c>
      <c r="B20" s="32"/>
      <c r="C20" s="32"/>
      <c r="D20" s="32"/>
      <c r="E20" s="286"/>
      <c r="F20" s="171"/>
      <c r="G20" s="64"/>
      <c r="H20" s="110"/>
      <c r="I20" s="15"/>
      <c r="J20" s="15"/>
      <c r="K20" s="15"/>
      <c r="L20" s="114"/>
      <c r="M20" s="64"/>
      <c r="N20" s="110"/>
      <c r="O20" s="15"/>
      <c r="P20" s="15"/>
      <c r="Q20" s="15"/>
      <c r="R20" s="114">
        <v>1</v>
      </c>
      <c r="S20" s="241">
        <v>1</v>
      </c>
      <c r="U20" s="41">
        <f t="shared" si="0"/>
        <v>1</v>
      </c>
    </row>
    <row r="21" spans="1:21" x14ac:dyDescent="0.2">
      <c r="A21" s="12" t="s">
        <v>319</v>
      </c>
      <c r="B21" s="32"/>
      <c r="C21" s="32"/>
      <c r="D21" s="32"/>
      <c r="E21" s="286"/>
      <c r="F21" s="171"/>
      <c r="G21" s="64"/>
      <c r="H21" s="110"/>
      <c r="I21" s="15"/>
      <c r="J21" s="15"/>
      <c r="K21" s="15"/>
      <c r="L21" s="114">
        <v>2</v>
      </c>
      <c r="M21" s="64">
        <v>2</v>
      </c>
      <c r="N21" s="110"/>
      <c r="O21" s="15"/>
      <c r="P21" s="15"/>
      <c r="Q21" s="15">
        <v>1</v>
      </c>
      <c r="R21" s="114">
        <v>10</v>
      </c>
      <c r="S21" s="241">
        <v>11</v>
      </c>
      <c r="U21" s="41">
        <f t="shared" si="0"/>
        <v>13</v>
      </c>
    </row>
    <row r="22" spans="1:21" x14ac:dyDescent="0.2">
      <c r="A22" s="12" t="s">
        <v>228</v>
      </c>
      <c r="B22" s="32"/>
      <c r="C22" s="32"/>
      <c r="D22" s="32"/>
      <c r="E22" s="286"/>
      <c r="F22" s="171"/>
      <c r="G22" s="64"/>
      <c r="H22" s="110"/>
      <c r="I22" s="15"/>
      <c r="J22" s="15"/>
      <c r="K22" s="15"/>
      <c r="L22" s="114"/>
      <c r="M22" s="64"/>
      <c r="N22" s="110"/>
      <c r="O22" s="15"/>
      <c r="P22" s="15"/>
      <c r="Q22" s="15"/>
      <c r="R22" s="114">
        <v>2</v>
      </c>
      <c r="S22" s="241">
        <v>2</v>
      </c>
      <c r="U22" s="41">
        <f t="shared" si="0"/>
        <v>2</v>
      </c>
    </row>
    <row r="23" spans="1:21" ht="13.5" x14ac:dyDescent="0.25">
      <c r="A23" s="534" t="s">
        <v>233</v>
      </c>
      <c r="B23" s="108"/>
      <c r="C23" s="108"/>
      <c r="D23" s="108">
        <f>D22+D21+D20+D19+D18+D17+D16+D15+D14+D13+D12+D11</f>
        <v>0</v>
      </c>
      <c r="E23" s="108">
        <f>E22+E21+E20+E19+E18+E17+E16+E15+E14+E13+E12+E11</f>
        <v>0</v>
      </c>
      <c r="F23" s="108">
        <f>F22+F21+F20+F19+F18+F17+F16+F15+F14+F13+F12+F11</f>
        <v>4</v>
      </c>
      <c r="G23" s="119">
        <f>F23+E23+D23+C23+B23</f>
        <v>4</v>
      </c>
      <c r="H23" s="108">
        <f t="shared" ref="H23:R23" si="1">H22+H21+H20+H19+H18+H17+H16+H15+H14+H13+H12+H11</f>
        <v>0</v>
      </c>
      <c r="I23" s="108">
        <f t="shared" si="1"/>
        <v>0</v>
      </c>
      <c r="J23" s="108">
        <f t="shared" si="1"/>
        <v>0</v>
      </c>
      <c r="K23" s="108">
        <f t="shared" si="1"/>
        <v>2</v>
      </c>
      <c r="L23" s="108">
        <f t="shared" si="1"/>
        <v>12</v>
      </c>
      <c r="M23" s="119">
        <f t="shared" si="1"/>
        <v>14</v>
      </c>
      <c r="N23" s="108">
        <f t="shared" si="1"/>
        <v>0</v>
      </c>
      <c r="O23" s="108">
        <f t="shared" si="1"/>
        <v>1</v>
      </c>
      <c r="P23" s="108">
        <f t="shared" si="1"/>
        <v>0</v>
      </c>
      <c r="Q23" s="108">
        <f t="shared" si="1"/>
        <v>3</v>
      </c>
      <c r="R23" s="108">
        <f t="shared" si="1"/>
        <v>34</v>
      </c>
      <c r="S23" s="494">
        <f>SUM(S11:S22)</f>
        <v>38</v>
      </c>
      <c r="T23" s="105"/>
      <c r="U23" s="494">
        <f>SUM(U11:U22)</f>
        <v>56</v>
      </c>
    </row>
    <row r="24" spans="1:21" x14ac:dyDescent="0.2">
      <c r="A24" s="654" t="s">
        <v>224</v>
      </c>
      <c r="B24" s="32"/>
      <c r="C24" s="32"/>
      <c r="D24" s="32"/>
      <c r="E24" s="286"/>
      <c r="F24" s="171"/>
      <c r="G24" s="64"/>
      <c r="H24" s="110"/>
      <c r="I24" s="15"/>
      <c r="J24" s="15"/>
      <c r="K24" s="15"/>
      <c r="L24" s="15"/>
      <c r="M24" s="15"/>
      <c r="N24" s="15"/>
      <c r="O24" s="15"/>
      <c r="P24" s="15"/>
      <c r="Q24" s="15"/>
      <c r="R24" s="114">
        <v>1</v>
      </c>
      <c r="S24" s="241">
        <v>1</v>
      </c>
      <c r="U24" s="41">
        <f t="shared" ref="U24:U25" si="2">S24+M24+G24</f>
        <v>1</v>
      </c>
    </row>
    <row r="25" spans="1:21" x14ac:dyDescent="0.2">
      <c r="A25" s="654" t="s">
        <v>320</v>
      </c>
      <c r="B25" s="32"/>
      <c r="C25" s="32"/>
      <c r="D25" s="32"/>
      <c r="E25" s="286"/>
      <c r="F25" s="171">
        <v>1</v>
      </c>
      <c r="G25" s="64">
        <v>1</v>
      </c>
      <c r="H25" s="110"/>
      <c r="I25" s="15"/>
      <c r="J25" s="15"/>
      <c r="K25" s="15"/>
      <c r="L25" s="15"/>
      <c r="M25" s="15"/>
      <c r="N25" s="15"/>
      <c r="O25" s="15"/>
      <c r="P25" s="15"/>
      <c r="Q25" s="15"/>
      <c r="R25" s="114"/>
      <c r="S25" s="241"/>
      <c r="U25" s="41">
        <f t="shared" si="2"/>
        <v>1</v>
      </c>
    </row>
    <row r="26" spans="1:21" x14ac:dyDescent="0.2">
      <c r="A26" s="654" t="s">
        <v>229</v>
      </c>
      <c r="B26" s="32"/>
      <c r="C26" s="32"/>
      <c r="D26" s="32"/>
      <c r="E26" s="286"/>
      <c r="F26" s="171">
        <v>1</v>
      </c>
      <c r="G26" s="64">
        <v>1</v>
      </c>
      <c r="H26" s="110"/>
      <c r="I26" s="15">
        <v>1</v>
      </c>
      <c r="J26" s="15"/>
      <c r="K26" s="15"/>
      <c r="L26" s="15">
        <v>2</v>
      </c>
      <c r="M26" s="15">
        <v>3</v>
      </c>
      <c r="N26" s="15"/>
      <c r="O26" s="15"/>
      <c r="P26" s="15"/>
      <c r="Q26" s="15">
        <v>1</v>
      </c>
      <c r="R26" s="114">
        <v>4</v>
      </c>
      <c r="S26" s="241">
        <v>5</v>
      </c>
      <c r="U26" s="41">
        <f t="shared" ref="U26:U42" si="3">S26+M26+G26</f>
        <v>9</v>
      </c>
    </row>
    <row r="27" spans="1:21" ht="13.5" x14ac:dyDescent="0.25">
      <c r="A27" s="490" t="s">
        <v>234</v>
      </c>
      <c r="B27" s="491"/>
      <c r="C27" s="491"/>
      <c r="D27" s="491"/>
      <c r="E27" s="491">
        <f>E26</f>
        <v>0</v>
      </c>
      <c r="F27" s="491">
        <v>2</v>
      </c>
      <c r="G27" s="492">
        <v>2</v>
      </c>
      <c r="H27" s="491"/>
      <c r="I27" s="491">
        <v>1</v>
      </c>
      <c r="J27" s="491"/>
      <c r="K27" s="491"/>
      <c r="L27" s="491">
        <v>2</v>
      </c>
      <c r="M27" s="492">
        <v>3</v>
      </c>
      <c r="N27" s="491">
        <f>N26</f>
        <v>0</v>
      </c>
      <c r="O27" s="491"/>
      <c r="P27" s="491"/>
      <c r="Q27" s="491">
        <f>Q26</f>
        <v>1</v>
      </c>
      <c r="R27" s="491">
        <v>5</v>
      </c>
      <c r="S27" s="495">
        <f>SUM(S24:S26)</f>
        <v>6</v>
      </c>
      <c r="T27" s="107"/>
      <c r="U27" s="495">
        <f>SUM(U24:U26)</f>
        <v>11</v>
      </c>
    </row>
    <row r="28" spans="1:21" x14ac:dyDescent="0.2">
      <c r="A28" s="493" t="s">
        <v>235</v>
      </c>
      <c r="B28" s="231"/>
      <c r="C28" s="231"/>
      <c r="D28" s="231">
        <f>D23+D27</f>
        <v>0</v>
      </c>
      <c r="E28" s="231">
        <f t="shared" ref="E28:F28" si="4">E23+E27</f>
        <v>0</v>
      </c>
      <c r="F28" s="231">
        <f t="shared" si="4"/>
        <v>6</v>
      </c>
      <c r="G28" s="235">
        <f>F28+E28+D28+C28+B28</f>
        <v>6</v>
      </c>
      <c r="H28" s="231">
        <f>H23+H27</f>
        <v>0</v>
      </c>
      <c r="I28" s="231">
        <f t="shared" ref="I28:L28" si="5">I23+I27</f>
        <v>1</v>
      </c>
      <c r="J28" s="231">
        <f t="shared" si="5"/>
        <v>0</v>
      </c>
      <c r="K28" s="231">
        <f t="shared" si="5"/>
        <v>2</v>
      </c>
      <c r="L28" s="231">
        <f t="shared" si="5"/>
        <v>14</v>
      </c>
      <c r="M28" s="235">
        <f>M23+M27</f>
        <v>17</v>
      </c>
      <c r="N28" s="231">
        <f>N23+N27</f>
        <v>0</v>
      </c>
      <c r="O28" s="231">
        <f t="shared" ref="O28:R28" si="6">O23+O27</f>
        <v>1</v>
      </c>
      <c r="P28" s="231">
        <f t="shared" si="6"/>
        <v>0</v>
      </c>
      <c r="Q28" s="231">
        <f t="shared" si="6"/>
        <v>4</v>
      </c>
      <c r="R28" s="231">
        <f t="shared" si="6"/>
        <v>39</v>
      </c>
      <c r="S28" s="232">
        <f>S23+S27</f>
        <v>44</v>
      </c>
      <c r="T28" s="1"/>
      <c r="U28" s="417">
        <f t="shared" si="3"/>
        <v>67</v>
      </c>
    </row>
    <row r="29" spans="1:21" x14ac:dyDescent="0.2">
      <c r="A29" s="11" t="s">
        <v>222</v>
      </c>
      <c r="B29" s="30"/>
      <c r="C29" s="30"/>
      <c r="D29" s="30"/>
      <c r="E29" s="285"/>
      <c r="F29" s="167"/>
      <c r="G29" s="63"/>
      <c r="H29" s="109"/>
      <c r="I29" s="14"/>
      <c r="J29" s="14"/>
      <c r="K29" s="14"/>
      <c r="L29" s="113"/>
      <c r="M29" s="63"/>
      <c r="N29" s="109"/>
      <c r="O29" s="14"/>
      <c r="P29" s="14"/>
      <c r="Q29" s="14">
        <v>1</v>
      </c>
      <c r="R29" s="113"/>
      <c r="S29" s="240">
        <v>1</v>
      </c>
      <c r="U29" s="40">
        <f t="shared" si="3"/>
        <v>1</v>
      </c>
    </row>
    <row r="30" spans="1:21" x14ac:dyDescent="0.2">
      <c r="A30" s="12" t="s">
        <v>227</v>
      </c>
      <c r="B30" s="32"/>
      <c r="C30" s="32"/>
      <c r="D30" s="32"/>
      <c r="E30" s="286"/>
      <c r="F30" s="171"/>
      <c r="G30" s="64"/>
      <c r="H30" s="110"/>
      <c r="I30" s="15"/>
      <c r="J30" s="15"/>
      <c r="K30" s="15"/>
      <c r="L30" s="114"/>
      <c r="M30" s="64"/>
      <c r="N30" s="110"/>
      <c r="O30" s="15"/>
      <c r="P30" s="15"/>
      <c r="Q30" s="15">
        <v>1</v>
      </c>
      <c r="R30" s="114"/>
      <c r="S30" s="241">
        <v>1</v>
      </c>
      <c r="U30" s="41">
        <f t="shared" si="3"/>
        <v>1</v>
      </c>
    </row>
    <row r="31" spans="1:21" x14ac:dyDescent="0.2">
      <c r="A31" s="5" t="s">
        <v>236</v>
      </c>
      <c r="B31" s="10"/>
      <c r="C31" s="10"/>
      <c r="D31" s="10"/>
      <c r="E31" s="10"/>
      <c r="F31" s="10"/>
      <c r="G31" s="120"/>
      <c r="H31" s="10"/>
      <c r="I31" s="10"/>
      <c r="J31" s="10"/>
      <c r="K31" s="10"/>
      <c r="L31" s="10"/>
      <c r="M31" s="120"/>
      <c r="N31" s="10"/>
      <c r="O31" s="10"/>
      <c r="P31" s="10"/>
      <c r="Q31" s="10">
        <v>2</v>
      </c>
      <c r="R31" s="10"/>
      <c r="S31" s="159">
        <v>2</v>
      </c>
      <c r="T31" s="1"/>
      <c r="U31" s="121">
        <f t="shared" si="3"/>
        <v>2</v>
      </c>
    </row>
    <row r="32" spans="1:21" x14ac:dyDescent="0.2">
      <c r="A32" s="61" t="s">
        <v>350</v>
      </c>
      <c r="B32" s="28"/>
      <c r="C32" s="28"/>
      <c r="D32" s="28"/>
      <c r="E32" s="117"/>
      <c r="F32" s="118"/>
      <c r="G32" s="9"/>
      <c r="H32" s="531"/>
      <c r="I32" s="532"/>
      <c r="J32" s="532"/>
      <c r="K32" s="532"/>
      <c r="L32" s="533"/>
      <c r="M32" s="9"/>
      <c r="N32" s="531">
        <v>1</v>
      </c>
      <c r="O32" s="532"/>
      <c r="P32" s="532"/>
      <c r="Q32" s="532"/>
      <c r="R32" s="533"/>
      <c r="S32" s="116">
        <v>1</v>
      </c>
      <c r="U32" s="62">
        <f t="shared" si="3"/>
        <v>1</v>
      </c>
    </row>
    <row r="33" spans="1:21" x14ac:dyDescent="0.2">
      <c r="A33" s="5" t="s">
        <v>477</v>
      </c>
      <c r="B33" s="10"/>
      <c r="C33" s="10"/>
      <c r="D33" s="10"/>
      <c r="E33" s="10"/>
      <c r="F33" s="10"/>
      <c r="G33" s="120"/>
      <c r="H33" s="10"/>
      <c r="I33" s="10"/>
      <c r="J33" s="10"/>
      <c r="K33" s="10"/>
      <c r="L33" s="10"/>
      <c r="M33" s="120"/>
      <c r="N33" s="10">
        <v>1</v>
      </c>
      <c r="O33" s="10"/>
      <c r="P33" s="10"/>
      <c r="Q33" s="10"/>
      <c r="R33" s="10"/>
      <c r="S33" s="159">
        <v>1</v>
      </c>
      <c r="T33" s="1"/>
      <c r="U33" s="121">
        <f t="shared" si="3"/>
        <v>1</v>
      </c>
    </row>
    <row r="34" spans="1:21" x14ac:dyDescent="0.2">
      <c r="A34" s="11" t="s">
        <v>209</v>
      </c>
      <c r="B34" s="30"/>
      <c r="C34" s="30"/>
      <c r="D34" s="30"/>
      <c r="E34" s="285"/>
      <c r="F34" s="167"/>
      <c r="G34" s="63"/>
      <c r="H34" s="109"/>
      <c r="I34" s="14"/>
      <c r="J34" s="14"/>
      <c r="K34" s="14"/>
      <c r="L34" s="113">
        <v>1</v>
      </c>
      <c r="M34" s="63">
        <v>1</v>
      </c>
      <c r="N34" s="109"/>
      <c r="O34" s="14"/>
      <c r="P34" s="14"/>
      <c r="Q34" s="14"/>
      <c r="R34" s="113"/>
      <c r="S34" s="240"/>
      <c r="U34" s="40">
        <f t="shared" si="3"/>
        <v>1</v>
      </c>
    </row>
    <row r="35" spans="1:21" x14ac:dyDescent="0.2">
      <c r="A35" s="11" t="s">
        <v>210</v>
      </c>
      <c r="B35" s="30"/>
      <c r="C35" s="30"/>
      <c r="D35" s="30"/>
      <c r="E35" s="285"/>
      <c r="F35" s="167"/>
      <c r="G35" s="63"/>
      <c r="H35" s="109">
        <v>1</v>
      </c>
      <c r="I35" s="14"/>
      <c r="J35" s="14"/>
      <c r="K35" s="14"/>
      <c r="L35" s="113">
        <v>5</v>
      </c>
      <c r="M35" s="63">
        <v>6</v>
      </c>
      <c r="N35" s="109">
        <v>2</v>
      </c>
      <c r="O35" s="14"/>
      <c r="P35" s="14"/>
      <c r="Q35" s="14"/>
      <c r="R35" s="113">
        <v>4</v>
      </c>
      <c r="S35" s="240">
        <v>6</v>
      </c>
      <c r="U35" s="40">
        <f t="shared" si="3"/>
        <v>12</v>
      </c>
    </row>
    <row r="36" spans="1:21" x14ac:dyDescent="0.2">
      <c r="A36" s="11" t="s">
        <v>360</v>
      </c>
      <c r="B36" s="30"/>
      <c r="C36" s="30"/>
      <c r="D36" s="30"/>
      <c r="E36" s="285"/>
      <c r="F36" s="167"/>
      <c r="G36" s="63"/>
      <c r="H36" s="109"/>
      <c r="I36" s="14"/>
      <c r="J36" s="667"/>
      <c r="K36" s="14"/>
      <c r="L36" s="113"/>
      <c r="M36" s="63"/>
      <c r="N36" s="109"/>
      <c r="O36" s="14"/>
      <c r="P36" s="14"/>
      <c r="Q36" s="14"/>
      <c r="R36" s="113">
        <v>1</v>
      </c>
      <c r="S36" s="240">
        <v>1</v>
      </c>
      <c r="U36" s="40">
        <f t="shared" si="3"/>
        <v>1</v>
      </c>
    </row>
    <row r="37" spans="1:21" x14ac:dyDescent="0.2">
      <c r="A37" s="13" t="s">
        <v>214</v>
      </c>
      <c r="B37" s="33"/>
      <c r="C37" s="33"/>
      <c r="D37" s="33"/>
      <c r="E37" s="287"/>
      <c r="F37" s="530"/>
      <c r="G37" s="112"/>
      <c r="H37" s="111">
        <v>1</v>
      </c>
      <c r="I37" s="16"/>
      <c r="J37" s="669"/>
      <c r="K37" s="16">
        <v>1</v>
      </c>
      <c r="L37" s="115"/>
      <c r="M37" s="112">
        <v>2</v>
      </c>
      <c r="N37" s="111">
        <v>1</v>
      </c>
      <c r="O37" s="16"/>
      <c r="P37" s="16">
        <v>1</v>
      </c>
      <c r="Q37" s="16"/>
      <c r="R37" s="115">
        <v>9</v>
      </c>
      <c r="S37" s="242">
        <v>11</v>
      </c>
      <c r="U37" s="42">
        <f t="shared" si="3"/>
        <v>13</v>
      </c>
    </row>
    <row r="38" spans="1:21" x14ac:dyDescent="0.2">
      <c r="A38" s="5" t="s">
        <v>237</v>
      </c>
      <c r="B38" s="10"/>
      <c r="C38" s="10"/>
      <c r="D38" s="10"/>
      <c r="E38" s="10"/>
      <c r="F38" s="10"/>
      <c r="G38" s="120"/>
      <c r="H38" s="10">
        <f>SUM(H34:H37)</f>
        <v>2</v>
      </c>
      <c r="I38" s="10">
        <f t="shared" ref="I38:L38" si="7">SUM(I34:I37)</f>
        <v>0</v>
      </c>
      <c r="J38" s="10">
        <f t="shared" si="7"/>
        <v>0</v>
      </c>
      <c r="K38" s="10">
        <f t="shared" si="7"/>
        <v>1</v>
      </c>
      <c r="L38" s="10">
        <f t="shared" si="7"/>
        <v>6</v>
      </c>
      <c r="M38" s="120">
        <f>SUM(M34:M37)</f>
        <v>9</v>
      </c>
      <c r="N38" s="10">
        <f>SUM(N34:N37)</f>
        <v>3</v>
      </c>
      <c r="O38" s="10">
        <f t="shared" ref="O38" si="8">SUM(O34:O37)</f>
        <v>0</v>
      </c>
      <c r="P38" s="10">
        <f t="shared" ref="P38" si="9">SUM(P34:P37)</f>
        <v>1</v>
      </c>
      <c r="Q38" s="10">
        <f t="shared" ref="Q38" si="10">SUM(Q34:Q37)</f>
        <v>0</v>
      </c>
      <c r="R38" s="10">
        <f t="shared" ref="R38" si="11">SUM(R34:R37)</f>
        <v>14</v>
      </c>
      <c r="S38" s="120">
        <f>SUM(S34:S37)</f>
        <v>18</v>
      </c>
      <c r="T38" s="1"/>
      <c r="U38" s="121">
        <f t="shared" si="3"/>
        <v>27</v>
      </c>
    </row>
    <row r="39" spans="1:21" x14ac:dyDescent="0.2">
      <c r="A39" s="11" t="s">
        <v>206</v>
      </c>
      <c r="B39" s="30"/>
      <c r="C39" s="30"/>
      <c r="D39" s="30"/>
      <c r="E39" s="285"/>
      <c r="F39" s="167">
        <v>1</v>
      </c>
      <c r="G39" s="240">
        <v>1</v>
      </c>
      <c r="H39" s="30"/>
      <c r="I39" s="30"/>
      <c r="J39" s="30"/>
      <c r="K39" s="285"/>
      <c r="L39" s="167"/>
      <c r="M39" s="63"/>
      <c r="N39" s="67"/>
      <c r="O39" s="30"/>
      <c r="P39" s="30"/>
      <c r="Q39" s="30">
        <v>1</v>
      </c>
      <c r="R39" s="68">
        <v>5</v>
      </c>
      <c r="S39" s="240">
        <v>6</v>
      </c>
      <c r="U39" s="40">
        <f t="shared" si="3"/>
        <v>7</v>
      </c>
    </row>
    <row r="40" spans="1:21" x14ac:dyDescent="0.2">
      <c r="A40" s="5" t="s">
        <v>439</v>
      </c>
      <c r="B40" s="10"/>
      <c r="C40" s="10"/>
      <c r="D40" s="10"/>
      <c r="E40" s="10"/>
      <c r="F40" s="10">
        <v>1</v>
      </c>
      <c r="G40" s="120">
        <v>1</v>
      </c>
      <c r="H40" s="10"/>
      <c r="I40" s="10"/>
      <c r="J40" s="10"/>
      <c r="K40" s="10"/>
      <c r="L40" s="10"/>
      <c r="M40" s="120"/>
      <c r="N40" s="10"/>
      <c r="O40" s="10"/>
      <c r="P40" s="10"/>
      <c r="Q40" s="10">
        <v>1</v>
      </c>
      <c r="R40" s="10">
        <v>5</v>
      </c>
      <c r="S40" s="159">
        <v>6</v>
      </c>
      <c r="T40" s="106"/>
      <c r="U40" s="442">
        <f t="shared" si="3"/>
        <v>7</v>
      </c>
    </row>
    <row r="41" spans="1:21" x14ac:dyDescent="0.2">
      <c r="U41">
        <f t="shared" si="3"/>
        <v>0</v>
      </c>
    </row>
    <row r="42" spans="1:21" x14ac:dyDescent="0.2">
      <c r="A42" s="443" t="s">
        <v>1</v>
      </c>
      <c r="B42" s="444">
        <f t="shared" ref="B42:S42" si="12">B28+B31+B33+B38+B40</f>
        <v>0</v>
      </c>
      <c r="C42" s="444">
        <f t="shared" si="12"/>
        <v>0</v>
      </c>
      <c r="D42" s="444">
        <f t="shared" si="12"/>
        <v>0</v>
      </c>
      <c r="E42" s="444">
        <f t="shared" si="12"/>
        <v>0</v>
      </c>
      <c r="F42" s="444">
        <f t="shared" si="12"/>
        <v>7</v>
      </c>
      <c r="G42" s="301">
        <f t="shared" si="12"/>
        <v>7</v>
      </c>
      <c r="H42" s="444">
        <f t="shared" si="12"/>
        <v>2</v>
      </c>
      <c r="I42" s="444">
        <f t="shared" si="12"/>
        <v>1</v>
      </c>
      <c r="J42" s="444">
        <f t="shared" si="12"/>
        <v>0</v>
      </c>
      <c r="K42" s="444">
        <f t="shared" si="12"/>
        <v>3</v>
      </c>
      <c r="L42" s="444">
        <f t="shared" si="12"/>
        <v>20</v>
      </c>
      <c r="M42" s="301">
        <f t="shared" si="12"/>
        <v>26</v>
      </c>
      <c r="N42" s="444">
        <f t="shared" si="12"/>
        <v>4</v>
      </c>
      <c r="O42" s="444">
        <f t="shared" si="12"/>
        <v>1</v>
      </c>
      <c r="P42" s="444">
        <f t="shared" si="12"/>
        <v>1</v>
      </c>
      <c r="Q42" s="444">
        <f t="shared" si="12"/>
        <v>7</v>
      </c>
      <c r="R42" s="444">
        <f t="shared" si="12"/>
        <v>58</v>
      </c>
      <c r="S42" s="301">
        <f t="shared" si="12"/>
        <v>71</v>
      </c>
      <c r="T42" s="1"/>
      <c r="U42" s="121">
        <f t="shared" si="3"/>
        <v>104</v>
      </c>
    </row>
    <row r="45" spans="1:21" ht="27" x14ac:dyDescent="0.2">
      <c r="A45" s="992" t="s">
        <v>535</v>
      </c>
      <c r="G45" s="125">
        <v>194</v>
      </c>
      <c r="M45" s="125">
        <v>371</v>
      </c>
      <c r="S45" s="125">
        <v>338</v>
      </c>
      <c r="U45" s="126">
        <v>903</v>
      </c>
    </row>
    <row r="46" spans="1:21" ht="13.5" x14ac:dyDescent="0.25">
      <c r="A46" s="73"/>
    </row>
    <row r="47" spans="1:21" ht="27" x14ac:dyDescent="0.25">
      <c r="A47" s="122" t="s">
        <v>239</v>
      </c>
      <c r="G47" s="127">
        <f>G42/G45</f>
        <v>3.608247422680412E-2</v>
      </c>
      <c r="M47" s="127">
        <f>M42/M45</f>
        <v>7.0080862533692723E-2</v>
      </c>
      <c r="S47" s="127">
        <f>S42/S45</f>
        <v>0.21005917159763313</v>
      </c>
      <c r="U47" s="127">
        <f>U42/U45</f>
        <v>0.11517165005537099</v>
      </c>
    </row>
    <row r="48" spans="1:21" ht="13.5" x14ac:dyDescent="0.25">
      <c r="A48" s="73"/>
    </row>
    <row r="49" spans="1:21" ht="27" x14ac:dyDescent="0.25">
      <c r="A49" s="122" t="s">
        <v>240</v>
      </c>
      <c r="G49" s="125">
        <v>41</v>
      </c>
      <c r="M49" s="125">
        <v>86</v>
      </c>
      <c r="S49" s="125">
        <v>157</v>
      </c>
      <c r="U49" s="125">
        <f>G49+M49+S49</f>
        <v>284</v>
      </c>
    </row>
    <row r="51" spans="1:21" ht="27" x14ac:dyDescent="0.25">
      <c r="A51" s="122" t="s">
        <v>241</v>
      </c>
      <c r="G51" s="127">
        <f>G49/G45</f>
        <v>0.21134020618556701</v>
      </c>
      <c r="M51" s="127">
        <f>M49/M45</f>
        <v>0.23180592991913745</v>
      </c>
      <c r="S51" s="127">
        <f>S49/S45</f>
        <v>0.46449704142011833</v>
      </c>
      <c r="U51" s="127">
        <f>U49/U45</f>
        <v>0.31450719822812845</v>
      </c>
    </row>
    <row r="52" spans="1:21" x14ac:dyDescent="0.2">
      <c r="M52" s="124"/>
    </row>
    <row r="53" spans="1:21" ht="13.5" x14ac:dyDescent="0.25">
      <c r="A53" s="123" t="s">
        <v>242</v>
      </c>
      <c r="G53" s="123">
        <f>G49+G42</f>
        <v>48</v>
      </c>
      <c r="M53" s="123">
        <f>M49+M42</f>
        <v>112</v>
      </c>
      <c r="S53" s="123">
        <f>S49+S42</f>
        <v>228</v>
      </c>
      <c r="U53" s="123">
        <f>U49+U42</f>
        <v>388</v>
      </c>
    </row>
    <row r="55" spans="1:21" ht="13.5" x14ac:dyDescent="0.25">
      <c r="A55" s="123" t="s">
        <v>243</v>
      </c>
      <c r="G55" s="128">
        <f>G53/G45</f>
        <v>0.24742268041237114</v>
      </c>
      <c r="M55" s="128">
        <f>M53/M45</f>
        <v>0.30188679245283018</v>
      </c>
      <c r="S55" s="128">
        <f>S53/S45</f>
        <v>0.67455621301775148</v>
      </c>
      <c r="U55" s="128">
        <f>U53/U45</f>
        <v>0.42967884828349945</v>
      </c>
    </row>
  </sheetData>
  <sortState ref="A16:U17">
    <sortCondition ref="A16"/>
  </sortState>
  <mergeCells count="6">
    <mergeCell ref="A6:U6"/>
    <mergeCell ref="A2:U2"/>
    <mergeCell ref="B8:G8"/>
    <mergeCell ref="H8:M8"/>
    <mergeCell ref="N8:S8"/>
    <mergeCell ref="U8:U9"/>
  </mergeCells>
  <pageMargins left="0.39370078740157483" right="0" top="0.59055118110236227" bottom="0.59055118110236227" header="0.51181102362204722" footer="0.51181102362204722"/>
  <pageSetup paperSize="9" scale="72" firstPageNumber="46" fitToHeight="0" orientation="portrait" r:id="rId1"/>
  <headerFooter alignWithMargins="0">
    <oddHeader>&amp;L&amp;"Times New Roman,Gras"DGRH A1-1&amp;R&amp;"Times New Roman,Gras"Juillet 2020</oddHeader>
    <oddFooter>&amp;C&amp;"Times New Roman,Gras"Page &amp;P de &amp;N</oddFooter>
  </headerFooter>
  <ignoredErrors>
    <ignoredError sqref="U23 U27" formula="1"/>
    <ignoredError sqref="S38"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9"/>
  <sheetViews>
    <sheetView showGridLines="0" topLeftCell="A60" zoomScaleNormal="100" workbookViewId="0">
      <selection activeCell="A89" sqref="A89"/>
    </sheetView>
  </sheetViews>
  <sheetFormatPr baseColWidth="10" defaultColWidth="12" defaultRowHeight="12.75" x14ac:dyDescent="0.2"/>
  <cols>
    <col min="1" max="1" width="23.1640625" style="131" customWidth="1"/>
    <col min="2" max="8" width="10.83203125" style="131" customWidth="1"/>
    <col min="9" max="9" width="4.33203125" style="131" customWidth="1"/>
    <col min="10" max="10" width="11.33203125" style="131" customWidth="1"/>
    <col min="11" max="11" width="12.83203125" style="131" bestFit="1" customWidth="1"/>
    <col min="12" max="16384" width="12" style="131"/>
  </cols>
  <sheetData>
    <row r="1" spans="1:11" ht="7.15" customHeight="1" x14ac:dyDescent="0.2"/>
    <row r="2" spans="1:11" ht="34.5" customHeight="1" x14ac:dyDescent="0.2">
      <c r="A2" s="1046" t="s">
        <v>681</v>
      </c>
      <c r="B2" s="1046"/>
      <c r="C2" s="1046"/>
      <c r="D2" s="1046"/>
      <c r="E2" s="1046"/>
      <c r="F2" s="1046"/>
      <c r="G2" s="1046"/>
      <c r="H2" s="1046"/>
      <c r="I2" s="1046"/>
      <c r="J2" s="1046"/>
      <c r="K2" s="54"/>
    </row>
    <row r="3" spans="1:11" ht="6.6" customHeight="1" x14ac:dyDescent="0.2">
      <c r="A3" s="133"/>
    </row>
    <row r="4" spans="1:11" ht="3" customHeight="1" x14ac:dyDescent="0.2"/>
    <row r="5" spans="1:11" x14ac:dyDescent="0.2">
      <c r="A5" s="1100" t="s">
        <v>727</v>
      </c>
      <c r="B5" s="1100"/>
      <c r="C5" s="1100"/>
      <c r="D5" s="1100"/>
      <c r="E5" s="1100"/>
      <c r="F5" s="1100"/>
      <c r="G5" s="1100"/>
      <c r="H5" s="1100"/>
      <c r="I5" s="1100"/>
      <c r="J5" s="1100"/>
      <c r="K5" s="160"/>
    </row>
    <row r="8" spans="1:11" x14ac:dyDescent="0.2">
      <c r="B8" s="1048" t="s">
        <v>509</v>
      </c>
      <c r="C8" s="1048"/>
      <c r="D8" s="1048"/>
      <c r="E8" s="1048"/>
      <c r="F8" s="1048"/>
      <c r="G8" s="1048"/>
      <c r="H8" s="1048"/>
    </row>
    <row r="9" spans="1:11" ht="38.25" x14ac:dyDescent="0.2">
      <c r="A9" s="631" t="s">
        <v>508</v>
      </c>
      <c r="B9" s="990" t="s">
        <v>693</v>
      </c>
      <c r="C9" s="991">
        <v>2013</v>
      </c>
      <c r="D9" s="991">
        <v>2014</v>
      </c>
      <c r="E9" s="991">
        <v>2015</v>
      </c>
      <c r="F9" s="601">
        <v>2016</v>
      </c>
      <c r="G9" s="601">
        <v>2017</v>
      </c>
      <c r="H9" s="601">
        <v>2018</v>
      </c>
      <c r="I9" s="17"/>
      <c r="J9" s="989" t="s">
        <v>1</v>
      </c>
      <c r="K9" s="632"/>
    </row>
    <row r="10" spans="1:11" x14ac:dyDescent="0.2">
      <c r="A10" s="631"/>
      <c r="B10" s="17"/>
      <c r="C10" s="17"/>
      <c r="D10" s="17"/>
      <c r="E10" s="17"/>
      <c r="F10" s="17"/>
      <c r="G10" s="17"/>
      <c r="H10" s="17"/>
      <c r="I10" s="17"/>
      <c r="J10" s="17"/>
      <c r="K10" s="632"/>
    </row>
    <row r="11" spans="1:11" x14ac:dyDescent="0.2">
      <c r="A11" s="644" t="s">
        <v>165</v>
      </c>
      <c r="B11" s="309">
        <v>10</v>
      </c>
      <c r="C11" s="309">
        <v>5</v>
      </c>
      <c r="D11" s="309">
        <v>8</v>
      </c>
      <c r="E11" s="309">
        <v>8</v>
      </c>
      <c r="F11" s="309">
        <v>35</v>
      </c>
      <c r="G11" s="309">
        <v>48</v>
      </c>
      <c r="H11" s="645">
        <v>80</v>
      </c>
      <c r="I11" s="1"/>
      <c r="J11" s="423">
        <f t="shared" ref="J11:J42" si="0">SUM(B11:H11)</f>
        <v>194</v>
      </c>
    </row>
    <row r="12" spans="1:11" x14ac:dyDescent="0.2">
      <c r="A12" s="550" t="s">
        <v>305</v>
      </c>
      <c r="B12" s="361">
        <v>3</v>
      </c>
      <c r="C12" s="361">
        <v>3</v>
      </c>
      <c r="D12" s="361">
        <v>2</v>
      </c>
      <c r="E12" s="361">
        <v>4</v>
      </c>
      <c r="F12" s="361">
        <v>16</v>
      </c>
      <c r="G12" s="361">
        <v>27</v>
      </c>
      <c r="H12" s="411">
        <v>40</v>
      </c>
      <c r="I12" s="1"/>
      <c r="J12" s="423">
        <f t="shared" si="0"/>
        <v>95</v>
      </c>
    </row>
    <row r="13" spans="1:11" x14ac:dyDescent="0.2">
      <c r="A13" s="638" t="s">
        <v>79</v>
      </c>
      <c r="B13" s="633"/>
      <c r="C13" s="633">
        <v>1</v>
      </c>
      <c r="D13" s="633"/>
      <c r="E13" s="633">
        <v>2</v>
      </c>
      <c r="F13" s="633">
        <v>5</v>
      </c>
      <c r="G13" s="633">
        <v>8</v>
      </c>
      <c r="H13" s="633">
        <v>24</v>
      </c>
      <c r="J13" s="643">
        <f t="shared" si="0"/>
        <v>40</v>
      </c>
    </row>
    <row r="14" spans="1:11" x14ac:dyDescent="0.2">
      <c r="A14" s="639" t="s">
        <v>80</v>
      </c>
      <c r="B14" s="634"/>
      <c r="C14" s="634">
        <v>1</v>
      </c>
      <c r="D14" s="634"/>
      <c r="E14" s="634">
        <v>1</v>
      </c>
      <c r="F14" s="634">
        <v>7</v>
      </c>
      <c r="G14" s="634">
        <v>14</v>
      </c>
      <c r="H14" s="634">
        <v>14</v>
      </c>
      <c r="J14" s="643">
        <f t="shared" si="0"/>
        <v>37</v>
      </c>
    </row>
    <row r="15" spans="1:11" x14ac:dyDescent="0.2">
      <c r="A15" s="639" t="s">
        <v>81</v>
      </c>
      <c r="B15" s="634">
        <v>1</v>
      </c>
      <c r="C15" s="634"/>
      <c r="D15" s="634"/>
      <c r="E15" s="634"/>
      <c r="F15" s="634">
        <v>1</v>
      </c>
      <c r="G15" s="634">
        <v>2</v>
      </c>
      <c r="H15" s="634">
        <v>1</v>
      </c>
      <c r="J15" s="643">
        <f t="shared" si="0"/>
        <v>5</v>
      </c>
    </row>
    <row r="16" spans="1:11" x14ac:dyDescent="0.2">
      <c r="A16" s="640" t="s">
        <v>82</v>
      </c>
      <c r="B16" s="635">
        <v>2</v>
      </c>
      <c r="C16" s="635">
        <v>1</v>
      </c>
      <c r="D16" s="635">
        <v>2</v>
      </c>
      <c r="E16" s="635">
        <v>1</v>
      </c>
      <c r="F16" s="635">
        <v>3</v>
      </c>
      <c r="G16" s="635">
        <v>3</v>
      </c>
      <c r="H16" s="635">
        <v>1</v>
      </c>
      <c r="J16" s="643">
        <f t="shared" si="0"/>
        <v>13</v>
      </c>
    </row>
    <row r="17" spans="1:10" x14ac:dyDescent="0.2">
      <c r="A17" s="289" t="s">
        <v>306</v>
      </c>
      <c r="B17" s="43">
        <v>7</v>
      </c>
      <c r="C17" s="43">
        <v>2</v>
      </c>
      <c r="D17" s="43">
        <v>6</v>
      </c>
      <c r="E17" s="43">
        <v>4</v>
      </c>
      <c r="F17" s="43">
        <v>19</v>
      </c>
      <c r="G17" s="43">
        <v>21</v>
      </c>
      <c r="H17" s="83">
        <v>40</v>
      </c>
      <c r="I17" s="1"/>
      <c r="J17" s="423">
        <f t="shared" si="0"/>
        <v>99</v>
      </c>
    </row>
    <row r="18" spans="1:10" x14ac:dyDescent="0.2">
      <c r="A18" s="638" t="s">
        <v>83</v>
      </c>
      <c r="B18" s="633">
        <v>3</v>
      </c>
      <c r="C18" s="633">
        <v>1</v>
      </c>
      <c r="D18" s="633">
        <v>2</v>
      </c>
      <c r="E18" s="633">
        <v>3</v>
      </c>
      <c r="F18" s="633">
        <v>9</v>
      </c>
      <c r="G18" s="633">
        <v>9</v>
      </c>
      <c r="H18" s="633">
        <v>12</v>
      </c>
      <c r="J18" s="643">
        <f t="shared" si="0"/>
        <v>39</v>
      </c>
    </row>
    <row r="19" spans="1:10" x14ac:dyDescent="0.2">
      <c r="A19" s="640" t="s">
        <v>84</v>
      </c>
      <c r="B19" s="635">
        <v>4</v>
      </c>
      <c r="C19" s="635">
        <v>1</v>
      </c>
      <c r="D19" s="635">
        <v>4</v>
      </c>
      <c r="E19" s="635">
        <v>1</v>
      </c>
      <c r="F19" s="635">
        <v>10</v>
      </c>
      <c r="G19" s="635">
        <v>12</v>
      </c>
      <c r="H19" s="635">
        <v>28</v>
      </c>
      <c r="J19" s="643">
        <f t="shared" si="0"/>
        <v>60</v>
      </c>
    </row>
    <row r="20" spans="1:10" x14ac:dyDescent="0.2">
      <c r="A20" s="644" t="s">
        <v>166</v>
      </c>
      <c r="B20" s="309">
        <v>58</v>
      </c>
      <c r="C20" s="309">
        <v>20</v>
      </c>
      <c r="D20" s="309">
        <v>38</v>
      </c>
      <c r="E20" s="309">
        <v>47</v>
      </c>
      <c r="F20" s="309">
        <v>63</v>
      </c>
      <c r="G20" s="309">
        <v>83</v>
      </c>
      <c r="H20" s="645">
        <v>62</v>
      </c>
      <c r="I20" s="1"/>
      <c r="J20" s="423">
        <f t="shared" si="0"/>
        <v>371</v>
      </c>
    </row>
    <row r="21" spans="1:10" x14ac:dyDescent="0.2">
      <c r="A21" s="550" t="s">
        <v>502</v>
      </c>
      <c r="B21" s="361">
        <v>15</v>
      </c>
      <c r="C21" s="361">
        <v>6</v>
      </c>
      <c r="D21" s="361">
        <v>13</v>
      </c>
      <c r="E21" s="361">
        <v>13</v>
      </c>
      <c r="F21" s="361">
        <v>24</v>
      </c>
      <c r="G21" s="361">
        <v>26</v>
      </c>
      <c r="H21" s="411">
        <v>24</v>
      </c>
      <c r="I21" s="1"/>
      <c r="J21" s="423">
        <f t="shared" si="0"/>
        <v>121</v>
      </c>
    </row>
    <row r="22" spans="1:10" x14ac:dyDescent="0.2">
      <c r="A22" s="638" t="s">
        <v>85</v>
      </c>
      <c r="B22" s="633">
        <v>1</v>
      </c>
      <c r="C22" s="633">
        <v>1</v>
      </c>
      <c r="D22" s="633">
        <v>1</v>
      </c>
      <c r="E22" s="633">
        <v>2</v>
      </c>
      <c r="F22" s="633">
        <v>3</v>
      </c>
      <c r="G22" s="633">
        <v>1</v>
      </c>
      <c r="H22" s="633">
        <v>3</v>
      </c>
      <c r="J22" s="643">
        <f t="shared" si="0"/>
        <v>12</v>
      </c>
    </row>
    <row r="23" spans="1:10" x14ac:dyDescent="0.2">
      <c r="A23" s="639" t="s">
        <v>86</v>
      </c>
      <c r="B23" s="634">
        <v>1</v>
      </c>
      <c r="C23" s="634">
        <v>1</v>
      </c>
      <c r="D23" s="634"/>
      <c r="E23" s="634">
        <v>2</v>
      </c>
      <c r="F23" s="634">
        <v>2</v>
      </c>
      <c r="G23" s="634">
        <v>1</v>
      </c>
      <c r="H23" s="634"/>
      <c r="J23" s="643">
        <f t="shared" si="0"/>
        <v>7</v>
      </c>
    </row>
    <row r="24" spans="1:10" x14ac:dyDescent="0.2">
      <c r="A24" s="639" t="s">
        <v>87</v>
      </c>
      <c r="B24" s="634">
        <v>3</v>
      </c>
      <c r="C24" s="634">
        <v>1</v>
      </c>
      <c r="D24" s="634">
        <v>3</v>
      </c>
      <c r="E24" s="634">
        <v>4</v>
      </c>
      <c r="F24" s="634">
        <v>3</v>
      </c>
      <c r="G24" s="634">
        <v>1</v>
      </c>
      <c r="H24" s="634">
        <v>5</v>
      </c>
      <c r="J24" s="643">
        <f t="shared" si="0"/>
        <v>20</v>
      </c>
    </row>
    <row r="25" spans="1:10" x14ac:dyDescent="0.2">
      <c r="A25" s="639" t="s">
        <v>88</v>
      </c>
      <c r="B25" s="634">
        <v>1</v>
      </c>
      <c r="C25" s="634"/>
      <c r="D25" s="634"/>
      <c r="E25" s="634"/>
      <c r="F25" s="634"/>
      <c r="G25" s="634">
        <v>1</v>
      </c>
      <c r="H25" s="634"/>
      <c r="J25" s="643">
        <f t="shared" si="0"/>
        <v>2</v>
      </c>
    </row>
    <row r="26" spans="1:10" x14ac:dyDescent="0.2">
      <c r="A26" s="639" t="s">
        <v>89</v>
      </c>
      <c r="B26" s="634">
        <v>2</v>
      </c>
      <c r="C26" s="634">
        <v>1</v>
      </c>
      <c r="D26" s="634">
        <v>3</v>
      </c>
      <c r="E26" s="634">
        <v>1</v>
      </c>
      <c r="F26" s="634">
        <v>8</v>
      </c>
      <c r="G26" s="634">
        <v>14</v>
      </c>
      <c r="H26" s="634">
        <v>12</v>
      </c>
      <c r="J26" s="643">
        <f t="shared" si="0"/>
        <v>41</v>
      </c>
    </row>
    <row r="27" spans="1:10" x14ac:dyDescent="0.2">
      <c r="A27" s="639" t="s">
        <v>90</v>
      </c>
      <c r="B27" s="634">
        <v>2</v>
      </c>
      <c r="C27" s="634"/>
      <c r="D27" s="634"/>
      <c r="E27" s="634">
        <v>1</v>
      </c>
      <c r="F27" s="634">
        <v>1</v>
      </c>
      <c r="G27" s="634"/>
      <c r="H27" s="634"/>
      <c r="J27" s="643">
        <f t="shared" si="0"/>
        <v>4</v>
      </c>
    </row>
    <row r="28" spans="1:10" x14ac:dyDescent="0.2">
      <c r="A28" s="639" t="s">
        <v>138</v>
      </c>
      <c r="B28" s="634"/>
      <c r="C28" s="634"/>
      <c r="D28" s="634"/>
      <c r="E28" s="634">
        <v>2</v>
      </c>
      <c r="F28" s="634"/>
      <c r="G28" s="634"/>
      <c r="H28" s="634"/>
      <c r="J28" s="643">
        <f t="shared" si="0"/>
        <v>2</v>
      </c>
    </row>
    <row r="29" spans="1:10" x14ac:dyDescent="0.2">
      <c r="A29" s="639" t="s">
        <v>91</v>
      </c>
      <c r="B29" s="634">
        <v>3</v>
      </c>
      <c r="C29" s="634"/>
      <c r="D29" s="634">
        <v>1</v>
      </c>
      <c r="E29" s="634">
        <v>1</v>
      </c>
      <c r="F29" s="634">
        <v>4</v>
      </c>
      <c r="G29" s="634">
        <v>6</v>
      </c>
      <c r="H29" s="634">
        <v>2</v>
      </c>
      <c r="J29" s="643">
        <f t="shared" si="0"/>
        <v>17</v>
      </c>
    </row>
    <row r="30" spans="1:10" x14ac:dyDescent="0.2">
      <c r="A30" s="640" t="s">
        <v>92</v>
      </c>
      <c r="B30" s="635">
        <v>2</v>
      </c>
      <c r="C30" s="635">
        <v>2</v>
      </c>
      <c r="D30" s="635">
        <v>5</v>
      </c>
      <c r="E30" s="635"/>
      <c r="F30" s="635">
        <v>3</v>
      </c>
      <c r="G30" s="635">
        <v>2</v>
      </c>
      <c r="H30" s="635">
        <v>2</v>
      </c>
      <c r="J30" s="643">
        <f t="shared" si="0"/>
        <v>16</v>
      </c>
    </row>
    <row r="31" spans="1:10" x14ac:dyDescent="0.2">
      <c r="A31" s="289" t="s">
        <v>503</v>
      </c>
      <c r="B31" s="43">
        <v>26</v>
      </c>
      <c r="C31" s="43">
        <v>9</v>
      </c>
      <c r="D31" s="43">
        <v>14</v>
      </c>
      <c r="E31" s="43">
        <v>23</v>
      </c>
      <c r="F31" s="43">
        <v>28</v>
      </c>
      <c r="G31" s="43">
        <v>38</v>
      </c>
      <c r="H31" s="83">
        <v>23</v>
      </c>
      <c r="I31" s="1"/>
      <c r="J31" s="423">
        <f t="shared" si="0"/>
        <v>161</v>
      </c>
    </row>
    <row r="32" spans="1:10" x14ac:dyDescent="0.2">
      <c r="A32" s="638" t="s">
        <v>93</v>
      </c>
      <c r="B32" s="633">
        <v>7</v>
      </c>
      <c r="C32" s="633">
        <v>5</v>
      </c>
      <c r="D32" s="633">
        <v>5</v>
      </c>
      <c r="E32" s="633">
        <v>7</v>
      </c>
      <c r="F32" s="633">
        <v>7</v>
      </c>
      <c r="G32" s="633">
        <v>10</v>
      </c>
      <c r="H32" s="633">
        <v>9</v>
      </c>
      <c r="J32" s="643">
        <f t="shared" si="0"/>
        <v>50</v>
      </c>
    </row>
    <row r="33" spans="1:10" x14ac:dyDescent="0.2">
      <c r="A33" s="639" t="s">
        <v>94</v>
      </c>
      <c r="B33" s="634"/>
      <c r="C33" s="634">
        <v>1</v>
      </c>
      <c r="D33" s="634"/>
      <c r="E33" s="634">
        <v>2</v>
      </c>
      <c r="F33" s="634">
        <v>2</v>
      </c>
      <c r="G33" s="634"/>
      <c r="H33" s="634">
        <v>3</v>
      </c>
      <c r="J33" s="643">
        <f t="shared" si="0"/>
        <v>8</v>
      </c>
    </row>
    <row r="34" spans="1:10" x14ac:dyDescent="0.2">
      <c r="A34" s="639" t="s">
        <v>95</v>
      </c>
      <c r="B34" s="634">
        <v>3</v>
      </c>
      <c r="C34" s="634"/>
      <c r="D34" s="634">
        <v>1</v>
      </c>
      <c r="E34" s="634">
        <v>3</v>
      </c>
      <c r="F34" s="634">
        <v>4</v>
      </c>
      <c r="G34" s="634">
        <v>3</v>
      </c>
      <c r="H34" s="634">
        <v>3</v>
      </c>
      <c r="J34" s="643">
        <f t="shared" si="0"/>
        <v>17</v>
      </c>
    </row>
    <row r="35" spans="1:10" x14ac:dyDescent="0.2">
      <c r="A35" s="639" t="s">
        <v>96</v>
      </c>
      <c r="B35" s="634">
        <v>4</v>
      </c>
      <c r="C35" s="634">
        <v>2</v>
      </c>
      <c r="D35" s="634">
        <v>3</v>
      </c>
      <c r="E35" s="634">
        <v>4</v>
      </c>
      <c r="F35" s="634">
        <v>5</v>
      </c>
      <c r="G35" s="634">
        <v>6</v>
      </c>
      <c r="H35" s="634">
        <v>3</v>
      </c>
      <c r="J35" s="643">
        <f t="shared" si="0"/>
        <v>27</v>
      </c>
    </row>
    <row r="36" spans="1:10" x14ac:dyDescent="0.2">
      <c r="A36" s="639" t="s">
        <v>97</v>
      </c>
      <c r="B36" s="634"/>
      <c r="C36" s="634">
        <v>1</v>
      </c>
      <c r="D36" s="634">
        <v>1</v>
      </c>
      <c r="E36" s="634"/>
      <c r="F36" s="634"/>
      <c r="G36" s="634">
        <v>1</v>
      </c>
      <c r="H36" s="634"/>
      <c r="J36" s="643">
        <f t="shared" si="0"/>
        <v>3</v>
      </c>
    </row>
    <row r="37" spans="1:10" x14ac:dyDescent="0.2">
      <c r="A37" s="639" t="s">
        <v>98</v>
      </c>
      <c r="B37" s="634">
        <v>5</v>
      </c>
      <c r="C37" s="634"/>
      <c r="D37" s="634">
        <v>1</v>
      </c>
      <c r="E37" s="634">
        <v>2</v>
      </c>
      <c r="F37" s="634">
        <v>4</v>
      </c>
      <c r="G37" s="634">
        <v>4</v>
      </c>
      <c r="H37" s="634">
        <v>1</v>
      </c>
      <c r="J37" s="643">
        <f t="shared" si="0"/>
        <v>17</v>
      </c>
    </row>
    <row r="38" spans="1:10" x14ac:dyDescent="0.2">
      <c r="A38" s="639" t="s">
        <v>99</v>
      </c>
      <c r="B38" s="634">
        <v>5</v>
      </c>
      <c r="C38" s="634"/>
      <c r="D38" s="634">
        <v>2</v>
      </c>
      <c r="E38" s="634">
        <v>5</v>
      </c>
      <c r="F38" s="634">
        <v>2</v>
      </c>
      <c r="G38" s="634">
        <v>6</v>
      </c>
      <c r="H38" s="634"/>
      <c r="J38" s="643">
        <f t="shared" si="0"/>
        <v>20</v>
      </c>
    </row>
    <row r="39" spans="1:10" x14ac:dyDescent="0.2">
      <c r="A39" s="639" t="s">
        <v>100</v>
      </c>
      <c r="B39" s="634">
        <v>1</v>
      </c>
      <c r="C39" s="634"/>
      <c r="D39" s="634">
        <v>1</v>
      </c>
      <c r="E39" s="634"/>
      <c r="F39" s="634">
        <v>3</v>
      </c>
      <c r="G39" s="634">
        <v>6</v>
      </c>
      <c r="H39" s="634">
        <v>3</v>
      </c>
      <c r="J39" s="643">
        <f t="shared" si="0"/>
        <v>14</v>
      </c>
    </row>
    <row r="40" spans="1:10" x14ac:dyDescent="0.2">
      <c r="A40" s="640" t="s">
        <v>101</v>
      </c>
      <c r="B40" s="635">
        <v>1</v>
      </c>
      <c r="C40" s="635"/>
      <c r="D40" s="635"/>
      <c r="E40" s="635"/>
      <c r="F40" s="635">
        <v>1</v>
      </c>
      <c r="G40" s="635">
        <v>2</v>
      </c>
      <c r="H40" s="635">
        <v>1</v>
      </c>
      <c r="J40" s="643">
        <f t="shared" si="0"/>
        <v>5</v>
      </c>
    </row>
    <row r="41" spans="1:10" x14ac:dyDescent="0.2">
      <c r="A41" s="289" t="s">
        <v>504</v>
      </c>
      <c r="B41" s="43">
        <v>17</v>
      </c>
      <c r="C41" s="43">
        <v>5</v>
      </c>
      <c r="D41" s="43">
        <v>11</v>
      </c>
      <c r="E41" s="43">
        <v>11</v>
      </c>
      <c r="F41" s="43">
        <v>11</v>
      </c>
      <c r="G41" s="43">
        <v>19</v>
      </c>
      <c r="H41" s="83">
        <v>15</v>
      </c>
      <c r="I41" s="1"/>
      <c r="J41" s="423">
        <f t="shared" si="0"/>
        <v>89</v>
      </c>
    </row>
    <row r="42" spans="1:10" x14ac:dyDescent="0.2">
      <c r="A42" s="638" t="s">
        <v>124</v>
      </c>
      <c r="B42" s="633">
        <v>3</v>
      </c>
      <c r="C42" s="633">
        <v>2</v>
      </c>
      <c r="D42" s="633">
        <v>4</v>
      </c>
      <c r="E42" s="633">
        <v>4</v>
      </c>
      <c r="F42" s="633">
        <v>5</v>
      </c>
      <c r="G42" s="633">
        <v>7</v>
      </c>
      <c r="H42" s="633">
        <v>4</v>
      </c>
      <c r="J42" s="643">
        <f t="shared" si="0"/>
        <v>29</v>
      </c>
    </row>
    <row r="43" spans="1:10" x14ac:dyDescent="0.2">
      <c r="A43" s="639" t="s">
        <v>125</v>
      </c>
      <c r="B43" s="634">
        <v>7</v>
      </c>
      <c r="C43" s="634"/>
      <c r="D43" s="634">
        <v>2</v>
      </c>
      <c r="E43" s="634">
        <v>2</v>
      </c>
      <c r="F43" s="634">
        <v>4</v>
      </c>
      <c r="G43" s="634">
        <v>6</v>
      </c>
      <c r="H43" s="634">
        <v>2</v>
      </c>
      <c r="J43" s="643">
        <f t="shared" ref="J43:J72" si="1">SUM(B43:H43)</f>
        <v>23</v>
      </c>
    </row>
    <row r="44" spans="1:10" x14ac:dyDescent="0.2">
      <c r="A44" s="639" t="s">
        <v>126</v>
      </c>
      <c r="B44" s="634"/>
      <c r="C44" s="634">
        <v>1</v>
      </c>
      <c r="D44" s="634"/>
      <c r="E44" s="634"/>
      <c r="F44" s="634"/>
      <c r="G44" s="634"/>
      <c r="H44" s="634"/>
      <c r="J44" s="643">
        <f t="shared" si="1"/>
        <v>1</v>
      </c>
    </row>
    <row r="45" spans="1:10" x14ac:dyDescent="0.2">
      <c r="A45" s="639" t="s">
        <v>127</v>
      </c>
      <c r="B45" s="634">
        <v>1</v>
      </c>
      <c r="C45" s="634"/>
      <c r="D45" s="634"/>
      <c r="E45" s="634"/>
      <c r="F45" s="634">
        <v>1</v>
      </c>
      <c r="G45" s="634"/>
      <c r="H45" s="634">
        <v>1</v>
      </c>
      <c r="J45" s="643">
        <f t="shared" si="1"/>
        <v>3</v>
      </c>
    </row>
    <row r="46" spans="1:10" x14ac:dyDescent="0.2">
      <c r="A46" s="640" t="s">
        <v>128</v>
      </c>
      <c r="B46" s="635">
        <v>6</v>
      </c>
      <c r="C46" s="635">
        <v>2</v>
      </c>
      <c r="D46" s="635">
        <v>5</v>
      </c>
      <c r="E46" s="635">
        <v>5</v>
      </c>
      <c r="F46" s="635">
        <v>1</v>
      </c>
      <c r="G46" s="635">
        <v>6</v>
      </c>
      <c r="H46" s="635">
        <v>8</v>
      </c>
      <c r="J46" s="643">
        <f t="shared" si="1"/>
        <v>33</v>
      </c>
    </row>
    <row r="47" spans="1:10" x14ac:dyDescent="0.2">
      <c r="A47" s="289" t="s">
        <v>505</v>
      </c>
      <c r="B47" s="43"/>
      <c r="C47" s="43"/>
      <c r="D47" s="43"/>
      <c r="E47" s="43"/>
      <c r="F47" s="43"/>
      <c r="G47" s="43"/>
      <c r="H47" s="83"/>
      <c r="I47" s="1"/>
      <c r="J47" s="423">
        <f t="shared" si="1"/>
        <v>0</v>
      </c>
    </row>
    <row r="48" spans="1:10" x14ac:dyDescent="0.2">
      <c r="A48" s="641" t="s">
        <v>129</v>
      </c>
      <c r="B48" s="636"/>
      <c r="C48" s="636"/>
      <c r="D48" s="636"/>
      <c r="E48" s="636"/>
      <c r="F48" s="636"/>
      <c r="G48" s="636"/>
      <c r="H48" s="636"/>
      <c r="J48" s="643">
        <f t="shared" si="1"/>
        <v>0</v>
      </c>
    </row>
    <row r="49" spans="1:10" x14ac:dyDescent="0.2">
      <c r="A49" s="883" t="s">
        <v>292</v>
      </c>
      <c r="B49" s="635"/>
      <c r="C49" s="635"/>
      <c r="D49" s="635"/>
      <c r="E49" s="635"/>
      <c r="F49" s="635"/>
      <c r="G49" s="635"/>
      <c r="H49" s="635"/>
      <c r="J49" s="643">
        <f t="shared" si="1"/>
        <v>0</v>
      </c>
    </row>
    <row r="50" spans="1:10" x14ac:dyDescent="0.2">
      <c r="A50" s="644" t="s">
        <v>167</v>
      </c>
      <c r="B50" s="309">
        <v>56</v>
      </c>
      <c r="C50" s="309">
        <v>18</v>
      </c>
      <c r="D50" s="309">
        <v>37</v>
      </c>
      <c r="E50" s="309">
        <v>42</v>
      </c>
      <c r="F50" s="309">
        <v>54</v>
      </c>
      <c r="G50" s="309">
        <v>58</v>
      </c>
      <c r="H50" s="645">
        <v>52</v>
      </c>
      <c r="I50" s="1"/>
      <c r="J50" s="423">
        <f t="shared" si="1"/>
        <v>317</v>
      </c>
    </row>
    <row r="51" spans="1:10" x14ac:dyDescent="0.2">
      <c r="A51" s="550" t="s">
        <v>506</v>
      </c>
      <c r="B51" s="361">
        <v>5</v>
      </c>
      <c r="C51" s="361">
        <v>5</v>
      </c>
      <c r="D51" s="361">
        <v>15</v>
      </c>
      <c r="E51" s="361">
        <v>23</v>
      </c>
      <c r="F51" s="361">
        <v>18</v>
      </c>
      <c r="G51" s="361">
        <v>22</v>
      </c>
      <c r="H51" s="411">
        <v>24</v>
      </c>
      <c r="I51" s="1"/>
      <c r="J51" s="423">
        <f t="shared" si="1"/>
        <v>112</v>
      </c>
    </row>
    <row r="52" spans="1:10" x14ac:dyDescent="0.2">
      <c r="A52" s="638" t="s">
        <v>102</v>
      </c>
      <c r="B52" s="633">
        <v>2</v>
      </c>
      <c r="C52" s="633">
        <v>2</v>
      </c>
      <c r="D52" s="633">
        <v>2</v>
      </c>
      <c r="E52" s="633">
        <v>6</v>
      </c>
      <c r="F52" s="633">
        <v>1</v>
      </c>
      <c r="G52" s="633">
        <v>2</v>
      </c>
      <c r="H52" s="633">
        <v>3</v>
      </c>
      <c r="J52" s="643">
        <f t="shared" si="1"/>
        <v>18</v>
      </c>
    </row>
    <row r="53" spans="1:10" x14ac:dyDescent="0.2">
      <c r="A53" s="639" t="s">
        <v>103</v>
      </c>
      <c r="B53" s="634">
        <v>1</v>
      </c>
      <c r="C53" s="634">
        <v>1</v>
      </c>
      <c r="D53" s="634">
        <v>4</v>
      </c>
      <c r="E53" s="634">
        <v>5</v>
      </c>
      <c r="F53" s="634">
        <v>9</v>
      </c>
      <c r="G53" s="634">
        <v>9</v>
      </c>
      <c r="H53" s="634">
        <v>8</v>
      </c>
      <c r="J53" s="643">
        <f t="shared" si="1"/>
        <v>37</v>
      </c>
    </row>
    <row r="54" spans="1:10" x14ac:dyDescent="0.2">
      <c r="A54" s="640" t="s">
        <v>104</v>
      </c>
      <c r="B54" s="635">
        <v>2</v>
      </c>
      <c r="C54" s="635">
        <v>2</v>
      </c>
      <c r="D54" s="635">
        <v>9</v>
      </c>
      <c r="E54" s="635">
        <v>12</v>
      </c>
      <c r="F54" s="635">
        <v>8</v>
      </c>
      <c r="G54" s="635">
        <v>11</v>
      </c>
      <c r="H54" s="635">
        <v>13</v>
      </c>
      <c r="J54" s="643">
        <f t="shared" si="1"/>
        <v>57</v>
      </c>
    </row>
    <row r="55" spans="1:10" x14ac:dyDescent="0.2">
      <c r="A55" s="289" t="s">
        <v>308</v>
      </c>
      <c r="B55" s="43">
        <v>3</v>
      </c>
      <c r="C55" s="43">
        <v>2</v>
      </c>
      <c r="D55" s="43">
        <v>2</v>
      </c>
      <c r="E55" s="43">
        <v>1</v>
      </c>
      <c r="F55" s="43">
        <v>3</v>
      </c>
      <c r="G55" s="43">
        <v>2</v>
      </c>
      <c r="H55" s="83"/>
      <c r="I55" s="1"/>
      <c r="J55" s="423">
        <f t="shared" si="1"/>
        <v>13</v>
      </c>
    </row>
    <row r="56" spans="1:10" x14ac:dyDescent="0.2">
      <c r="A56" s="638" t="s">
        <v>105</v>
      </c>
      <c r="B56" s="633">
        <v>1</v>
      </c>
      <c r="C56" s="633">
        <v>2</v>
      </c>
      <c r="D56" s="633">
        <v>2</v>
      </c>
      <c r="E56" s="633"/>
      <c r="F56" s="633">
        <v>2</v>
      </c>
      <c r="G56" s="633">
        <v>1</v>
      </c>
      <c r="H56" s="633"/>
      <c r="J56" s="643">
        <f t="shared" si="1"/>
        <v>8</v>
      </c>
    </row>
    <row r="57" spans="1:10" x14ac:dyDescent="0.2">
      <c r="A57" s="639" t="s">
        <v>106</v>
      </c>
      <c r="B57" s="634">
        <v>1</v>
      </c>
      <c r="C57" s="634"/>
      <c r="D57" s="634"/>
      <c r="E57" s="634">
        <v>1</v>
      </c>
      <c r="F57" s="634"/>
      <c r="G57" s="634"/>
      <c r="H57" s="634"/>
      <c r="J57" s="643">
        <f t="shared" si="1"/>
        <v>2</v>
      </c>
    </row>
    <row r="58" spans="1:10" x14ac:dyDescent="0.2">
      <c r="A58" s="640" t="s">
        <v>107</v>
      </c>
      <c r="B58" s="635">
        <v>1</v>
      </c>
      <c r="C58" s="635"/>
      <c r="D58" s="635"/>
      <c r="E58" s="635"/>
      <c r="F58" s="635">
        <v>1</v>
      </c>
      <c r="G58" s="635">
        <v>1</v>
      </c>
      <c r="H58" s="635"/>
      <c r="J58" s="643">
        <f t="shared" si="1"/>
        <v>3</v>
      </c>
    </row>
    <row r="59" spans="1:10" x14ac:dyDescent="0.2">
      <c r="A59" s="289" t="s">
        <v>309</v>
      </c>
      <c r="B59" s="43">
        <v>6</v>
      </c>
      <c r="C59" s="43">
        <v>2</v>
      </c>
      <c r="D59" s="43">
        <v>3</v>
      </c>
      <c r="E59" s="43">
        <v>4</v>
      </c>
      <c r="F59" s="43">
        <v>2</v>
      </c>
      <c r="G59" s="43">
        <v>4</v>
      </c>
      <c r="H59" s="83">
        <v>4</v>
      </c>
      <c r="I59" s="1"/>
      <c r="J59" s="423">
        <f t="shared" si="1"/>
        <v>25</v>
      </c>
    </row>
    <row r="60" spans="1:10" x14ac:dyDescent="0.2">
      <c r="A60" s="638" t="s">
        <v>108</v>
      </c>
      <c r="B60" s="633">
        <v>3</v>
      </c>
      <c r="C60" s="633">
        <v>2</v>
      </c>
      <c r="D60" s="633"/>
      <c r="E60" s="633">
        <v>4</v>
      </c>
      <c r="F60" s="633">
        <v>1</v>
      </c>
      <c r="G60" s="633">
        <v>1</v>
      </c>
      <c r="H60" s="633">
        <v>2</v>
      </c>
      <c r="J60" s="643">
        <f t="shared" si="1"/>
        <v>13</v>
      </c>
    </row>
    <row r="61" spans="1:10" x14ac:dyDescent="0.2">
      <c r="A61" s="639" t="s">
        <v>109</v>
      </c>
      <c r="B61" s="634">
        <v>3</v>
      </c>
      <c r="C61" s="634"/>
      <c r="D61" s="634">
        <v>1</v>
      </c>
      <c r="E61" s="634"/>
      <c r="F61" s="634">
        <v>1</v>
      </c>
      <c r="G61" s="634">
        <v>3</v>
      </c>
      <c r="H61" s="634">
        <v>1</v>
      </c>
      <c r="J61" s="643">
        <f t="shared" si="1"/>
        <v>9</v>
      </c>
    </row>
    <row r="62" spans="1:10" x14ac:dyDescent="0.2">
      <c r="A62" s="640" t="s">
        <v>110</v>
      </c>
      <c r="B62" s="635"/>
      <c r="C62" s="635"/>
      <c r="D62" s="635">
        <v>2</v>
      </c>
      <c r="E62" s="635"/>
      <c r="F62" s="635"/>
      <c r="G62" s="635"/>
      <c r="H62" s="635">
        <v>1</v>
      </c>
      <c r="J62" s="643">
        <f t="shared" si="1"/>
        <v>3</v>
      </c>
    </row>
    <row r="63" spans="1:10" x14ac:dyDescent="0.2">
      <c r="A63" s="289" t="s">
        <v>310</v>
      </c>
      <c r="B63" s="43">
        <v>3</v>
      </c>
      <c r="C63" s="43"/>
      <c r="D63" s="43">
        <v>2</v>
      </c>
      <c r="E63" s="43">
        <v>2</v>
      </c>
      <c r="F63" s="43">
        <v>1</v>
      </c>
      <c r="G63" s="43">
        <v>3</v>
      </c>
      <c r="H63" s="83">
        <v>1</v>
      </c>
      <c r="I63" s="1"/>
      <c r="J63" s="423">
        <f t="shared" si="1"/>
        <v>12</v>
      </c>
    </row>
    <row r="64" spans="1:10" x14ac:dyDescent="0.2">
      <c r="A64" s="639">
        <v>34</v>
      </c>
      <c r="B64" s="634"/>
      <c r="C64" s="634"/>
      <c r="D64" s="634"/>
      <c r="E64" s="634">
        <v>1</v>
      </c>
      <c r="F64" s="634"/>
      <c r="G64" s="634">
        <v>1</v>
      </c>
      <c r="H64" s="634"/>
      <c r="J64" s="643">
        <f t="shared" si="1"/>
        <v>2</v>
      </c>
    </row>
    <row r="65" spans="1:10" x14ac:dyDescent="0.2">
      <c r="A65" s="639" t="s">
        <v>111</v>
      </c>
      <c r="B65" s="634">
        <v>2</v>
      </c>
      <c r="C65" s="634"/>
      <c r="D65" s="634">
        <v>2</v>
      </c>
      <c r="E65" s="634">
        <v>1</v>
      </c>
      <c r="F65" s="634">
        <v>1</v>
      </c>
      <c r="G65" s="634">
        <v>2</v>
      </c>
      <c r="H65" s="634">
        <v>1</v>
      </c>
      <c r="J65" s="643">
        <f t="shared" si="1"/>
        <v>9</v>
      </c>
    </row>
    <row r="66" spans="1:10" x14ac:dyDescent="0.2">
      <c r="A66" s="639" t="s">
        <v>112</v>
      </c>
      <c r="B66" s="634"/>
      <c r="C66" s="634"/>
      <c r="D66" s="634"/>
      <c r="E66" s="634"/>
      <c r="F66" s="634"/>
      <c r="G66" s="634"/>
      <c r="H66" s="634"/>
      <c r="J66" s="643">
        <f t="shared" si="1"/>
        <v>0</v>
      </c>
    </row>
    <row r="67" spans="1:10" x14ac:dyDescent="0.2">
      <c r="A67" s="640" t="s">
        <v>113</v>
      </c>
      <c r="B67" s="635">
        <v>1</v>
      </c>
      <c r="C67" s="635"/>
      <c r="D67" s="635"/>
      <c r="E67" s="635"/>
      <c r="F67" s="635"/>
      <c r="G67" s="635"/>
      <c r="H67" s="635"/>
      <c r="J67" s="643">
        <f t="shared" si="1"/>
        <v>1</v>
      </c>
    </row>
    <row r="68" spans="1:10" x14ac:dyDescent="0.2">
      <c r="A68" s="289" t="s">
        <v>311</v>
      </c>
      <c r="B68" s="43">
        <v>9</v>
      </c>
      <c r="C68" s="43">
        <v>4</v>
      </c>
      <c r="D68" s="43">
        <v>9</v>
      </c>
      <c r="E68" s="43">
        <v>10</v>
      </c>
      <c r="F68" s="43">
        <v>23</v>
      </c>
      <c r="G68" s="43">
        <v>23</v>
      </c>
      <c r="H68" s="83">
        <v>23</v>
      </c>
      <c r="I68" s="1"/>
      <c r="J68" s="423">
        <f t="shared" si="1"/>
        <v>101</v>
      </c>
    </row>
    <row r="69" spans="1:10" x14ac:dyDescent="0.2">
      <c r="A69" s="638" t="s">
        <v>114</v>
      </c>
      <c r="B69" s="633">
        <v>6</v>
      </c>
      <c r="C69" s="633">
        <v>4</v>
      </c>
      <c r="D69" s="633">
        <v>3</v>
      </c>
      <c r="E69" s="633">
        <v>3</v>
      </c>
      <c r="F69" s="633">
        <v>10</v>
      </c>
      <c r="G69" s="633">
        <v>11</v>
      </c>
      <c r="H69" s="633">
        <v>10</v>
      </c>
      <c r="J69" s="643">
        <f t="shared" si="1"/>
        <v>47</v>
      </c>
    </row>
    <row r="70" spans="1:10" x14ac:dyDescent="0.2">
      <c r="A70" s="639" t="s">
        <v>115</v>
      </c>
      <c r="B70" s="634"/>
      <c r="C70" s="634"/>
      <c r="D70" s="634">
        <v>1</v>
      </c>
      <c r="E70" s="634">
        <v>3</v>
      </c>
      <c r="F70" s="634">
        <v>10</v>
      </c>
      <c r="G70" s="634">
        <v>7</v>
      </c>
      <c r="H70" s="634">
        <v>6</v>
      </c>
      <c r="J70" s="643">
        <f t="shared" si="1"/>
        <v>27</v>
      </c>
    </row>
    <row r="71" spans="1:10" x14ac:dyDescent="0.2">
      <c r="A71" s="639" t="s">
        <v>116</v>
      </c>
      <c r="B71" s="634">
        <v>2</v>
      </c>
      <c r="C71" s="634"/>
      <c r="D71" s="634">
        <v>2</v>
      </c>
      <c r="E71" s="634">
        <v>1</v>
      </c>
      <c r="F71" s="634"/>
      <c r="G71" s="634">
        <v>3</v>
      </c>
      <c r="H71" s="634">
        <v>2</v>
      </c>
      <c r="J71" s="643">
        <f t="shared" si="1"/>
        <v>10</v>
      </c>
    </row>
    <row r="72" spans="1:10" x14ac:dyDescent="0.2">
      <c r="A72" s="640" t="s">
        <v>117</v>
      </c>
      <c r="B72" s="635">
        <v>1</v>
      </c>
      <c r="C72" s="635"/>
      <c r="D72" s="635">
        <v>3</v>
      </c>
      <c r="E72" s="635">
        <v>3</v>
      </c>
      <c r="F72" s="635">
        <v>3</v>
      </c>
      <c r="G72" s="635">
        <v>2</v>
      </c>
      <c r="H72" s="635">
        <v>5</v>
      </c>
      <c r="J72" s="643">
        <f t="shared" si="1"/>
        <v>17</v>
      </c>
    </row>
    <row r="73" spans="1:10" x14ac:dyDescent="0.2">
      <c r="A73" s="289" t="s">
        <v>312</v>
      </c>
      <c r="B73" s="43">
        <v>30</v>
      </c>
      <c r="C73" s="43">
        <v>5</v>
      </c>
      <c r="D73" s="43">
        <v>6</v>
      </c>
      <c r="E73" s="43">
        <v>2</v>
      </c>
      <c r="F73" s="43">
        <v>7</v>
      </c>
      <c r="G73" s="43">
        <v>4</v>
      </c>
      <c r="H73" s="83"/>
      <c r="I73" s="1"/>
      <c r="J73" s="382">
        <f t="shared" ref="J73" si="2">H73+G73+F73+E73+D73+C73+B73</f>
        <v>54</v>
      </c>
    </row>
    <row r="74" spans="1:10" x14ac:dyDescent="0.2">
      <c r="A74" s="638" t="s">
        <v>118</v>
      </c>
      <c r="B74" s="633">
        <v>13</v>
      </c>
      <c r="C74" s="633">
        <v>2</v>
      </c>
      <c r="D74" s="633"/>
      <c r="E74" s="633"/>
      <c r="F74" s="633">
        <v>2</v>
      </c>
      <c r="G74" s="633">
        <v>2</v>
      </c>
      <c r="H74" s="633"/>
      <c r="J74" s="643">
        <f t="shared" ref="J74:J84" si="3">SUM(B74:H74)</f>
        <v>19</v>
      </c>
    </row>
    <row r="75" spans="1:10" x14ac:dyDescent="0.2">
      <c r="A75" s="639" t="s">
        <v>119</v>
      </c>
      <c r="B75" s="634">
        <v>9</v>
      </c>
      <c r="C75" s="634">
        <v>1</v>
      </c>
      <c r="D75" s="634"/>
      <c r="E75" s="634"/>
      <c r="F75" s="634">
        <v>1</v>
      </c>
      <c r="G75" s="634"/>
      <c r="H75" s="634"/>
      <c r="J75" s="643">
        <f t="shared" si="3"/>
        <v>11</v>
      </c>
    </row>
    <row r="76" spans="1:10" x14ac:dyDescent="0.2">
      <c r="A76" s="639" t="s">
        <v>120</v>
      </c>
      <c r="B76" s="634">
        <v>1</v>
      </c>
      <c r="C76" s="634">
        <v>1</v>
      </c>
      <c r="D76" s="634"/>
      <c r="E76" s="634"/>
      <c r="F76" s="634">
        <v>2</v>
      </c>
      <c r="G76" s="634"/>
      <c r="H76" s="634"/>
      <c r="J76" s="643">
        <f t="shared" si="3"/>
        <v>4</v>
      </c>
    </row>
    <row r="77" spans="1:10" x14ac:dyDescent="0.2">
      <c r="A77" s="639" t="s">
        <v>121</v>
      </c>
      <c r="B77" s="634">
        <v>3</v>
      </c>
      <c r="C77" s="634"/>
      <c r="D77" s="634">
        <v>1</v>
      </c>
      <c r="E77" s="634">
        <v>1</v>
      </c>
      <c r="F77" s="634">
        <v>1</v>
      </c>
      <c r="G77" s="634"/>
      <c r="H77" s="634"/>
      <c r="J77" s="643">
        <f t="shared" si="3"/>
        <v>6</v>
      </c>
    </row>
    <row r="78" spans="1:10" x14ac:dyDescent="0.2">
      <c r="A78" s="639" t="s">
        <v>122</v>
      </c>
      <c r="B78" s="634">
        <v>2</v>
      </c>
      <c r="C78" s="634"/>
      <c r="D78" s="634">
        <v>1</v>
      </c>
      <c r="E78" s="634"/>
      <c r="F78" s="634">
        <v>1</v>
      </c>
      <c r="G78" s="634">
        <v>1</v>
      </c>
      <c r="H78" s="634"/>
      <c r="J78" s="643">
        <f t="shared" si="3"/>
        <v>5</v>
      </c>
    </row>
    <row r="79" spans="1:10" x14ac:dyDescent="0.2">
      <c r="A79" s="640" t="s">
        <v>123</v>
      </c>
      <c r="B79" s="635">
        <v>2</v>
      </c>
      <c r="C79" s="635">
        <v>1</v>
      </c>
      <c r="D79" s="635">
        <v>4</v>
      </c>
      <c r="E79" s="635">
        <v>1</v>
      </c>
      <c r="F79" s="635"/>
      <c r="G79" s="635">
        <v>1</v>
      </c>
      <c r="H79" s="635"/>
      <c r="J79" s="643">
        <f t="shared" si="3"/>
        <v>9</v>
      </c>
    </row>
    <row r="80" spans="1:10" x14ac:dyDescent="0.2">
      <c r="A80" s="644" t="s">
        <v>168</v>
      </c>
      <c r="B80" s="309">
        <v>4</v>
      </c>
      <c r="C80" s="309">
        <v>3</v>
      </c>
      <c r="D80" s="309">
        <v>2</v>
      </c>
      <c r="E80" s="309">
        <v>4</v>
      </c>
      <c r="F80" s="309">
        <v>3</v>
      </c>
      <c r="G80" s="309">
        <v>3</v>
      </c>
      <c r="H80" s="645">
        <v>2</v>
      </c>
      <c r="I80" s="1"/>
      <c r="J80" s="423">
        <f t="shared" si="3"/>
        <v>21</v>
      </c>
    </row>
    <row r="81" spans="1:10" x14ac:dyDescent="0.2">
      <c r="A81" s="550" t="s">
        <v>507</v>
      </c>
      <c r="B81" s="361">
        <v>4</v>
      </c>
      <c r="C81" s="361">
        <v>3</v>
      </c>
      <c r="D81" s="361">
        <v>2</v>
      </c>
      <c r="E81" s="361">
        <v>4</v>
      </c>
      <c r="F81" s="361">
        <v>3</v>
      </c>
      <c r="G81" s="361">
        <v>3</v>
      </c>
      <c r="H81" s="411">
        <v>2</v>
      </c>
      <c r="I81" s="1"/>
      <c r="J81" s="423">
        <f t="shared" si="3"/>
        <v>21</v>
      </c>
    </row>
    <row r="82" spans="1:10" x14ac:dyDescent="0.2">
      <c r="A82" s="638" t="s">
        <v>130</v>
      </c>
      <c r="B82" s="633">
        <v>3</v>
      </c>
      <c r="C82" s="633">
        <v>2</v>
      </c>
      <c r="D82" s="633">
        <v>1</v>
      </c>
      <c r="E82" s="633">
        <v>3</v>
      </c>
      <c r="F82" s="633">
        <v>1</v>
      </c>
      <c r="G82" s="633">
        <v>1</v>
      </c>
      <c r="H82" s="633">
        <v>1</v>
      </c>
      <c r="J82" s="643">
        <f t="shared" si="3"/>
        <v>12</v>
      </c>
    </row>
    <row r="83" spans="1:10" x14ac:dyDescent="0.2">
      <c r="A83" s="639" t="s">
        <v>131</v>
      </c>
      <c r="B83" s="634">
        <v>1</v>
      </c>
      <c r="C83" s="634"/>
      <c r="D83" s="634">
        <v>1</v>
      </c>
      <c r="E83" s="634">
        <v>1</v>
      </c>
      <c r="F83" s="634">
        <v>2</v>
      </c>
      <c r="G83" s="634">
        <v>2</v>
      </c>
      <c r="H83" s="634">
        <v>1</v>
      </c>
      <c r="J83" s="643">
        <f t="shared" si="3"/>
        <v>8</v>
      </c>
    </row>
    <row r="84" spans="1:10" x14ac:dyDescent="0.2">
      <c r="A84" s="642" t="s">
        <v>132</v>
      </c>
      <c r="B84" s="637"/>
      <c r="C84" s="637">
        <v>1</v>
      </c>
      <c r="D84" s="637"/>
      <c r="E84" s="637"/>
      <c r="F84" s="637"/>
      <c r="G84" s="637"/>
      <c r="H84" s="637"/>
      <c r="J84" s="643">
        <f t="shared" si="3"/>
        <v>1</v>
      </c>
    </row>
    <row r="86" spans="1:10" x14ac:dyDescent="0.2">
      <c r="A86" s="673" t="s">
        <v>1</v>
      </c>
      <c r="B86" s="304">
        <f t="shared" ref="B86:H86" si="4">B80+B50+B20+B11</f>
        <v>128</v>
      </c>
      <c r="C86" s="304">
        <f t="shared" si="4"/>
        <v>46</v>
      </c>
      <c r="D86" s="304">
        <f t="shared" si="4"/>
        <v>85</v>
      </c>
      <c r="E86" s="304">
        <f t="shared" si="4"/>
        <v>101</v>
      </c>
      <c r="F86" s="304">
        <f t="shared" si="4"/>
        <v>155</v>
      </c>
      <c r="G86" s="304">
        <f t="shared" si="4"/>
        <v>192</v>
      </c>
      <c r="H86" s="843">
        <f t="shared" si="4"/>
        <v>196</v>
      </c>
      <c r="I86" s="1"/>
      <c r="J86" s="418">
        <f>SUM(B86:H86)</f>
        <v>903</v>
      </c>
    </row>
    <row r="87" spans="1:10" x14ac:dyDescent="0.2">
      <c r="A87" s="674" t="s">
        <v>163</v>
      </c>
      <c r="B87" s="422">
        <f>B86/$J$86</f>
        <v>0.14174972314507198</v>
      </c>
      <c r="C87" s="422">
        <f t="shared" ref="C87:H87" si="5">C86/$J$86</f>
        <v>5.0941306755260242E-2</v>
      </c>
      <c r="D87" s="422">
        <f t="shared" si="5"/>
        <v>9.413067552602436E-2</v>
      </c>
      <c r="E87" s="422">
        <f t="shared" si="5"/>
        <v>0.11184939091915837</v>
      </c>
      <c r="F87" s="422">
        <f t="shared" si="5"/>
        <v>0.1716500553709856</v>
      </c>
      <c r="G87" s="422">
        <f t="shared" si="5"/>
        <v>0.21262458471760798</v>
      </c>
      <c r="H87" s="675">
        <f t="shared" si="5"/>
        <v>0.21705426356589147</v>
      </c>
    </row>
    <row r="88" spans="1:10" ht="6" customHeight="1" x14ac:dyDescent="0.2"/>
    <row r="89" spans="1:10" x14ac:dyDescent="0.2">
      <c r="A89" s="794" t="s">
        <v>680</v>
      </c>
    </row>
  </sheetData>
  <mergeCells count="3">
    <mergeCell ref="A5:J5"/>
    <mergeCell ref="B8:H8"/>
    <mergeCell ref="A2:J2"/>
  </mergeCells>
  <pageMargins left="0.39370078740157483" right="0" top="0.59055118110236227" bottom="0.59055118110236227" header="0.51181102362204722" footer="0.51181102362204722"/>
  <pageSetup paperSize="9" scale="98" firstPageNumber="48" fitToHeight="0" orientation="portrait" r:id="rId1"/>
  <headerFooter alignWithMargins="0">
    <oddHeader>&amp;L&amp;"Times New Roman,Gras"DGRH A1-1&amp;R&amp;"Times New Roman,Gras"Juillet 2020</oddHeader>
    <oddFooter>&amp;C&amp;"Times New Roman,Gras"Page &amp;P de &amp;N</oddFooter>
  </headerFooter>
  <rowBreaks count="1" manualBreakCount="1">
    <brk id="58" max="9" man="1"/>
  </rowBreaks>
  <ignoredErrors>
    <ignoredError sqref="J64"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0"/>
  <sheetViews>
    <sheetView showGridLines="0" showZeros="0" zoomScale="80" zoomScaleNormal="80" workbookViewId="0">
      <selection activeCell="L15" sqref="L15"/>
    </sheetView>
  </sheetViews>
  <sheetFormatPr baseColWidth="10" defaultColWidth="12" defaultRowHeight="12.75" x14ac:dyDescent="0.2"/>
  <cols>
    <col min="1" max="1" width="10.33203125" style="425" customWidth="1"/>
    <col min="2" max="9" width="13.1640625" style="425" customWidth="1"/>
    <col min="10" max="16384" width="12" style="425"/>
  </cols>
  <sheetData>
    <row r="1" spans="2:8" ht="18" customHeight="1" x14ac:dyDescent="0.2">
      <c r="B1" s="424"/>
      <c r="C1" s="424"/>
      <c r="D1" s="424"/>
    </row>
    <row r="2" spans="2:8" x14ac:dyDescent="0.2">
      <c r="B2" s="426"/>
      <c r="C2" s="426"/>
      <c r="D2" s="426"/>
    </row>
    <row r="3" spans="2:8" x14ac:dyDescent="0.2">
      <c r="B3" s="426"/>
      <c r="C3" s="426"/>
      <c r="D3" s="426"/>
    </row>
    <row r="4" spans="2:8" x14ac:dyDescent="0.2">
      <c r="B4" s="426"/>
      <c r="C4" s="426"/>
      <c r="D4" s="426"/>
    </row>
    <row r="5" spans="2:8" x14ac:dyDescent="0.2">
      <c r="B5" s="426"/>
      <c r="C5" s="426"/>
      <c r="D5" s="426"/>
      <c r="G5" s="426"/>
      <c r="H5" s="426"/>
    </row>
    <row r="6" spans="2:8" x14ac:dyDescent="0.2">
      <c r="B6" s="426"/>
      <c r="C6" s="426"/>
      <c r="D6" s="426"/>
    </row>
    <row r="7" spans="2:8" x14ac:dyDescent="0.2">
      <c r="B7" s="426"/>
      <c r="C7" s="426"/>
      <c r="D7" s="426"/>
    </row>
    <row r="8" spans="2:8" x14ac:dyDescent="0.2">
      <c r="B8" s="426"/>
      <c r="C8" s="426"/>
      <c r="D8" s="426"/>
    </row>
    <row r="9" spans="2:8" x14ac:dyDescent="0.2">
      <c r="B9" s="426"/>
      <c r="C9" s="426"/>
      <c r="D9" s="426"/>
    </row>
    <row r="10" spans="2:8" x14ac:dyDescent="0.2">
      <c r="B10" s="426"/>
      <c r="C10" s="426"/>
      <c r="D10" s="426"/>
    </row>
    <row r="11" spans="2:8" x14ac:dyDescent="0.2">
      <c r="B11" s="426"/>
      <c r="C11" s="426"/>
      <c r="D11" s="426"/>
    </row>
    <row r="12" spans="2:8" x14ac:dyDescent="0.2">
      <c r="B12" s="426"/>
      <c r="C12" s="426"/>
      <c r="D12" s="426"/>
    </row>
    <row r="13" spans="2:8" x14ac:dyDescent="0.2">
      <c r="B13" s="426"/>
      <c r="C13" s="426"/>
      <c r="D13" s="426"/>
    </row>
    <row r="14" spans="2:8" x14ac:dyDescent="0.2">
      <c r="B14" s="426"/>
      <c r="C14" s="426"/>
      <c r="D14" s="426"/>
    </row>
    <row r="15" spans="2:8" x14ac:dyDescent="0.2">
      <c r="B15" s="426"/>
      <c r="C15" s="426"/>
      <c r="D15" s="426"/>
    </row>
    <row r="16" spans="2:8" x14ac:dyDescent="0.2">
      <c r="B16" s="426"/>
      <c r="C16" s="426"/>
      <c r="D16" s="426"/>
    </row>
    <row r="17" spans="2:9" x14ac:dyDescent="0.2">
      <c r="B17" s="426"/>
      <c r="C17" s="426"/>
      <c r="D17" s="426"/>
    </row>
    <row r="18" spans="2:9" x14ac:dyDescent="0.2">
      <c r="B18" s="426"/>
      <c r="C18" s="426"/>
      <c r="D18" s="426"/>
    </row>
    <row r="19" spans="2:9" x14ac:dyDescent="0.2">
      <c r="B19" s="426"/>
      <c r="C19" s="426"/>
      <c r="D19" s="426"/>
    </row>
    <row r="20" spans="2:9" x14ac:dyDescent="0.2">
      <c r="B20" s="426"/>
      <c r="C20" s="426"/>
      <c r="D20" s="426"/>
    </row>
    <row r="21" spans="2:9" x14ac:dyDescent="0.2">
      <c r="B21" s="426"/>
      <c r="C21" s="426"/>
      <c r="D21" s="426"/>
    </row>
    <row r="22" spans="2:9" x14ac:dyDescent="0.2">
      <c r="B22" s="426"/>
      <c r="C22" s="426"/>
      <c r="D22" s="426"/>
    </row>
    <row r="23" spans="2:9" x14ac:dyDescent="0.2">
      <c r="B23" s="426"/>
      <c r="C23" s="426"/>
      <c r="D23" s="426"/>
    </row>
    <row r="24" spans="2:9" x14ac:dyDescent="0.2">
      <c r="B24" s="426"/>
      <c r="C24" s="426"/>
      <c r="D24" s="426"/>
    </row>
    <row r="25" spans="2:9" ht="13.5" thickBot="1" x14ac:dyDescent="0.25">
      <c r="B25" s="426"/>
      <c r="C25" s="426"/>
      <c r="D25" s="426"/>
    </row>
    <row r="26" spans="2:9" ht="26.25" customHeight="1" thickTop="1" x14ac:dyDescent="0.2">
      <c r="B26" s="1085"/>
      <c r="C26" s="1086"/>
      <c r="D26" s="1086"/>
      <c r="E26" s="1087"/>
      <c r="F26" s="1087"/>
      <c r="G26" s="1087"/>
      <c r="H26" s="1087"/>
      <c r="I26" s="1088"/>
    </row>
    <row r="27" spans="2:9" ht="19.5" customHeight="1" x14ac:dyDescent="0.2">
      <c r="B27" s="445" t="s">
        <v>414</v>
      </c>
      <c r="C27" s="428"/>
      <c r="D27" s="428"/>
      <c r="E27" s="428"/>
      <c r="F27" s="428"/>
      <c r="G27" s="428"/>
      <c r="H27" s="428"/>
      <c r="I27" s="446"/>
    </row>
    <row r="28" spans="2:9" ht="19.5" customHeight="1" thickBot="1" x14ac:dyDescent="0.3">
      <c r="B28" s="1089"/>
      <c r="C28" s="1090"/>
      <c r="D28" s="1090"/>
      <c r="E28" s="1091"/>
      <c r="F28" s="1091"/>
      <c r="G28" s="1091"/>
      <c r="H28" s="1091"/>
      <c r="I28" s="1092"/>
    </row>
    <row r="29" spans="2:9" ht="13.5" thickTop="1" x14ac:dyDescent="0.2">
      <c r="B29" s="426"/>
      <c r="C29" s="426"/>
      <c r="D29" s="426"/>
    </row>
    <row r="30" spans="2:9" x14ac:dyDescent="0.2">
      <c r="B30" s="426"/>
      <c r="C30" s="426"/>
      <c r="D30" s="426"/>
    </row>
    <row r="31" spans="2:9" x14ac:dyDescent="0.2">
      <c r="B31" s="426"/>
      <c r="C31" s="426"/>
      <c r="D31" s="426"/>
    </row>
    <row r="32" spans="2:9" ht="15.75" x14ac:dyDescent="0.2">
      <c r="B32" s="348" t="s">
        <v>716</v>
      </c>
      <c r="C32" s="430"/>
      <c r="D32" s="430"/>
      <c r="E32" s="431"/>
      <c r="F32" s="431"/>
      <c r="G32" s="431"/>
      <c r="H32" s="431"/>
      <c r="I32" s="431"/>
    </row>
    <row r="33" spans="2:9" x14ac:dyDescent="0.2">
      <c r="B33" s="426"/>
      <c r="C33" s="426"/>
      <c r="D33" s="426"/>
    </row>
    <row r="34" spans="2:9" x14ac:dyDescent="0.2">
      <c r="B34" s="426"/>
      <c r="C34" s="426"/>
      <c r="D34" s="426"/>
    </row>
    <row r="35" spans="2:9" ht="15.75" x14ac:dyDescent="0.25">
      <c r="B35" s="426"/>
      <c r="C35" s="426"/>
      <c r="D35" s="426"/>
      <c r="E35" s="432"/>
    </row>
    <row r="36" spans="2:9" x14ac:dyDescent="0.2">
      <c r="B36" s="426"/>
      <c r="C36" s="433" t="s">
        <v>415</v>
      </c>
      <c r="D36" s="426"/>
    </row>
    <row r="37" spans="2:9" x14ac:dyDescent="0.2">
      <c r="B37" s="426"/>
      <c r="C37" s="433" t="s">
        <v>416</v>
      </c>
      <c r="D37" s="426"/>
    </row>
    <row r="38" spans="2:9" x14ac:dyDescent="0.2">
      <c r="B38" s="426"/>
      <c r="C38" s="433" t="s">
        <v>489</v>
      </c>
      <c r="D38" s="426"/>
    </row>
    <row r="39" spans="2:9" x14ac:dyDescent="0.2">
      <c r="B39" s="426"/>
      <c r="C39" s="433" t="s">
        <v>417</v>
      </c>
      <c r="D39" s="426"/>
    </row>
    <row r="40" spans="2:9" x14ac:dyDescent="0.2">
      <c r="B40" s="426"/>
      <c r="C40" s="447" t="s">
        <v>418</v>
      </c>
      <c r="D40" s="426"/>
    </row>
    <row r="41" spans="2:9" x14ac:dyDescent="0.2">
      <c r="B41" s="426"/>
      <c r="C41" s="436" t="s">
        <v>419</v>
      </c>
      <c r="D41" s="436"/>
      <c r="E41" s="437"/>
      <c r="F41" s="437"/>
      <c r="G41" s="437"/>
      <c r="H41" s="437"/>
      <c r="I41" s="437"/>
    </row>
    <row r="42" spans="2:9" x14ac:dyDescent="0.2">
      <c r="B42" s="426"/>
      <c r="C42" s="426"/>
      <c r="D42" s="426"/>
    </row>
    <row r="43" spans="2:9" x14ac:dyDescent="0.2">
      <c r="B43" s="426"/>
      <c r="C43" s="426"/>
      <c r="D43" s="426"/>
    </row>
    <row r="44" spans="2:9" x14ac:dyDescent="0.2">
      <c r="B44" s="426"/>
      <c r="C44" s="426"/>
      <c r="D44" s="426"/>
    </row>
    <row r="45" spans="2:9" x14ac:dyDescent="0.2">
      <c r="B45" s="426"/>
      <c r="C45" s="426"/>
      <c r="D45" s="426"/>
    </row>
    <row r="46" spans="2:9" x14ac:dyDescent="0.2">
      <c r="B46" s="426"/>
      <c r="C46" s="426"/>
      <c r="D46" s="426"/>
    </row>
    <row r="47" spans="2:9" x14ac:dyDescent="0.2">
      <c r="B47" s="426"/>
      <c r="C47" s="426"/>
      <c r="D47" s="426"/>
    </row>
    <row r="48" spans="2:9" x14ac:dyDescent="0.2">
      <c r="B48" s="426"/>
      <c r="C48" s="426"/>
      <c r="D48" s="426"/>
    </row>
    <row r="49" spans="2:10" x14ac:dyDescent="0.2">
      <c r="B49" s="1101" t="s">
        <v>387</v>
      </c>
      <c r="C49" s="1101"/>
      <c r="D49" s="1101"/>
      <c r="E49" s="1101"/>
      <c r="F49" s="1101"/>
      <c r="G49" s="1101"/>
      <c r="H49" s="1101"/>
      <c r="I49" s="1101"/>
    </row>
    <row r="50" spans="2:10" x14ac:dyDescent="0.2">
      <c r="B50" s="1094" t="s">
        <v>388</v>
      </c>
      <c r="C50" s="1094"/>
      <c r="D50" s="1094"/>
      <c r="E50" s="1094"/>
      <c r="F50" s="1094"/>
      <c r="G50" s="1094"/>
      <c r="H50" s="1094"/>
      <c r="I50" s="1094"/>
    </row>
    <row r="51" spans="2:10" ht="16.5" customHeight="1" x14ac:dyDescent="0.2">
      <c r="B51" s="1033" t="s">
        <v>675</v>
      </c>
      <c r="C51" s="1033"/>
      <c r="D51" s="1033"/>
      <c r="E51" s="1033"/>
      <c r="F51" s="1033"/>
      <c r="G51" s="1033"/>
      <c r="H51" s="1033"/>
      <c r="I51" s="1033"/>
    </row>
    <row r="52" spans="2:10" ht="16.5" customHeight="1" x14ac:dyDescent="0.2">
      <c r="B52" s="1033" t="s">
        <v>674</v>
      </c>
      <c r="C52" s="1033"/>
      <c r="D52" s="1033"/>
      <c r="E52" s="1033"/>
      <c r="F52" s="1033"/>
      <c r="G52" s="1033"/>
      <c r="H52" s="1033"/>
      <c r="I52" s="1033"/>
    </row>
    <row r="53" spans="2:10" ht="16.5" customHeight="1" x14ac:dyDescent="0.2">
      <c r="B53" s="1093" t="s">
        <v>389</v>
      </c>
      <c r="C53" s="1093"/>
      <c r="D53" s="1093"/>
      <c r="E53" s="1093"/>
      <c r="F53" s="1093"/>
      <c r="G53" s="1093"/>
      <c r="H53" s="1093"/>
      <c r="I53" s="1093"/>
    </row>
    <row r="54" spans="2:10" x14ac:dyDescent="0.2">
      <c r="B54" s="426"/>
      <c r="C54" s="438"/>
      <c r="D54" s="438"/>
      <c r="J54" s="586"/>
    </row>
    <row r="55" spans="2:10" x14ac:dyDescent="0.2">
      <c r="B55" s="439"/>
      <c r="C55" s="438"/>
      <c r="D55" s="438"/>
      <c r="I55" s="440">
        <f>PG_3!I59</f>
        <v>0</v>
      </c>
    </row>
    <row r="58" spans="2:10" x14ac:dyDescent="0.2">
      <c r="B58" s="438"/>
      <c r="C58" s="438"/>
      <c r="D58" s="438"/>
    </row>
    <row r="59" spans="2:10" x14ac:dyDescent="0.2">
      <c r="B59" s="426"/>
      <c r="C59" s="438"/>
      <c r="D59" s="438"/>
    </row>
    <row r="60" spans="2:10" x14ac:dyDescent="0.2">
      <c r="B60" s="438"/>
      <c r="C60" s="438"/>
      <c r="D60" s="438"/>
    </row>
    <row r="61" spans="2:10" x14ac:dyDescent="0.2">
      <c r="B61" s="438"/>
      <c r="C61" s="438"/>
      <c r="D61" s="438"/>
    </row>
    <row r="62" spans="2:10" x14ac:dyDescent="0.2">
      <c r="B62" s="438"/>
      <c r="C62" s="438"/>
      <c r="D62" s="438"/>
    </row>
    <row r="63" spans="2:10" x14ac:dyDescent="0.2">
      <c r="B63" s="438"/>
      <c r="C63" s="438"/>
      <c r="D63" s="438"/>
    </row>
    <row r="64" spans="2:10" x14ac:dyDescent="0.2">
      <c r="B64" s="438"/>
      <c r="C64" s="438"/>
      <c r="D64" s="438"/>
    </row>
    <row r="65" spans="2:4" x14ac:dyDescent="0.2">
      <c r="B65" s="438"/>
      <c r="C65" s="438"/>
      <c r="D65" s="438"/>
    </row>
    <row r="66" spans="2:4" x14ac:dyDescent="0.2">
      <c r="B66" s="438"/>
      <c r="C66" s="438"/>
      <c r="D66" s="438"/>
    </row>
    <row r="67" spans="2:4" x14ac:dyDescent="0.2">
      <c r="B67" s="438"/>
      <c r="C67" s="438"/>
      <c r="D67" s="438"/>
    </row>
    <row r="68" spans="2:4" x14ac:dyDescent="0.2">
      <c r="B68" s="438"/>
      <c r="C68" s="438"/>
      <c r="D68" s="438"/>
    </row>
    <row r="69" spans="2:4" x14ac:dyDescent="0.2">
      <c r="B69" s="438"/>
      <c r="C69" s="438"/>
      <c r="D69" s="438"/>
    </row>
    <row r="70" spans="2:4" x14ac:dyDescent="0.2">
      <c r="B70" s="438"/>
      <c r="C70" s="438"/>
      <c r="D70" s="438"/>
    </row>
    <row r="71" spans="2:4" x14ac:dyDescent="0.2">
      <c r="B71" s="438"/>
      <c r="C71" s="438"/>
      <c r="D71" s="438"/>
    </row>
    <row r="72" spans="2:4" x14ac:dyDescent="0.2">
      <c r="B72" s="438"/>
      <c r="C72" s="438"/>
      <c r="D72" s="438"/>
    </row>
    <row r="73" spans="2:4" x14ac:dyDescent="0.2">
      <c r="B73" s="438"/>
      <c r="C73" s="438"/>
      <c r="D73" s="438"/>
    </row>
    <row r="74" spans="2:4" x14ac:dyDescent="0.2">
      <c r="B74" s="438"/>
      <c r="C74" s="438"/>
      <c r="D74" s="438"/>
    </row>
    <row r="75" spans="2:4" x14ac:dyDescent="0.2">
      <c r="B75" s="438"/>
      <c r="C75" s="438"/>
      <c r="D75" s="438"/>
    </row>
    <row r="76" spans="2:4" x14ac:dyDescent="0.2">
      <c r="B76" s="438"/>
      <c r="C76" s="438"/>
      <c r="D76" s="438"/>
    </row>
    <row r="77" spans="2:4" x14ac:dyDescent="0.2">
      <c r="B77" s="438"/>
      <c r="C77" s="438"/>
      <c r="D77" s="438"/>
    </row>
    <row r="78" spans="2:4" x14ac:dyDescent="0.2">
      <c r="B78" s="438"/>
      <c r="C78" s="438"/>
      <c r="D78" s="438"/>
    </row>
    <row r="79" spans="2:4" x14ac:dyDescent="0.2">
      <c r="B79" s="438"/>
      <c r="C79" s="438"/>
      <c r="D79" s="438"/>
    </row>
    <row r="80" spans="2:4" x14ac:dyDescent="0.2">
      <c r="B80" s="438"/>
      <c r="C80" s="438"/>
      <c r="D80" s="438"/>
    </row>
    <row r="81" spans="2:4" x14ac:dyDescent="0.2">
      <c r="B81" s="438"/>
      <c r="C81" s="438"/>
      <c r="D81" s="438"/>
    </row>
    <row r="82" spans="2:4" x14ac:dyDescent="0.2">
      <c r="B82" s="438"/>
      <c r="C82" s="438"/>
      <c r="D82" s="438"/>
    </row>
    <row r="83" spans="2:4" x14ac:dyDescent="0.2">
      <c r="B83" s="438"/>
      <c r="C83" s="438"/>
      <c r="D83" s="438"/>
    </row>
    <row r="84" spans="2:4" x14ac:dyDescent="0.2">
      <c r="B84" s="438"/>
      <c r="C84" s="438"/>
      <c r="D84" s="438"/>
    </row>
    <row r="85" spans="2:4" x14ac:dyDescent="0.2">
      <c r="B85" s="438"/>
      <c r="C85" s="438"/>
      <c r="D85" s="438"/>
    </row>
    <row r="86" spans="2:4" x14ac:dyDescent="0.2">
      <c r="B86" s="438"/>
      <c r="C86" s="438"/>
      <c r="D86" s="438"/>
    </row>
    <row r="87" spans="2:4" x14ac:dyDescent="0.2">
      <c r="B87" s="438"/>
      <c r="C87" s="438"/>
      <c r="D87" s="438"/>
    </row>
    <row r="88" spans="2:4" x14ac:dyDescent="0.2">
      <c r="B88" s="438"/>
      <c r="C88" s="438"/>
      <c r="D88" s="438"/>
    </row>
    <row r="89" spans="2:4" x14ac:dyDescent="0.2">
      <c r="B89" s="438"/>
      <c r="C89" s="438"/>
      <c r="D89" s="438"/>
    </row>
    <row r="90" spans="2:4" x14ac:dyDescent="0.2">
      <c r="B90" s="438"/>
      <c r="C90" s="438"/>
      <c r="D90" s="438"/>
    </row>
    <row r="91" spans="2:4" x14ac:dyDescent="0.2">
      <c r="B91" s="438"/>
      <c r="C91" s="438"/>
      <c r="D91" s="438"/>
    </row>
    <row r="92" spans="2:4" x14ac:dyDescent="0.2">
      <c r="B92" s="438"/>
      <c r="C92" s="438"/>
      <c r="D92" s="438"/>
    </row>
    <row r="93" spans="2:4" x14ac:dyDescent="0.2">
      <c r="B93" s="438"/>
      <c r="C93" s="438"/>
      <c r="D93" s="438"/>
    </row>
    <row r="94" spans="2:4" x14ac:dyDescent="0.2">
      <c r="B94" s="438"/>
      <c r="C94" s="438"/>
      <c r="D94" s="438"/>
    </row>
    <row r="95" spans="2:4" x14ac:dyDescent="0.2">
      <c r="B95" s="438"/>
      <c r="C95" s="438"/>
      <c r="D95" s="438"/>
    </row>
    <row r="96" spans="2:4" x14ac:dyDescent="0.2">
      <c r="B96" s="438"/>
      <c r="C96" s="438"/>
      <c r="D96" s="438"/>
    </row>
    <row r="97" spans="2:4" x14ac:dyDescent="0.2">
      <c r="B97" s="438"/>
      <c r="C97" s="438"/>
      <c r="D97" s="438"/>
    </row>
    <row r="98" spans="2:4" x14ac:dyDescent="0.2">
      <c r="B98" s="438"/>
      <c r="C98" s="438"/>
      <c r="D98" s="438"/>
    </row>
    <row r="99" spans="2:4" x14ac:dyDescent="0.2">
      <c r="B99" s="438"/>
      <c r="C99" s="438"/>
      <c r="D99" s="438"/>
    </row>
    <row r="100" spans="2:4" x14ac:dyDescent="0.2">
      <c r="B100" s="438"/>
      <c r="C100" s="438"/>
      <c r="D100" s="438"/>
    </row>
    <row r="101" spans="2:4" x14ac:dyDescent="0.2">
      <c r="B101" s="438"/>
      <c r="C101" s="438"/>
      <c r="D101" s="438"/>
    </row>
    <row r="102" spans="2:4" x14ac:dyDescent="0.2">
      <c r="B102" s="438"/>
      <c r="C102" s="438"/>
      <c r="D102" s="438"/>
    </row>
    <row r="103" spans="2:4" x14ac:dyDescent="0.2">
      <c r="B103" s="438"/>
      <c r="C103" s="438"/>
      <c r="D103" s="438"/>
    </row>
    <row r="104" spans="2:4" x14ac:dyDescent="0.2">
      <c r="B104" s="438"/>
      <c r="C104" s="438"/>
      <c r="D104" s="438"/>
    </row>
    <row r="105" spans="2:4" x14ac:dyDescent="0.2">
      <c r="B105" s="438"/>
      <c r="C105" s="438"/>
      <c r="D105" s="438"/>
    </row>
    <row r="106" spans="2:4" x14ac:dyDescent="0.2">
      <c r="B106" s="438"/>
      <c r="C106" s="438"/>
      <c r="D106" s="438"/>
    </row>
    <row r="107" spans="2:4" x14ac:dyDescent="0.2">
      <c r="B107" s="438"/>
      <c r="C107" s="438"/>
      <c r="D107" s="438"/>
    </row>
    <row r="108" spans="2:4" x14ac:dyDescent="0.2">
      <c r="B108" s="438"/>
      <c r="C108" s="438"/>
      <c r="D108" s="438"/>
    </row>
    <row r="109" spans="2:4" x14ac:dyDescent="0.2">
      <c r="B109" s="438"/>
      <c r="C109" s="438"/>
      <c r="D109" s="438"/>
    </row>
    <row r="110" spans="2:4" x14ac:dyDescent="0.2">
      <c r="B110" s="438"/>
      <c r="C110" s="438"/>
      <c r="D110" s="438"/>
    </row>
    <row r="111" spans="2:4" x14ac:dyDescent="0.2">
      <c r="B111" s="438"/>
      <c r="C111" s="438"/>
      <c r="D111" s="438"/>
    </row>
    <row r="112" spans="2:4" x14ac:dyDescent="0.2">
      <c r="B112" s="438"/>
      <c r="C112" s="438"/>
      <c r="D112" s="438"/>
    </row>
    <row r="113" spans="2:4" x14ac:dyDescent="0.2">
      <c r="B113" s="438"/>
      <c r="C113" s="438"/>
      <c r="D113" s="438"/>
    </row>
    <row r="114" spans="2:4" x14ac:dyDescent="0.2">
      <c r="B114" s="438"/>
      <c r="C114" s="438"/>
      <c r="D114" s="438"/>
    </row>
    <row r="115" spans="2:4" x14ac:dyDescent="0.2">
      <c r="B115" s="438"/>
      <c r="C115" s="438"/>
      <c r="D115" s="438"/>
    </row>
    <row r="116" spans="2:4" x14ac:dyDescent="0.2">
      <c r="B116" s="438"/>
      <c r="C116" s="438"/>
      <c r="D116" s="438"/>
    </row>
    <row r="117" spans="2:4" x14ac:dyDescent="0.2">
      <c r="B117" s="438"/>
      <c r="C117" s="438"/>
      <c r="D117" s="438"/>
    </row>
    <row r="118" spans="2:4" x14ac:dyDescent="0.2">
      <c r="B118" s="438"/>
      <c r="C118" s="438"/>
      <c r="D118" s="438"/>
    </row>
    <row r="119" spans="2:4" x14ac:dyDescent="0.2">
      <c r="B119" s="438"/>
      <c r="C119" s="438"/>
      <c r="D119" s="438"/>
    </row>
    <row r="120" spans="2:4" x14ac:dyDescent="0.2">
      <c r="B120" s="438"/>
      <c r="C120" s="438"/>
      <c r="D120" s="438"/>
    </row>
    <row r="121" spans="2:4" x14ac:dyDescent="0.2">
      <c r="B121" s="438"/>
      <c r="C121" s="438"/>
      <c r="D121" s="438"/>
    </row>
    <row r="122" spans="2:4" x14ac:dyDescent="0.2">
      <c r="B122" s="438"/>
      <c r="C122" s="438"/>
      <c r="D122" s="438"/>
    </row>
    <row r="123" spans="2:4" x14ac:dyDescent="0.2">
      <c r="B123" s="438"/>
      <c r="C123" s="438"/>
      <c r="D123" s="438"/>
    </row>
    <row r="124" spans="2:4" x14ac:dyDescent="0.2">
      <c r="B124" s="438"/>
      <c r="C124" s="438"/>
      <c r="D124" s="438"/>
    </row>
    <row r="125" spans="2:4" x14ac:dyDescent="0.2">
      <c r="B125" s="438"/>
      <c r="C125" s="438"/>
      <c r="D125" s="438"/>
    </row>
    <row r="126" spans="2:4" x14ac:dyDescent="0.2">
      <c r="B126" s="438"/>
      <c r="C126" s="438"/>
      <c r="D126" s="438"/>
    </row>
    <row r="127" spans="2:4" x14ac:dyDescent="0.2">
      <c r="B127" s="438"/>
      <c r="C127" s="438"/>
      <c r="D127" s="438"/>
    </row>
    <row r="128" spans="2:4" x14ac:dyDescent="0.2">
      <c r="B128" s="438"/>
      <c r="C128" s="438"/>
      <c r="D128" s="438"/>
    </row>
    <row r="129" spans="2:4" x14ac:dyDescent="0.2">
      <c r="B129" s="438"/>
      <c r="C129" s="438"/>
      <c r="D129" s="438"/>
    </row>
    <row r="130" spans="2:4" x14ac:dyDescent="0.2">
      <c r="B130" s="438"/>
      <c r="C130" s="438"/>
      <c r="D130" s="438"/>
    </row>
    <row r="131" spans="2:4" x14ac:dyDescent="0.2">
      <c r="B131" s="438"/>
      <c r="C131" s="438"/>
      <c r="D131" s="438"/>
    </row>
    <row r="132" spans="2:4" x14ac:dyDescent="0.2">
      <c r="B132" s="438"/>
      <c r="C132" s="438"/>
      <c r="D132" s="438"/>
    </row>
    <row r="133" spans="2:4" x14ac:dyDescent="0.2">
      <c r="B133" s="438"/>
      <c r="C133" s="438"/>
      <c r="D133" s="438"/>
    </row>
    <row r="134" spans="2:4" x14ac:dyDescent="0.2">
      <c r="B134" s="438"/>
      <c r="C134" s="438"/>
      <c r="D134" s="438"/>
    </row>
    <row r="135" spans="2:4" x14ac:dyDescent="0.2">
      <c r="B135" s="438"/>
      <c r="C135" s="438"/>
      <c r="D135" s="438"/>
    </row>
    <row r="136" spans="2:4" x14ac:dyDescent="0.2">
      <c r="B136" s="438"/>
      <c r="C136" s="438"/>
      <c r="D136" s="438"/>
    </row>
    <row r="137" spans="2:4" x14ac:dyDescent="0.2">
      <c r="B137" s="438"/>
      <c r="C137" s="438"/>
      <c r="D137" s="438"/>
    </row>
    <row r="138" spans="2:4" x14ac:dyDescent="0.2">
      <c r="B138" s="438"/>
      <c r="C138" s="438"/>
      <c r="D138" s="438"/>
    </row>
    <row r="139" spans="2:4" x14ac:dyDescent="0.2">
      <c r="B139" s="438"/>
      <c r="C139" s="438"/>
      <c r="D139" s="438"/>
    </row>
    <row r="140" spans="2:4" x14ac:dyDescent="0.2">
      <c r="B140" s="438"/>
      <c r="C140" s="438"/>
      <c r="D140" s="438"/>
    </row>
    <row r="141" spans="2:4" x14ac:dyDescent="0.2">
      <c r="B141" s="438"/>
      <c r="C141" s="438"/>
      <c r="D141" s="438"/>
    </row>
    <row r="142" spans="2:4" x14ac:dyDescent="0.2">
      <c r="B142" s="438"/>
      <c r="C142" s="438"/>
      <c r="D142" s="438"/>
    </row>
    <row r="143" spans="2:4" x14ac:dyDescent="0.2">
      <c r="B143" s="438"/>
      <c r="C143" s="438"/>
      <c r="D143" s="438"/>
    </row>
    <row r="144" spans="2:4" x14ac:dyDescent="0.2">
      <c r="B144" s="438"/>
      <c r="C144" s="438"/>
      <c r="D144" s="438"/>
    </row>
    <row r="145" spans="2:4" x14ac:dyDescent="0.2">
      <c r="B145" s="438"/>
      <c r="C145" s="438"/>
      <c r="D145" s="438"/>
    </row>
    <row r="146" spans="2:4" x14ac:dyDescent="0.2">
      <c r="B146" s="438"/>
      <c r="C146" s="438"/>
      <c r="D146" s="438"/>
    </row>
    <row r="147" spans="2:4" x14ac:dyDescent="0.2">
      <c r="B147" s="438"/>
      <c r="C147" s="438"/>
      <c r="D147" s="438"/>
    </row>
    <row r="148" spans="2:4" x14ac:dyDescent="0.2">
      <c r="B148" s="438"/>
      <c r="C148" s="438"/>
      <c r="D148" s="438"/>
    </row>
    <row r="149" spans="2:4" x14ac:dyDescent="0.2">
      <c r="B149" s="438"/>
      <c r="C149" s="438"/>
      <c r="D149" s="438"/>
    </row>
    <row r="150" spans="2:4" x14ac:dyDescent="0.2">
      <c r="B150" s="438"/>
      <c r="C150" s="438"/>
      <c r="D150" s="438"/>
    </row>
    <row r="151" spans="2:4" x14ac:dyDescent="0.2">
      <c r="B151" s="438"/>
      <c r="C151" s="438"/>
      <c r="D151" s="438"/>
    </row>
    <row r="152" spans="2:4" x14ac:dyDescent="0.2">
      <c r="B152" s="438"/>
      <c r="C152" s="438"/>
      <c r="D152" s="438"/>
    </row>
    <row r="153" spans="2:4" x14ac:dyDescent="0.2">
      <c r="B153" s="438"/>
      <c r="C153" s="438"/>
      <c r="D153" s="438"/>
    </row>
    <row r="154" spans="2:4" x14ac:dyDescent="0.2">
      <c r="B154" s="438"/>
      <c r="C154" s="438"/>
      <c r="D154" s="438"/>
    </row>
    <row r="155" spans="2:4" x14ac:dyDescent="0.2">
      <c r="B155" s="438"/>
      <c r="C155" s="438"/>
      <c r="D155" s="438"/>
    </row>
    <row r="156" spans="2:4" x14ac:dyDescent="0.2">
      <c r="B156" s="438"/>
      <c r="C156" s="438"/>
      <c r="D156" s="438"/>
    </row>
    <row r="157" spans="2:4" x14ac:dyDescent="0.2">
      <c r="B157" s="438"/>
      <c r="C157" s="438"/>
      <c r="D157" s="438"/>
    </row>
    <row r="158" spans="2:4" x14ac:dyDescent="0.2">
      <c r="B158" s="438"/>
      <c r="C158" s="438"/>
      <c r="D158" s="438"/>
    </row>
    <row r="159" spans="2:4" x14ac:dyDescent="0.2">
      <c r="B159" s="438"/>
      <c r="C159" s="438"/>
      <c r="D159" s="438"/>
    </row>
    <row r="160" spans="2:4" x14ac:dyDescent="0.2">
      <c r="B160" s="438"/>
      <c r="C160" s="438"/>
      <c r="D160" s="438"/>
    </row>
    <row r="161" spans="2:4" x14ac:dyDescent="0.2">
      <c r="B161" s="438"/>
      <c r="C161" s="438"/>
      <c r="D161" s="438"/>
    </row>
    <row r="162" spans="2:4" x14ac:dyDescent="0.2">
      <c r="B162" s="438"/>
      <c r="C162" s="438"/>
      <c r="D162" s="438"/>
    </row>
    <row r="163" spans="2:4" x14ac:dyDescent="0.2">
      <c r="B163" s="438"/>
      <c r="C163" s="438"/>
      <c r="D163" s="438"/>
    </row>
    <row r="164" spans="2:4" x14ac:dyDescent="0.2">
      <c r="B164" s="438"/>
      <c r="C164" s="438"/>
      <c r="D164" s="438"/>
    </row>
    <row r="165" spans="2:4" x14ac:dyDescent="0.2">
      <c r="B165" s="438"/>
      <c r="C165" s="438"/>
      <c r="D165" s="438"/>
    </row>
    <row r="166" spans="2:4" x14ac:dyDescent="0.2">
      <c r="B166" s="438"/>
      <c r="C166" s="438"/>
      <c r="D166" s="438"/>
    </row>
    <row r="167" spans="2:4" x14ac:dyDescent="0.2">
      <c r="B167" s="438"/>
      <c r="C167" s="438"/>
      <c r="D167" s="438"/>
    </row>
    <row r="168" spans="2:4" x14ac:dyDescent="0.2">
      <c r="B168" s="438"/>
      <c r="C168" s="438"/>
      <c r="D168" s="438"/>
    </row>
    <row r="169" spans="2:4" x14ac:dyDescent="0.2">
      <c r="B169" s="438"/>
      <c r="C169" s="438"/>
      <c r="D169" s="438"/>
    </row>
    <row r="170" spans="2:4" x14ac:dyDescent="0.2">
      <c r="B170" s="438"/>
      <c r="C170" s="438"/>
      <c r="D170" s="438"/>
    </row>
    <row r="171" spans="2:4" x14ac:dyDescent="0.2">
      <c r="B171" s="438"/>
      <c r="C171" s="438"/>
      <c r="D171" s="438"/>
    </row>
    <row r="172" spans="2:4" x14ac:dyDescent="0.2">
      <c r="B172" s="438"/>
      <c r="C172" s="438"/>
      <c r="D172" s="438"/>
    </row>
    <row r="173" spans="2:4" x14ac:dyDescent="0.2">
      <c r="B173" s="438"/>
      <c r="C173" s="438"/>
      <c r="D173" s="438"/>
    </row>
    <row r="174" spans="2:4" x14ac:dyDescent="0.2">
      <c r="B174" s="438"/>
      <c r="C174" s="438"/>
      <c r="D174" s="438"/>
    </row>
    <row r="175" spans="2:4" x14ac:dyDescent="0.2">
      <c r="B175" s="438"/>
      <c r="C175" s="438"/>
      <c r="D175" s="438"/>
    </row>
    <row r="176" spans="2:4" x14ac:dyDescent="0.2">
      <c r="B176" s="438"/>
      <c r="C176" s="438"/>
      <c r="D176" s="438"/>
    </row>
    <row r="177" spans="2:4" x14ac:dyDescent="0.2">
      <c r="B177" s="438"/>
      <c r="C177" s="438"/>
      <c r="D177" s="438"/>
    </row>
    <row r="178" spans="2:4" x14ac:dyDescent="0.2">
      <c r="B178" s="438"/>
      <c r="C178" s="438"/>
      <c r="D178" s="438"/>
    </row>
    <row r="179" spans="2:4" x14ac:dyDescent="0.2">
      <c r="B179" s="438"/>
      <c r="C179" s="438"/>
      <c r="D179" s="438"/>
    </row>
    <row r="180" spans="2:4" x14ac:dyDescent="0.2">
      <c r="B180" s="438"/>
      <c r="C180" s="438"/>
      <c r="D180" s="438"/>
    </row>
    <row r="181" spans="2:4" x14ac:dyDescent="0.2">
      <c r="B181" s="438"/>
      <c r="C181" s="438"/>
      <c r="D181" s="438"/>
    </row>
    <row r="182" spans="2:4" x14ac:dyDescent="0.2">
      <c r="B182" s="438"/>
      <c r="C182" s="438"/>
      <c r="D182" s="438"/>
    </row>
    <row r="183" spans="2:4" x14ac:dyDescent="0.2">
      <c r="B183" s="438"/>
      <c r="C183" s="438"/>
      <c r="D183" s="438"/>
    </row>
    <row r="184" spans="2:4" x14ac:dyDescent="0.2">
      <c r="B184" s="438"/>
      <c r="C184" s="438"/>
      <c r="D184" s="438"/>
    </row>
    <row r="185" spans="2:4" x14ac:dyDescent="0.2">
      <c r="B185" s="438"/>
      <c r="C185" s="438"/>
      <c r="D185" s="438"/>
    </row>
    <row r="186" spans="2:4" x14ac:dyDescent="0.2">
      <c r="B186" s="438"/>
      <c r="C186" s="438"/>
      <c r="D186" s="438"/>
    </row>
    <row r="187" spans="2:4" x14ac:dyDescent="0.2">
      <c r="B187" s="438"/>
      <c r="C187" s="438"/>
      <c r="D187" s="438"/>
    </row>
    <row r="188" spans="2:4" x14ac:dyDescent="0.2">
      <c r="B188" s="438"/>
      <c r="C188" s="438"/>
      <c r="D188" s="438"/>
    </row>
    <row r="189" spans="2:4" x14ac:dyDescent="0.2">
      <c r="B189" s="438"/>
      <c r="C189" s="438"/>
      <c r="D189" s="438"/>
    </row>
    <row r="190" spans="2:4" x14ac:dyDescent="0.2">
      <c r="B190" s="438"/>
      <c r="C190" s="438"/>
      <c r="D190" s="438"/>
    </row>
    <row r="191" spans="2:4" x14ac:dyDescent="0.2">
      <c r="B191" s="438"/>
      <c r="C191" s="438"/>
      <c r="D191" s="438"/>
    </row>
    <row r="192" spans="2:4" x14ac:dyDescent="0.2">
      <c r="B192" s="438"/>
      <c r="C192" s="438"/>
      <c r="D192" s="438"/>
    </row>
    <row r="193" spans="2:4" x14ac:dyDescent="0.2">
      <c r="B193" s="438"/>
      <c r="C193" s="438"/>
      <c r="D193" s="438"/>
    </row>
    <row r="194" spans="2:4" x14ac:dyDescent="0.2">
      <c r="B194" s="438"/>
      <c r="C194" s="438"/>
      <c r="D194" s="438"/>
    </row>
    <row r="195" spans="2:4" x14ac:dyDescent="0.2">
      <c r="B195" s="438"/>
      <c r="C195" s="438"/>
      <c r="D195" s="438"/>
    </row>
    <row r="196" spans="2:4" x14ac:dyDescent="0.2">
      <c r="B196" s="438"/>
      <c r="C196" s="438"/>
      <c r="D196" s="438"/>
    </row>
    <row r="197" spans="2:4" x14ac:dyDescent="0.2">
      <c r="B197" s="438"/>
      <c r="C197" s="438"/>
      <c r="D197" s="438"/>
    </row>
    <row r="198" spans="2:4" x14ac:dyDescent="0.2">
      <c r="B198" s="438"/>
      <c r="C198" s="438"/>
      <c r="D198" s="438"/>
    </row>
    <row r="199" spans="2:4" x14ac:dyDescent="0.2">
      <c r="B199" s="438"/>
      <c r="C199" s="438"/>
      <c r="D199" s="438"/>
    </row>
    <row r="200" spans="2:4" x14ac:dyDescent="0.2">
      <c r="B200" s="438"/>
      <c r="C200" s="438"/>
      <c r="D200" s="438"/>
    </row>
    <row r="201" spans="2:4" x14ac:dyDescent="0.2">
      <c r="B201" s="438"/>
      <c r="C201" s="438"/>
      <c r="D201" s="438"/>
    </row>
    <row r="202" spans="2:4" x14ac:dyDescent="0.2">
      <c r="B202" s="438"/>
      <c r="C202" s="438"/>
      <c r="D202" s="438"/>
    </row>
    <row r="203" spans="2:4" x14ac:dyDescent="0.2">
      <c r="B203" s="438"/>
      <c r="C203" s="438"/>
      <c r="D203" s="438"/>
    </row>
    <row r="204" spans="2:4" x14ac:dyDescent="0.2">
      <c r="B204" s="438"/>
      <c r="C204" s="438"/>
      <c r="D204" s="438"/>
    </row>
    <row r="205" spans="2:4" x14ac:dyDescent="0.2">
      <c r="B205" s="438"/>
      <c r="C205" s="438"/>
      <c r="D205" s="438"/>
    </row>
    <row r="206" spans="2:4" x14ac:dyDescent="0.2">
      <c r="B206" s="438"/>
      <c r="C206" s="438"/>
      <c r="D206" s="438"/>
    </row>
    <row r="207" spans="2:4" x14ac:dyDescent="0.2">
      <c r="B207" s="438"/>
      <c r="C207" s="438"/>
      <c r="D207" s="438"/>
    </row>
    <row r="208" spans="2:4" x14ac:dyDescent="0.2">
      <c r="B208" s="438"/>
      <c r="C208" s="438"/>
      <c r="D208" s="438"/>
    </row>
    <row r="209" spans="2:4" x14ac:dyDescent="0.2">
      <c r="B209" s="438"/>
      <c r="C209" s="438"/>
      <c r="D209" s="438"/>
    </row>
    <row r="210" spans="2:4" x14ac:dyDescent="0.2">
      <c r="B210" s="438"/>
      <c r="C210" s="438"/>
      <c r="D210" s="438"/>
    </row>
    <row r="211" spans="2:4" x14ac:dyDescent="0.2">
      <c r="B211" s="438"/>
      <c r="C211" s="438"/>
      <c r="D211" s="438"/>
    </row>
    <row r="212" spans="2:4" x14ac:dyDescent="0.2">
      <c r="B212" s="438"/>
      <c r="C212" s="438"/>
      <c r="D212" s="438"/>
    </row>
    <row r="213" spans="2:4" x14ac:dyDescent="0.2">
      <c r="B213" s="438"/>
      <c r="C213" s="438"/>
      <c r="D213" s="438"/>
    </row>
    <row r="214" spans="2:4" x14ac:dyDescent="0.2">
      <c r="B214" s="438"/>
      <c r="C214" s="438"/>
      <c r="D214" s="438"/>
    </row>
    <row r="215" spans="2:4" x14ac:dyDescent="0.2">
      <c r="B215" s="438"/>
      <c r="C215" s="438"/>
      <c r="D215" s="438"/>
    </row>
    <row r="216" spans="2:4" x14ac:dyDescent="0.2">
      <c r="B216" s="438"/>
      <c r="C216" s="438"/>
      <c r="D216" s="438"/>
    </row>
    <row r="217" spans="2:4" x14ac:dyDescent="0.2">
      <c r="B217" s="438"/>
      <c r="C217" s="438"/>
      <c r="D217" s="438"/>
    </row>
    <row r="218" spans="2:4" x14ac:dyDescent="0.2">
      <c r="B218" s="438"/>
      <c r="C218" s="438"/>
      <c r="D218" s="438"/>
    </row>
    <row r="219" spans="2:4" x14ac:dyDescent="0.2">
      <c r="B219" s="438"/>
      <c r="C219" s="438"/>
      <c r="D219" s="438"/>
    </row>
    <row r="220" spans="2:4" x14ac:dyDescent="0.2">
      <c r="B220" s="438"/>
      <c r="C220" s="438"/>
      <c r="D220" s="438"/>
    </row>
    <row r="221" spans="2:4" x14ac:dyDescent="0.2">
      <c r="B221" s="438"/>
      <c r="C221" s="438"/>
      <c r="D221" s="438"/>
    </row>
    <row r="222" spans="2:4" x14ac:dyDescent="0.2">
      <c r="B222" s="438"/>
      <c r="C222" s="438"/>
      <c r="D222" s="438"/>
    </row>
    <row r="223" spans="2:4" x14ac:dyDescent="0.2">
      <c r="B223" s="438"/>
      <c r="C223" s="438"/>
      <c r="D223" s="438"/>
    </row>
    <row r="224" spans="2:4" x14ac:dyDescent="0.2">
      <c r="B224" s="438"/>
      <c r="C224" s="438"/>
      <c r="D224" s="438"/>
    </row>
    <row r="225" spans="2:4" x14ac:dyDescent="0.2">
      <c r="B225" s="438"/>
      <c r="C225" s="438"/>
      <c r="D225" s="438"/>
    </row>
    <row r="226" spans="2:4" x14ac:dyDescent="0.2">
      <c r="B226" s="438"/>
      <c r="C226" s="438"/>
      <c r="D226" s="438"/>
    </row>
    <row r="227" spans="2:4" x14ac:dyDescent="0.2">
      <c r="B227" s="438"/>
      <c r="C227" s="438"/>
      <c r="D227" s="438"/>
    </row>
    <row r="228" spans="2:4" x14ac:dyDescent="0.2">
      <c r="B228" s="438"/>
      <c r="C228" s="438"/>
      <c r="D228" s="438"/>
    </row>
    <row r="229" spans="2:4" x14ac:dyDescent="0.2">
      <c r="B229" s="438"/>
      <c r="C229" s="438"/>
      <c r="D229" s="438"/>
    </row>
    <row r="230" spans="2:4" x14ac:dyDescent="0.2">
      <c r="B230" s="438"/>
      <c r="C230" s="438"/>
      <c r="D230" s="438"/>
    </row>
    <row r="231" spans="2:4" x14ac:dyDescent="0.2">
      <c r="B231" s="438"/>
      <c r="C231" s="438"/>
      <c r="D231" s="438"/>
    </row>
    <row r="232" spans="2:4" x14ac:dyDescent="0.2">
      <c r="B232" s="438"/>
      <c r="C232" s="438"/>
      <c r="D232" s="438"/>
    </row>
    <row r="233" spans="2:4" x14ac:dyDescent="0.2">
      <c r="B233" s="438"/>
      <c r="C233" s="438"/>
      <c r="D233" s="438"/>
    </row>
    <row r="234" spans="2:4" x14ac:dyDescent="0.2">
      <c r="B234" s="438"/>
      <c r="C234" s="438"/>
      <c r="D234" s="438"/>
    </row>
    <row r="235" spans="2:4" x14ac:dyDescent="0.2">
      <c r="B235" s="438"/>
      <c r="C235" s="438"/>
      <c r="D235" s="438"/>
    </row>
    <row r="236" spans="2:4" x14ac:dyDescent="0.2">
      <c r="B236" s="438"/>
      <c r="C236" s="438"/>
      <c r="D236" s="438"/>
    </row>
    <row r="237" spans="2:4" x14ac:dyDescent="0.2">
      <c r="B237" s="438"/>
      <c r="C237" s="438"/>
      <c r="D237" s="438"/>
    </row>
    <row r="238" spans="2:4" x14ac:dyDescent="0.2">
      <c r="B238" s="438"/>
      <c r="C238" s="438"/>
      <c r="D238" s="438"/>
    </row>
    <row r="239" spans="2:4" x14ac:dyDescent="0.2">
      <c r="B239" s="438"/>
      <c r="C239" s="438"/>
      <c r="D239" s="438"/>
    </row>
    <row r="240" spans="2:4" x14ac:dyDescent="0.2">
      <c r="B240" s="438"/>
      <c r="C240" s="438"/>
      <c r="D240" s="438"/>
    </row>
    <row r="241" spans="2:4" x14ac:dyDescent="0.2">
      <c r="B241" s="438"/>
      <c r="C241" s="438"/>
      <c r="D241" s="438"/>
    </row>
    <row r="242" spans="2:4" x14ac:dyDescent="0.2">
      <c r="B242" s="438"/>
      <c r="C242" s="438"/>
      <c r="D242" s="438"/>
    </row>
    <row r="243" spans="2:4" x14ac:dyDescent="0.2">
      <c r="B243" s="438"/>
      <c r="C243" s="438"/>
      <c r="D243" s="438"/>
    </row>
    <row r="244" spans="2:4" x14ac:dyDescent="0.2">
      <c r="B244" s="438"/>
      <c r="C244" s="438"/>
      <c r="D244" s="438"/>
    </row>
    <row r="245" spans="2:4" x14ac:dyDescent="0.2">
      <c r="B245" s="438"/>
      <c r="C245" s="438"/>
      <c r="D245" s="438"/>
    </row>
    <row r="246" spans="2:4" x14ac:dyDescent="0.2">
      <c r="B246" s="438"/>
      <c r="C246" s="438"/>
      <c r="D246" s="438"/>
    </row>
    <row r="247" spans="2:4" x14ac:dyDescent="0.2">
      <c r="B247" s="438"/>
      <c r="C247" s="438"/>
      <c r="D247" s="438"/>
    </row>
    <row r="248" spans="2:4" x14ac:dyDescent="0.2">
      <c r="B248" s="438"/>
      <c r="C248" s="438"/>
      <c r="D248" s="438"/>
    </row>
    <row r="249" spans="2:4" x14ac:dyDescent="0.2">
      <c r="B249" s="438"/>
      <c r="C249" s="438"/>
      <c r="D249" s="438"/>
    </row>
    <row r="250" spans="2:4" x14ac:dyDescent="0.2">
      <c r="B250" s="438"/>
      <c r="C250" s="438"/>
      <c r="D250" s="438"/>
    </row>
    <row r="251" spans="2:4" x14ac:dyDescent="0.2">
      <c r="B251" s="438"/>
      <c r="C251" s="438"/>
      <c r="D251" s="438"/>
    </row>
    <row r="252" spans="2:4" x14ac:dyDescent="0.2">
      <c r="B252" s="438"/>
      <c r="C252" s="438"/>
      <c r="D252" s="438"/>
    </row>
    <row r="253" spans="2:4" x14ac:dyDescent="0.2">
      <c r="B253" s="438"/>
      <c r="C253" s="438"/>
      <c r="D253" s="438"/>
    </row>
    <row r="254" spans="2:4" x14ac:dyDescent="0.2">
      <c r="B254" s="438"/>
      <c r="C254" s="438"/>
      <c r="D254" s="438"/>
    </row>
    <row r="255" spans="2:4" x14ac:dyDescent="0.2">
      <c r="B255" s="438"/>
      <c r="C255" s="438"/>
      <c r="D255" s="438"/>
    </row>
    <row r="256" spans="2:4" x14ac:dyDescent="0.2">
      <c r="B256" s="438"/>
      <c r="C256" s="438"/>
      <c r="D256" s="438"/>
    </row>
    <row r="257" spans="2:4" x14ac:dyDescent="0.2">
      <c r="B257" s="438"/>
      <c r="C257" s="438"/>
      <c r="D257" s="438"/>
    </row>
    <row r="258" spans="2:4" x14ac:dyDescent="0.2">
      <c r="B258" s="438"/>
      <c r="C258" s="438"/>
      <c r="D258" s="438"/>
    </row>
    <row r="259" spans="2:4" x14ac:dyDescent="0.2">
      <c r="B259" s="438"/>
      <c r="C259" s="438"/>
      <c r="D259" s="438"/>
    </row>
    <row r="260" spans="2:4" x14ac:dyDescent="0.2">
      <c r="B260" s="438"/>
      <c r="C260" s="438"/>
      <c r="D260" s="438"/>
    </row>
    <row r="261" spans="2:4" x14ac:dyDescent="0.2">
      <c r="B261" s="438"/>
      <c r="C261" s="438"/>
      <c r="D261" s="438"/>
    </row>
    <row r="262" spans="2:4" x14ac:dyDescent="0.2">
      <c r="B262" s="438"/>
      <c r="C262" s="438"/>
      <c r="D262" s="438"/>
    </row>
    <row r="263" spans="2:4" x14ac:dyDescent="0.2">
      <c r="B263" s="438"/>
      <c r="C263" s="438"/>
      <c r="D263" s="438"/>
    </row>
    <row r="264" spans="2:4" x14ac:dyDescent="0.2">
      <c r="B264" s="438"/>
      <c r="C264" s="438"/>
      <c r="D264" s="438"/>
    </row>
    <row r="265" spans="2:4" x14ac:dyDescent="0.2">
      <c r="B265" s="438"/>
      <c r="C265" s="438"/>
      <c r="D265" s="438"/>
    </row>
    <row r="266" spans="2:4" x14ac:dyDescent="0.2">
      <c r="B266" s="438"/>
      <c r="C266" s="438"/>
      <c r="D266" s="438"/>
    </row>
    <row r="267" spans="2:4" x14ac:dyDescent="0.2">
      <c r="B267" s="438"/>
      <c r="C267" s="438"/>
      <c r="D267" s="438"/>
    </row>
    <row r="268" spans="2:4" x14ac:dyDescent="0.2">
      <c r="B268" s="438"/>
      <c r="C268" s="438"/>
      <c r="D268" s="438"/>
    </row>
    <row r="269" spans="2:4" x14ac:dyDescent="0.2">
      <c r="B269" s="438"/>
      <c r="C269" s="438"/>
      <c r="D269" s="438"/>
    </row>
    <row r="270" spans="2:4" x14ac:dyDescent="0.2">
      <c r="B270" s="438"/>
      <c r="C270" s="438"/>
      <c r="D270" s="438"/>
    </row>
    <row r="271" spans="2:4" x14ac:dyDescent="0.2">
      <c r="B271" s="438"/>
      <c r="C271" s="438"/>
      <c r="D271" s="438"/>
    </row>
    <row r="272" spans="2:4" x14ac:dyDescent="0.2">
      <c r="B272" s="438"/>
      <c r="C272" s="438"/>
      <c r="D272" s="438"/>
    </row>
    <row r="273" spans="2:4" x14ac:dyDescent="0.2">
      <c r="B273" s="438"/>
      <c r="C273" s="438"/>
      <c r="D273" s="438"/>
    </row>
    <row r="274" spans="2:4" x14ac:dyDescent="0.2">
      <c r="B274" s="438"/>
      <c r="C274" s="438"/>
      <c r="D274" s="438"/>
    </row>
    <row r="275" spans="2:4" x14ac:dyDescent="0.2">
      <c r="B275" s="438"/>
      <c r="C275" s="438"/>
      <c r="D275" s="438"/>
    </row>
    <row r="276" spans="2:4" x14ac:dyDescent="0.2">
      <c r="B276" s="438"/>
      <c r="C276" s="438"/>
      <c r="D276" s="438"/>
    </row>
    <row r="277" spans="2:4" x14ac:dyDescent="0.2">
      <c r="B277" s="438"/>
      <c r="C277" s="438"/>
      <c r="D277" s="438"/>
    </row>
    <row r="278" spans="2:4" x14ac:dyDescent="0.2">
      <c r="B278" s="438"/>
      <c r="C278" s="438"/>
      <c r="D278" s="438"/>
    </row>
    <row r="279" spans="2:4" x14ac:dyDescent="0.2">
      <c r="B279" s="438"/>
      <c r="C279" s="438"/>
      <c r="D279" s="438"/>
    </row>
    <row r="280" spans="2:4" x14ac:dyDescent="0.2">
      <c r="B280" s="438"/>
      <c r="C280" s="438"/>
      <c r="D280" s="438"/>
    </row>
    <row r="281" spans="2:4" x14ac:dyDescent="0.2">
      <c r="B281" s="438"/>
      <c r="C281" s="438"/>
      <c r="D281" s="438"/>
    </row>
    <row r="282" spans="2:4" x14ac:dyDescent="0.2">
      <c r="B282" s="438"/>
      <c r="C282" s="438"/>
      <c r="D282" s="438"/>
    </row>
    <row r="283" spans="2:4" x14ac:dyDescent="0.2">
      <c r="B283" s="438"/>
      <c r="C283" s="438"/>
      <c r="D283" s="438"/>
    </row>
    <row r="284" spans="2:4" x14ac:dyDescent="0.2">
      <c r="B284" s="438"/>
      <c r="C284" s="438"/>
      <c r="D284" s="438"/>
    </row>
    <row r="285" spans="2:4" x14ac:dyDescent="0.2">
      <c r="B285" s="438"/>
      <c r="C285" s="438"/>
      <c r="D285" s="438"/>
    </row>
    <row r="286" spans="2:4" x14ac:dyDescent="0.2">
      <c r="B286" s="438"/>
      <c r="C286" s="438"/>
      <c r="D286" s="438"/>
    </row>
    <row r="287" spans="2:4" x14ac:dyDescent="0.2">
      <c r="B287" s="438"/>
      <c r="C287" s="438"/>
      <c r="D287" s="438"/>
    </row>
    <row r="288" spans="2:4" x14ac:dyDescent="0.2">
      <c r="B288" s="438"/>
      <c r="C288" s="438"/>
      <c r="D288" s="438"/>
    </row>
    <row r="289" spans="2:4" x14ac:dyDescent="0.2">
      <c r="B289" s="438"/>
      <c r="C289" s="438"/>
      <c r="D289" s="438"/>
    </row>
    <row r="290" spans="2:4" x14ac:dyDescent="0.2">
      <c r="B290" s="438"/>
      <c r="C290" s="438"/>
      <c r="D290" s="438"/>
    </row>
    <row r="291" spans="2:4" x14ac:dyDescent="0.2">
      <c r="B291" s="438"/>
      <c r="C291" s="438"/>
      <c r="D291" s="438"/>
    </row>
    <row r="292" spans="2:4" x14ac:dyDescent="0.2">
      <c r="B292" s="438"/>
      <c r="C292" s="438"/>
      <c r="D292" s="438"/>
    </row>
    <row r="293" spans="2:4" x14ac:dyDescent="0.2">
      <c r="B293" s="438"/>
      <c r="C293" s="438"/>
      <c r="D293" s="438"/>
    </row>
    <row r="294" spans="2:4" x14ac:dyDescent="0.2">
      <c r="B294" s="438"/>
      <c r="C294" s="438"/>
      <c r="D294" s="438"/>
    </row>
    <row r="295" spans="2:4" x14ac:dyDescent="0.2">
      <c r="B295" s="438"/>
      <c r="C295" s="438"/>
      <c r="D295" s="438"/>
    </row>
    <row r="296" spans="2:4" x14ac:dyDescent="0.2">
      <c r="B296" s="438"/>
      <c r="C296" s="438"/>
      <c r="D296" s="438"/>
    </row>
    <row r="297" spans="2:4" x14ac:dyDescent="0.2">
      <c r="B297" s="438"/>
      <c r="C297" s="438"/>
      <c r="D297" s="438"/>
    </row>
    <row r="298" spans="2:4" x14ac:dyDescent="0.2">
      <c r="B298" s="438"/>
      <c r="C298" s="438"/>
      <c r="D298" s="438"/>
    </row>
    <row r="299" spans="2:4" x14ac:dyDescent="0.2">
      <c r="B299" s="438"/>
      <c r="C299" s="438"/>
      <c r="D299" s="438"/>
    </row>
    <row r="300" spans="2:4" x14ac:dyDescent="0.2">
      <c r="B300" s="438"/>
      <c r="C300" s="438"/>
      <c r="D300" s="438"/>
    </row>
    <row r="301" spans="2:4" x14ac:dyDescent="0.2">
      <c r="B301" s="438"/>
      <c r="C301" s="438"/>
      <c r="D301" s="438"/>
    </row>
    <row r="302" spans="2:4" x14ac:dyDescent="0.2">
      <c r="B302" s="438"/>
      <c r="C302" s="438"/>
      <c r="D302" s="438"/>
    </row>
    <row r="303" spans="2:4" x14ac:dyDescent="0.2">
      <c r="B303" s="438"/>
      <c r="C303" s="438"/>
      <c r="D303" s="438"/>
    </row>
    <row r="304" spans="2:4" x14ac:dyDescent="0.2">
      <c r="B304" s="438"/>
      <c r="C304" s="438"/>
      <c r="D304" s="438"/>
    </row>
    <row r="305" spans="2:4" x14ac:dyDescent="0.2">
      <c r="B305" s="438"/>
      <c r="C305" s="438"/>
      <c r="D305" s="438"/>
    </row>
    <row r="306" spans="2:4" x14ac:dyDescent="0.2">
      <c r="B306" s="438"/>
      <c r="C306" s="438"/>
      <c r="D306" s="438"/>
    </row>
    <row r="307" spans="2:4" x14ac:dyDescent="0.2">
      <c r="B307" s="438"/>
      <c r="C307" s="438"/>
      <c r="D307" s="438"/>
    </row>
    <row r="308" spans="2:4" x14ac:dyDescent="0.2">
      <c r="B308" s="438"/>
      <c r="C308" s="438"/>
      <c r="D308" s="438"/>
    </row>
    <row r="309" spans="2:4" x14ac:dyDescent="0.2">
      <c r="B309" s="438"/>
      <c r="C309" s="438"/>
      <c r="D309" s="438"/>
    </row>
    <row r="310" spans="2:4" x14ac:dyDescent="0.2">
      <c r="B310" s="438"/>
      <c r="C310" s="438"/>
      <c r="D310" s="438"/>
    </row>
    <row r="311" spans="2:4" x14ac:dyDescent="0.2">
      <c r="B311" s="438"/>
      <c r="C311" s="438"/>
      <c r="D311" s="438"/>
    </row>
    <row r="312" spans="2:4" x14ac:dyDescent="0.2">
      <c r="B312" s="438"/>
      <c r="C312" s="438"/>
      <c r="D312" s="438"/>
    </row>
    <row r="313" spans="2:4" x14ac:dyDescent="0.2">
      <c r="B313" s="438"/>
      <c r="C313" s="438"/>
      <c r="D313" s="438"/>
    </row>
    <row r="314" spans="2:4" x14ac:dyDescent="0.2">
      <c r="B314" s="438"/>
      <c r="C314" s="438"/>
      <c r="D314" s="438"/>
    </row>
    <row r="315" spans="2:4" x14ac:dyDescent="0.2">
      <c r="B315" s="438"/>
      <c r="C315" s="438"/>
      <c r="D315" s="438"/>
    </row>
    <row r="316" spans="2:4" x14ac:dyDescent="0.2">
      <c r="B316" s="438"/>
      <c r="C316" s="438"/>
      <c r="D316" s="438"/>
    </row>
    <row r="317" spans="2:4" x14ac:dyDescent="0.2">
      <c r="B317" s="438"/>
      <c r="C317" s="438"/>
      <c r="D317" s="438"/>
    </row>
    <row r="318" spans="2:4" x14ac:dyDescent="0.2">
      <c r="B318" s="438"/>
      <c r="C318" s="438"/>
      <c r="D318" s="438"/>
    </row>
    <row r="319" spans="2:4" x14ac:dyDescent="0.2">
      <c r="B319" s="438"/>
      <c r="C319" s="438"/>
      <c r="D319" s="438"/>
    </row>
    <row r="320" spans="2:4" x14ac:dyDescent="0.2">
      <c r="B320" s="438"/>
      <c r="C320" s="438"/>
      <c r="D320" s="438"/>
    </row>
    <row r="321" spans="2:4" x14ac:dyDescent="0.2">
      <c r="B321" s="438"/>
      <c r="C321" s="438"/>
      <c r="D321" s="438"/>
    </row>
    <row r="322" spans="2:4" x14ac:dyDescent="0.2">
      <c r="B322" s="438"/>
      <c r="C322" s="438"/>
      <c r="D322" s="438"/>
    </row>
    <row r="323" spans="2:4" x14ac:dyDescent="0.2">
      <c r="B323" s="438"/>
      <c r="C323" s="438"/>
      <c r="D323" s="438"/>
    </row>
    <row r="324" spans="2:4" x14ac:dyDescent="0.2">
      <c r="B324" s="438"/>
      <c r="C324" s="438"/>
      <c r="D324" s="438"/>
    </row>
    <row r="325" spans="2:4" x14ac:dyDescent="0.2">
      <c r="B325" s="438"/>
      <c r="C325" s="438"/>
      <c r="D325" s="438"/>
    </row>
    <row r="326" spans="2:4" x14ac:dyDescent="0.2">
      <c r="B326" s="438"/>
      <c r="C326" s="438"/>
      <c r="D326" s="438"/>
    </row>
    <row r="327" spans="2:4" x14ac:dyDescent="0.2">
      <c r="B327" s="438"/>
      <c r="C327" s="438"/>
      <c r="D327" s="438"/>
    </row>
    <row r="328" spans="2:4" x14ac:dyDescent="0.2">
      <c r="B328" s="438"/>
      <c r="C328" s="438"/>
      <c r="D328" s="438"/>
    </row>
    <row r="329" spans="2:4" x14ac:dyDescent="0.2">
      <c r="B329" s="438"/>
      <c r="C329" s="438"/>
      <c r="D329" s="438"/>
    </row>
    <row r="330" spans="2:4" x14ac:dyDescent="0.2">
      <c r="B330" s="438"/>
      <c r="C330" s="438"/>
      <c r="D330" s="438"/>
    </row>
    <row r="331" spans="2:4" x14ac:dyDescent="0.2">
      <c r="B331" s="438"/>
      <c r="C331" s="438"/>
      <c r="D331" s="438"/>
    </row>
    <row r="332" spans="2:4" x14ac:dyDescent="0.2">
      <c r="B332" s="438"/>
      <c r="C332" s="438"/>
      <c r="D332" s="438"/>
    </row>
    <row r="333" spans="2:4" x14ac:dyDescent="0.2">
      <c r="B333" s="438"/>
      <c r="C333" s="438"/>
      <c r="D333" s="438"/>
    </row>
    <row r="334" spans="2:4" x14ac:dyDescent="0.2">
      <c r="B334" s="438"/>
      <c r="C334" s="438"/>
      <c r="D334" s="438"/>
    </row>
    <row r="335" spans="2:4" x14ac:dyDescent="0.2">
      <c r="B335" s="438"/>
      <c r="C335" s="438"/>
      <c r="D335" s="438"/>
    </row>
    <row r="336" spans="2:4" x14ac:dyDescent="0.2">
      <c r="B336" s="438"/>
      <c r="C336" s="438"/>
      <c r="D336" s="438"/>
    </row>
    <row r="337" spans="2:4" x14ac:dyDescent="0.2">
      <c r="B337" s="438"/>
      <c r="C337" s="438"/>
      <c r="D337" s="438"/>
    </row>
    <row r="338" spans="2:4" x14ac:dyDescent="0.2">
      <c r="B338" s="438"/>
      <c r="C338" s="438"/>
      <c r="D338" s="438"/>
    </row>
    <row r="339" spans="2:4" x14ac:dyDescent="0.2">
      <c r="B339" s="438"/>
      <c r="C339" s="438"/>
      <c r="D339" s="438"/>
    </row>
    <row r="340" spans="2:4" x14ac:dyDescent="0.2">
      <c r="B340" s="438"/>
      <c r="C340" s="438"/>
      <c r="D340" s="438"/>
    </row>
    <row r="341" spans="2:4" x14ac:dyDescent="0.2">
      <c r="B341" s="438"/>
      <c r="C341" s="438"/>
      <c r="D341" s="438"/>
    </row>
    <row r="342" spans="2:4" x14ac:dyDescent="0.2">
      <c r="B342" s="438"/>
      <c r="C342" s="438"/>
      <c r="D342" s="438"/>
    </row>
    <row r="343" spans="2:4" x14ac:dyDescent="0.2">
      <c r="B343" s="438"/>
      <c r="C343" s="438"/>
      <c r="D343" s="438"/>
    </row>
    <row r="344" spans="2:4" x14ac:dyDescent="0.2">
      <c r="B344" s="438"/>
      <c r="C344" s="438"/>
      <c r="D344" s="438"/>
    </row>
    <row r="345" spans="2:4" x14ac:dyDescent="0.2">
      <c r="B345" s="438"/>
      <c r="C345" s="438"/>
      <c r="D345" s="438"/>
    </row>
    <row r="346" spans="2:4" x14ac:dyDescent="0.2">
      <c r="B346" s="438"/>
      <c r="C346" s="438"/>
      <c r="D346" s="438"/>
    </row>
    <row r="347" spans="2:4" x14ac:dyDescent="0.2">
      <c r="B347" s="438"/>
      <c r="C347" s="438"/>
      <c r="D347" s="438"/>
    </row>
    <row r="348" spans="2:4" x14ac:dyDescent="0.2">
      <c r="B348" s="438"/>
      <c r="C348" s="438"/>
      <c r="D348" s="438"/>
    </row>
    <row r="349" spans="2:4" x14ac:dyDescent="0.2">
      <c r="B349" s="438"/>
      <c r="C349" s="438"/>
      <c r="D349" s="438"/>
    </row>
    <row r="350" spans="2:4" x14ac:dyDescent="0.2">
      <c r="B350" s="438"/>
      <c r="C350" s="438"/>
      <c r="D350" s="438"/>
    </row>
    <row r="351" spans="2:4" x14ac:dyDescent="0.2">
      <c r="B351" s="438"/>
      <c r="C351" s="438"/>
      <c r="D351" s="438"/>
    </row>
    <row r="352" spans="2:4" x14ac:dyDescent="0.2">
      <c r="B352" s="438"/>
      <c r="C352" s="438"/>
      <c r="D352" s="438"/>
    </row>
    <row r="353" spans="2:4" x14ac:dyDescent="0.2">
      <c r="B353" s="438"/>
      <c r="C353" s="438"/>
      <c r="D353" s="438"/>
    </row>
    <row r="354" spans="2:4" x14ac:dyDescent="0.2">
      <c r="B354" s="438"/>
      <c r="C354" s="438"/>
      <c r="D354" s="438"/>
    </row>
    <row r="355" spans="2:4" x14ac:dyDescent="0.2">
      <c r="B355" s="438"/>
      <c r="C355" s="438"/>
      <c r="D355" s="438"/>
    </row>
    <row r="356" spans="2:4" x14ac:dyDescent="0.2">
      <c r="B356" s="438"/>
      <c r="C356" s="438"/>
      <c r="D356" s="438"/>
    </row>
    <row r="357" spans="2:4" x14ac:dyDescent="0.2">
      <c r="B357" s="438"/>
      <c r="C357" s="438"/>
      <c r="D357" s="438"/>
    </row>
    <row r="358" spans="2:4" x14ac:dyDescent="0.2">
      <c r="B358" s="438"/>
      <c r="C358" s="438"/>
      <c r="D358" s="438"/>
    </row>
    <row r="359" spans="2:4" x14ac:dyDescent="0.2">
      <c r="B359" s="438"/>
      <c r="C359" s="438"/>
      <c r="D359" s="438"/>
    </row>
    <row r="360" spans="2:4" x14ac:dyDescent="0.2">
      <c r="B360" s="438"/>
      <c r="C360" s="438"/>
      <c r="D360" s="438"/>
    </row>
    <row r="361" spans="2:4" x14ac:dyDescent="0.2">
      <c r="B361" s="438"/>
      <c r="C361" s="438"/>
      <c r="D361" s="438"/>
    </row>
    <row r="362" spans="2:4" x14ac:dyDescent="0.2">
      <c r="B362" s="438"/>
      <c r="C362" s="438"/>
      <c r="D362" s="438"/>
    </row>
    <row r="363" spans="2:4" x14ac:dyDescent="0.2">
      <c r="B363" s="438"/>
      <c r="C363" s="438"/>
      <c r="D363" s="438"/>
    </row>
    <row r="364" spans="2:4" x14ac:dyDescent="0.2">
      <c r="B364" s="438"/>
      <c r="C364" s="438"/>
      <c r="D364" s="438"/>
    </row>
    <row r="365" spans="2:4" x14ac:dyDescent="0.2">
      <c r="B365" s="438"/>
      <c r="C365" s="438"/>
      <c r="D365" s="438"/>
    </row>
    <row r="366" spans="2:4" x14ac:dyDescent="0.2">
      <c r="B366" s="438"/>
      <c r="C366" s="438"/>
      <c r="D366" s="438"/>
    </row>
    <row r="367" spans="2:4" x14ac:dyDescent="0.2">
      <c r="B367" s="438"/>
      <c r="C367" s="438"/>
      <c r="D367" s="438"/>
    </row>
    <row r="368" spans="2:4" x14ac:dyDescent="0.2">
      <c r="B368" s="438"/>
      <c r="C368" s="438"/>
      <c r="D368" s="438"/>
    </row>
    <row r="369" spans="2:4" x14ac:dyDescent="0.2">
      <c r="B369" s="438"/>
      <c r="C369" s="438"/>
      <c r="D369" s="438"/>
    </row>
    <row r="370" spans="2:4" x14ac:dyDescent="0.2">
      <c r="B370" s="438"/>
      <c r="C370" s="438"/>
      <c r="D370" s="438"/>
    </row>
    <row r="371" spans="2:4" x14ac:dyDescent="0.2">
      <c r="B371" s="438"/>
      <c r="C371" s="438"/>
      <c r="D371" s="438"/>
    </row>
    <row r="372" spans="2:4" x14ac:dyDescent="0.2">
      <c r="B372" s="438"/>
      <c r="C372" s="438"/>
      <c r="D372" s="438"/>
    </row>
    <row r="373" spans="2:4" x14ac:dyDescent="0.2">
      <c r="B373" s="438"/>
      <c r="C373" s="438"/>
      <c r="D373" s="438"/>
    </row>
    <row r="374" spans="2:4" x14ac:dyDescent="0.2">
      <c r="B374" s="438"/>
      <c r="C374" s="438"/>
      <c r="D374" s="438"/>
    </row>
    <row r="375" spans="2:4" x14ac:dyDescent="0.2">
      <c r="B375" s="438"/>
      <c r="C375" s="438"/>
      <c r="D375" s="438"/>
    </row>
    <row r="376" spans="2:4" x14ac:dyDescent="0.2">
      <c r="B376" s="438"/>
      <c r="C376" s="438"/>
      <c r="D376" s="438"/>
    </row>
    <row r="377" spans="2:4" x14ac:dyDescent="0.2">
      <c r="B377" s="438"/>
      <c r="C377" s="438"/>
      <c r="D377" s="438"/>
    </row>
    <row r="378" spans="2:4" x14ac:dyDescent="0.2">
      <c r="B378" s="438"/>
      <c r="C378" s="438"/>
      <c r="D378" s="438"/>
    </row>
    <row r="379" spans="2:4" x14ac:dyDescent="0.2">
      <c r="B379" s="438"/>
      <c r="C379" s="438"/>
      <c r="D379" s="438"/>
    </row>
    <row r="380" spans="2:4" x14ac:dyDescent="0.2">
      <c r="B380" s="438"/>
      <c r="C380" s="438"/>
      <c r="D380" s="438"/>
    </row>
    <row r="381" spans="2:4" x14ac:dyDescent="0.2">
      <c r="B381" s="438"/>
      <c r="C381" s="438"/>
      <c r="D381" s="438"/>
    </row>
    <row r="382" spans="2:4" x14ac:dyDescent="0.2">
      <c r="B382" s="438"/>
      <c r="C382" s="438"/>
      <c r="D382" s="438"/>
    </row>
    <row r="383" spans="2:4" x14ac:dyDescent="0.2">
      <c r="B383" s="438"/>
      <c r="C383" s="438"/>
      <c r="D383" s="438"/>
    </row>
    <row r="384" spans="2:4" x14ac:dyDescent="0.2">
      <c r="B384" s="438"/>
      <c r="C384" s="438"/>
      <c r="D384" s="438"/>
    </row>
    <row r="385" spans="2:4" x14ac:dyDescent="0.2">
      <c r="B385" s="438"/>
      <c r="C385" s="438"/>
      <c r="D385" s="438"/>
    </row>
    <row r="386" spans="2:4" x14ac:dyDescent="0.2">
      <c r="B386" s="438"/>
      <c r="C386" s="438"/>
      <c r="D386" s="438"/>
    </row>
    <row r="387" spans="2:4" x14ac:dyDescent="0.2">
      <c r="B387" s="438"/>
      <c r="C387" s="438"/>
      <c r="D387" s="438"/>
    </row>
    <row r="388" spans="2:4" x14ac:dyDescent="0.2">
      <c r="B388" s="438"/>
      <c r="C388" s="438"/>
      <c r="D388" s="438"/>
    </row>
    <row r="389" spans="2:4" x14ac:dyDescent="0.2">
      <c r="B389" s="438"/>
      <c r="C389" s="438"/>
      <c r="D389" s="438"/>
    </row>
    <row r="390" spans="2:4" x14ac:dyDescent="0.2">
      <c r="B390" s="438"/>
      <c r="C390" s="438"/>
      <c r="D390" s="438"/>
    </row>
    <row r="391" spans="2:4" x14ac:dyDescent="0.2">
      <c r="B391" s="438"/>
      <c r="C391" s="438"/>
      <c r="D391" s="438"/>
    </row>
    <row r="392" spans="2:4" x14ac:dyDescent="0.2">
      <c r="B392" s="438"/>
      <c r="C392" s="438"/>
      <c r="D392" s="438"/>
    </row>
    <row r="393" spans="2:4" x14ac:dyDescent="0.2">
      <c r="B393" s="438"/>
      <c r="C393" s="438"/>
      <c r="D393" s="438"/>
    </row>
    <row r="394" spans="2:4" x14ac:dyDescent="0.2">
      <c r="B394" s="438"/>
      <c r="C394" s="438"/>
      <c r="D394" s="438"/>
    </row>
    <row r="395" spans="2:4" x14ac:dyDescent="0.2">
      <c r="B395" s="438"/>
      <c r="C395" s="438"/>
      <c r="D395" s="438"/>
    </row>
    <row r="396" spans="2:4" x14ac:dyDescent="0.2">
      <c r="B396" s="438"/>
      <c r="C396" s="438"/>
      <c r="D396" s="438"/>
    </row>
    <row r="397" spans="2:4" x14ac:dyDescent="0.2">
      <c r="B397" s="438"/>
      <c r="C397" s="438"/>
      <c r="D397" s="438"/>
    </row>
    <row r="398" spans="2:4" x14ac:dyDescent="0.2">
      <c r="B398" s="438"/>
      <c r="C398" s="438"/>
      <c r="D398" s="438"/>
    </row>
    <row r="399" spans="2:4" x14ac:dyDescent="0.2">
      <c r="B399" s="438"/>
      <c r="C399" s="438"/>
      <c r="D399" s="438"/>
    </row>
    <row r="400" spans="2:4" x14ac:dyDescent="0.2">
      <c r="B400" s="438"/>
      <c r="C400" s="438"/>
      <c r="D400" s="438"/>
    </row>
    <row r="401" spans="2:4" x14ac:dyDescent="0.2">
      <c r="B401" s="438"/>
      <c r="C401" s="438"/>
      <c r="D401" s="438"/>
    </row>
    <row r="402" spans="2:4" x14ac:dyDescent="0.2">
      <c r="B402" s="438"/>
      <c r="C402" s="438"/>
      <c r="D402" s="438"/>
    </row>
    <row r="403" spans="2:4" x14ac:dyDescent="0.2">
      <c r="B403" s="438"/>
      <c r="C403" s="438"/>
      <c r="D403" s="438"/>
    </row>
    <row r="404" spans="2:4" x14ac:dyDescent="0.2">
      <c r="B404" s="438"/>
      <c r="C404" s="438"/>
      <c r="D404" s="438"/>
    </row>
    <row r="405" spans="2:4" x14ac:dyDescent="0.2">
      <c r="B405" s="438"/>
      <c r="C405" s="438"/>
      <c r="D405" s="438"/>
    </row>
    <row r="406" spans="2:4" x14ac:dyDescent="0.2">
      <c r="B406" s="438"/>
      <c r="C406" s="438"/>
      <c r="D406" s="438"/>
    </row>
    <row r="407" spans="2:4" x14ac:dyDescent="0.2">
      <c r="B407" s="438"/>
      <c r="C407" s="438"/>
      <c r="D407" s="438"/>
    </row>
    <row r="408" spans="2:4" x14ac:dyDescent="0.2">
      <c r="B408" s="438"/>
      <c r="C408" s="438"/>
      <c r="D408" s="438"/>
    </row>
    <row r="409" spans="2:4" x14ac:dyDescent="0.2">
      <c r="B409" s="438"/>
      <c r="C409" s="438"/>
      <c r="D409" s="438"/>
    </row>
    <row r="410" spans="2:4" x14ac:dyDescent="0.2">
      <c r="B410" s="438"/>
      <c r="C410" s="438"/>
      <c r="D410" s="438"/>
    </row>
    <row r="411" spans="2:4" x14ac:dyDescent="0.2">
      <c r="B411" s="438"/>
      <c r="C411" s="438"/>
      <c r="D411" s="438"/>
    </row>
    <row r="412" spans="2:4" x14ac:dyDescent="0.2">
      <c r="B412" s="438"/>
      <c r="C412" s="438"/>
      <c r="D412" s="438"/>
    </row>
    <row r="413" spans="2:4" x14ac:dyDescent="0.2">
      <c r="B413" s="438"/>
      <c r="C413" s="438"/>
      <c r="D413" s="438"/>
    </row>
    <row r="414" spans="2:4" x14ac:dyDescent="0.2">
      <c r="B414" s="438"/>
      <c r="C414" s="438"/>
      <c r="D414" s="438"/>
    </row>
    <row r="415" spans="2:4" x14ac:dyDescent="0.2">
      <c r="B415" s="438"/>
      <c r="C415" s="438"/>
      <c r="D415" s="438"/>
    </row>
    <row r="416" spans="2:4" x14ac:dyDescent="0.2">
      <c r="B416" s="438"/>
      <c r="C416" s="438"/>
      <c r="D416" s="438"/>
    </row>
    <row r="417" spans="2:4" x14ac:dyDescent="0.2">
      <c r="B417" s="438"/>
      <c r="C417" s="438"/>
      <c r="D417" s="438"/>
    </row>
    <row r="418" spans="2:4" x14ac:dyDescent="0.2">
      <c r="B418" s="438"/>
      <c r="C418" s="438"/>
      <c r="D418" s="438"/>
    </row>
    <row r="419" spans="2:4" x14ac:dyDescent="0.2">
      <c r="B419" s="438"/>
      <c r="C419" s="438"/>
      <c r="D419" s="438"/>
    </row>
    <row r="420" spans="2:4" x14ac:dyDescent="0.2">
      <c r="B420" s="438"/>
      <c r="C420" s="438"/>
      <c r="D420" s="438"/>
    </row>
    <row r="421" spans="2:4" x14ac:dyDescent="0.2">
      <c r="B421" s="438"/>
      <c r="C421" s="438"/>
      <c r="D421" s="438"/>
    </row>
    <row r="422" spans="2:4" x14ac:dyDescent="0.2">
      <c r="B422" s="438"/>
      <c r="C422" s="438"/>
      <c r="D422" s="438"/>
    </row>
    <row r="423" spans="2:4" x14ac:dyDescent="0.2">
      <c r="B423" s="438"/>
      <c r="C423" s="438"/>
      <c r="D423" s="438"/>
    </row>
    <row r="424" spans="2:4" x14ac:dyDescent="0.2">
      <c r="B424" s="438"/>
      <c r="C424" s="438"/>
      <c r="D424" s="438"/>
    </row>
    <row r="425" spans="2:4" x14ac:dyDescent="0.2">
      <c r="B425" s="438"/>
      <c r="C425" s="438"/>
      <c r="D425" s="438"/>
    </row>
    <row r="426" spans="2:4" x14ac:dyDescent="0.2">
      <c r="B426" s="438"/>
      <c r="C426" s="438"/>
      <c r="D426" s="438"/>
    </row>
    <row r="427" spans="2:4" x14ac:dyDescent="0.2">
      <c r="B427" s="438"/>
      <c r="C427" s="438"/>
      <c r="D427" s="438"/>
    </row>
    <row r="428" spans="2:4" x14ac:dyDescent="0.2">
      <c r="B428" s="438"/>
      <c r="C428" s="438"/>
      <c r="D428" s="438"/>
    </row>
    <row r="429" spans="2:4" x14ac:dyDescent="0.2">
      <c r="B429" s="438"/>
      <c r="C429" s="438"/>
      <c r="D429" s="438"/>
    </row>
    <row r="430" spans="2:4" x14ac:dyDescent="0.2">
      <c r="B430" s="438"/>
      <c r="C430" s="438"/>
      <c r="D430" s="438"/>
    </row>
    <row r="431" spans="2:4" x14ac:dyDescent="0.2">
      <c r="B431" s="438"/>
      <c r="C431" s="438"/>
      <c r="D431" s="438"/>
    </row>
    <row r="432" spans="2:4" x14ac:dyDescent="0.2">
      <c r="B432" s="438"/>
      <c r="C432" s="438"/>
      <c r="D432" s="438"/>
    </row>
    <row r="433" spans="2:4" x14ac:dyDescent="0.2">
      <c r="B433" s="438"/>
      <c r="C433" s="438"/>
      <c r="D433" s="438"/>
    </row>
    <row r="434" spans="2:4" x14ac:dyDescent="0.2">
      <c r="B434" s="438"/>
      <c r="C434" s="438"/>
      <c r="D434" s="438"/>
    </row>
    <row r="435" spans="2:4" x14ac:dyDescent="0.2">
      <c r="B435" s="438"/>
      <c r="C435" s="438"/>
      <c r="D435" s="438"/>
    </row>
    <row r="436" spans="2:4" x14ac:dyDescent="0.2">
      <c r="B436" s="438"/>
      <c r="C436" s="438"/>
      <c r="D436" s="438"/>
    </row>
    <row r="437" spans="2:4" x14ac:dyDescent="0.2">
      <c r="B437" s="438"/>
      <c r="C437" s="438"/>
      <c r="D437" s="438"/>
    </row>
    <row r="438" spans="2:4" x14ac:dyDescent="0.2">
      <c r="B438" s="438"/>
      <c r="C438" s="438"/>
      <c r="D438" s="438"/>
    </row>
    <row r="439" spans="2:4" x14ac:dyDescent="0.2">
      <c r="B439" s="438"/>
      <c r="C439" s="438"/>
      <c r="D439" s="438"/>
    </row>
    <row r="440" spans="2:4" x14ac:dyDescent="0.2">
      <c r="B440" s="438"/>
      <c r="C440" s="438"/>
      <c r="D440" s="438"/>
    </row>
    <row r="441" spans="2:4" x14ac:dyDescent="0.2">
      <c r="B441" s="438"/>
      <c r="C441" s="438"/>
      <c r="D441" s="438"/>
    </row>
    <row r="442" spans="2:4" x14ac:dyDescent="0.2">
      <c r="B442" s="438"/>
      <c r="C442" s="438"/>
      <c r="D442" s="438"/>
    </row>
    <row r="443" spans="2:4" x14ac:dyDescent="0.2">
      <c r="B443" s="438"/>
      <c r="C443" s="438"/>
      <c r="D443" s="438"/>
    </row>
    <row r="444" spans="2:4" x14ac:dyDescent="0.2">
      <c r="B444" s="438"/>
      <c r="C444" s="438"/>
      <c r="D444" s="438"/>
    </row>
    <row r="445" spans="2:4" x14ac:dyDescent="0.2">
      <c r="B445" s="438"/>
      <c r="C445" s="438"/>
      <c r="D445" s="438"/>
    </row>
    <row r="446" spans="2:4" x14ac:dyDescent="0.2">
      <c r="B446" s="438"/>
      <c r="C446" s="438"/>
      <c r="D446" s="438"/>
    </row>
    <row r="447" spans="2:4" x14ac:dyDescent="0.2">
      <c r="B447" s="438"/>
      <c r="C447" s="438"/>
      <c r="D447" s="438"/>
    </row>
    <row r="448" spans="2:4" x14ac:dyDescent="0.2">
      <c r="B448" s="438"/>
      <c r="C448" s="438"/>
      <c r="D448" s="438"/>
    </row>
    <row r="449" spans="2:4" x14ac:dyDescent="0.2">
      <c r="B449" s="438"/>
      <c r="C449" s="438"/>
      <c r="D449" s="438"/>
    </row>
    <row r="450" spans="2:4" x14ac:dyDescent="0.2">
      <c r="B450" s="438"/>
      <c r="C450" s="438"/>
      <c r="D450" s="438"/>
    </row>
    <row r="451" spans="2:4" x14ac:dyDescent="0.2">
      <c r="B451" s="438"/>
      <c r="C451" s="438"/>
      <c r="D451" s="438"/>
    </row>
    <row r="452" spans="2:4" x14ac:dyDescent="0.2">
      <c r="B452" s="438"/>
      <c r="C452" s="438"/>
      <c r="D452" s="438"/>
    </row>
    <row r="453" spans="2:4" x14ac:dyDescent="0.2">
      <c r="B453" s="438"/>
      <c r="C453" s="438"/>
      <c r="D453" s="438"/>
    </row>
    <row r="454" spans="2:4" x14ac:dyDescent="0.2">
      <c r="B454" s="438"/>
      <c r="C454" s="438"/>
      <c r="D454" s="438"/>
    </row>
    <row r="455" spans="2:4" x14ac:dyDescent="0.2">
      <c r="B455" s="438"/>
      <c r="C455" s="438"/>
      <c r="D455" s="438"/>
    </row>
    <row r="456" spans="2:4" x14ac:dyDescent="0.2">
      <c r="B456" s="438"/>
      <c r="C456" s="438"/>
      <c r="D456" s="438"/>
    </row>
    <row r="457" spans="2:4" x14ac:dyDescent="0.2">
      <c r="B457" s="438"/>
      <c r="C457" s="438"/>
      <c r="D457" s="438"/>
    </row>
    <row r="458" spans="2:4" x14ac:dyDescent="0.2">
      <c r="B458" s="438"/>
      <c r="C458" s="438"/>
      <c r="D458" s="438"/>
    </row>
    <row r="459" spans="2:4" x14ac:dyDescent="0.2">
      <c r="B459" s="438"/>
      <c r="C459" s="438"/>
      <c r="D459" s="438"/>
    </row>
    <row r="460" spans="2:4" x14ac:dyDescent="0.2">
      <c r="B460" s="438"/>
      <c r="C460" s="438"/>
      <c r="D460" s="438"/>
    </row>
    <row r="461" spans="2:4" x14ac:dyDescent="0.2">
      <c r="B461" s="438"/>
      <c r="C461" s="438"/>
      <c r="D461" s="438"/>
    </row>
    <row r="462" spans="2:4" x14ac:dyDescent="0.2">
      <c r="B462" s="438"/>
      <c r="C462" s="438"/>
      <c r="D462" s="438"/>
    </row>
    <row r="463" spans="2:4" x14ac:dyDescent="0.2">
      <c r="B463" s="438"/>
      <c r="C463" s="438"/>
      <c r="D463" s="438"/>
    </row>
    <row r="464" spans="2:4" x14ac:dyDescent="0.2">
      <c r="B464" s="438"/>
      <c r="C464" s="438"/>
      <c r="D464" s="438"/>
    </row>
    <row r="465" spans="2:4" x14ac:dyDescent="0.2">
      <c r="B465" s="438"/>
      <c r="C465" s="438"/>
      <c r="D465" s="438"/>
    </row>
    <row r="466" spans="2:4" x14ac:dyDescent="0.2">
      <c r="B466" s="438"/>
      <c r="C466" s="438"/>
      <c r="D466" s="438"/>
    </row>
    <row r="467" spans="2:4" x14ac:dyDescent="0.2">
      <c r="B467" s="438"/>
      <c r="C467" s="438"/>
      <c r="D467" s="438"/>
    </row>
    <row r="468" spans="2:4" x14ac:dyDescent="0.2">
      <c r="B468" s="438"/>
      <c r="C468" s="438"/>
      <c r="D468" s="438"/>
    </row>
    <row r="469" spans="2:4" x14ac:dyDescent="0.2">
      <c r="B469" s="438"/>
      <c r="C469" s="438"/>
      <c r="D469" s="438"/>
    </row>
    <row r="470" spans="2:4" x14ac:dyDescent="0.2">
      <c r="B470" s="438"/>
      <c r="C470" s="438"/>
      <c r="D470" s="438"/>
    </row>
    <row r="471" spans="2:4" x14ac:dyDescent="0.2">
      <c r="B471" s="438"/>
      <c r="C471" s="438"/>
      <c r="D471" s="438"/>
    </row>
    <row r="472" spans="2:4" x14ac:dyDescent="0.2">
      <c r="B472" s="438"/>
      <c r="C472" s="438"/>
      <c r="D472" s="438"/>
    </row>
    <row r="473" spans="2:4" x14ac:dyDescent="0.2">
      <c r="B473" s="438"/>
      <c r="C473" s="438"/>
      <c r="D473" s="438"/>
    </row>
    <row r="474" spans="2:4" x14ac:dyDescent="0.2">
      <c r="B474" s="438"/>
      <c r="C474" s="438"/>
      <c r="D474" s="438"/>
    </row>
    <row r="475" spans="2:4" x14ac:dyDescent="0.2">
      <c r="B475" s="438"/>
      <c r="C475" s="438"/>
      <c r="D475" s="438"/>
    </row>
    <row r="476" spans="2:4" x14ac:dyDescent="0.2">
      <c r="B476" s="438"/>
      <c r="C476" s="438"/>
      <c r="D476" s="438"/>
    </row>
    <row r="477" spans="2:4" x14ac:dyDescent="0.2">
      <c r="B477" s="438"/>
      <c r="C477" s="438"/>
      <c r="D477" s="438"/>
    </row>
    <row r="478" spans="2:4" x14ac:dyDescent="0.2">
      <c r="B478" s="438"/>
      <c r="C478" s="438"/>
      <c r="D478" s="438"/>
    </row>
    <row r="479" spans="2:4" x14ac:dyDescent="0.2">
      <c r="B479" s="438"/>
      <c r="C479" s="438"/>
      <c r="D479" s="438"/>
    </row>
    <row r="480" spans="2:4" x14ac:dyDescent="0.2">
      <c r="B480" s="438"/>
      <c r="C480" s="438"/>
      <c r="D480" s="438"/>
    </row>
    <row r="481" spans="2:4" x14ac:dyDescent="0.2">
      <c r="B481" s="438"/>
      <c r="C481" s="438"/>
      <c r="D481" s="438"/>
    </row>
    <row r="482" spans="2:4" x14ac:dyDescent="0.2">
      <c r="B482" s="438"/>
      <c r="C482" s="438"/>
      <c r="D482" s="438"/>
    </row>
    <row r="483" spans="2:4" x14ac:dyDescent="0.2">
      <c r="B483" s="438"/>
      <c r="C483" s="438"/>
      <c r="D483" s="438"/>
    </row>
    <row r="484" spans="2:4" x14ac:dyDescent="0.2">
      <c r="B484" s="438"/>
      <c r="C484" s="438"/>
      <c r="D484" s="438"/>
    </row>
    <row r="485" spans="2:4" x14ac:dyDescent="0.2">
      <c r="B485" s="438"/>
      <c r="C485" s="438"/>
      <c r="D485" s="438"/>
    </row>
    <row r="486" spans="2:4" x14ac:dyDescent="0.2">
      <c r="B486" s="438"/>
      <c r="C486" s="438"/>
      <c r="D486" s="438"/>
    </row>
    <row r="487" spans="2:4" x14ac:dyDescent="0.2">
      <c r="B487" s="438"/>
      <c r="C487" s="438"/>
      <c r="D487" s="438"/>
    </row>
    <row r="488" spans="2:4" x14ac:dyDescent="0.2">
      <c r="B488" s="438"/>
      <c r="C488" s="438"/>
      <c r="D488" s="438"/>
    </row>
    <row r="489" spans="2:4" x14ac:dyDescent="0.2">
      <c r="B489" s="438"/>
      <c r="C489" s="438"/>
      <c r="D489" s="438"/>
    </row>
    <row r="490" spans="2:4" x14ac:dyDescent="0.2">
      <c r="B490" s="438"/>
      <c r="C490" s="438"/>
      <c r="D490" s="438"/>
    </row>
    <row r="491" spans="2:4" x14ac:dyDescent="0.2">
      <c r="B491" s="438"/>
      <c r="C491" s="438"/>
      <c r="D491" s="438"/>
    </row>
    <row r="492" spans="2:4" x14ac:dyDescent="0.2">
      <c r="B492" s="438"/>
      <c r="C492" s="438"/>
      <c r="D492" s="438"/>
    </row>
    <row r="493" spans="2:4" x14ac:dyDescent="0.2">
      <c r="B493" s="438"/>
      <c r="C493" s="438"/>
      <c r="D493" s="438"/>
    </row>
    <row r="494" spans="2:4" x14ac:dyDescent="0.2">
      <c r="B494" s="438"/>
      <c r="C494" s="438"/>
      <c r="D494" s="438"/>
    </row>
    <row r="495" spans="2:4" x14ac:dyDescent="0.2">
      <c r="B495" s="438"/>
      <c r="C495" s="438"/>
      <c r="D495" s="438"/>
    </row>
    <row r="496" spans="2:4" x14ac:dyDescent="0.2">
      <c r="B496" s="438"/>
      <c r="C496" s="438"/>
      <c r="D496" s="438"/>
    </row>
    <row r="497" spans="2:4" x14ac:dyDescent="0.2">
      <c r="B497" s="438"/>
      <c r="C497" s="438"/>
      <c r="D497" s="438"/>
    </row>
    <row r="498" spans="2:4" x14ac:dyDescent="0.2">
      <c r="B498" s="438"/>
      <c r="C498" s="438"/>
      <c r="D498" s="438"/>
    </row>
    <row r="499" spans="2:4" x14ac:dyDescent="0.2">
      <c r="B499" s="438"/>
      <c r="C499" s="438"/>
      <c r="D499" s="438"/>
    </row>
    <row r="500" spans="2:4" x14ac:dyDescent="0.2">
      <c r="B500" s="438"/>
      <c r="C500" s="438"/>
      <c r="D500" s="438"/>
    </row>
    <row r="501" spans="2:4" x14ac:dyDescent="0.2">
      <c r="B501" s="438"/>
      <c r="C501" s="438"/>
      <c r="D501" s="438"/>
    </row>
    <row r="502" spans="2:4" x14ac:dyDescent="0.2">
      <c r="B502" s="438"/>
      <c r="C502" s="438"/>
      <c r="D502" s="438"/>
    </row>
    <row r="503" spans="2:4" x14ac:dyDescent="0.2">
      <c r="B503" s="438"/>
      <c r="C503" s="438"/>
      <c r="D503" s="438"/>
    </row>
    <row r="504" spans="2:4" x14ac:dyDescent="0.2">
      <c r="B504" s="438"/>
      <c r="C504" s="438"/>
      <c r="D504" s="438"/>
    </row>
    <row r="505" spans="2:4" x14ac:dyDescent="0.2">
      <c r="B505" s="438"/>
      <c r="C505" s="438"/>
      <c r="D505" s="438"/>
    </row>
    <row r="506" spans="2:4" x14ac:dyDescent="0.2">
      <c r="B506" s="438"/>
      <c r="C506" s="438"/>
      <c r="D506" s="438"/>
    </row>
    <row r="507" spans="2:4" x14ac:dyDescent="0.2">
      <c r="B507" s="438"/>
      <c r="C507" s="438"/>
      <c r="D507" s="438"/>
    </row>
    <row r="508" spans="2:4" x14ac:dyDescent="0.2">
      <c r="B508" s="438"/>
      <c r="C508" s="438"/>
      <c r="D508" s="438"/>
    </row>
    <row r="509" spans="2:4" x14ac:dyDescent="0.2">
      <c r="B509" s="438"/>
      <c r="C509" s="438"/>
      <c r="D509" s="438"/>
    </row>
    <row r="510" spans="2:4" x14ac:dyDescent="0.2">
      <c r="B510" s="438"/>
      <c r="C510" s="438"/>
      <c r="D510" s="438"/>
    </row>
    <row r="511" spans="2:4" x14ac:dyDescent="0.2">
      <c r="B511" s="438"/>
      <c r="C511" s="438"/>
      <c r="D511" s="438"/>
    </row>
    <row r="512" spans="2:4" x14ac:dyDescent="0.2">
      <c r="B512" s="438"/>
      <c r="C512" s="438"/>
      <c r="D512" s="438"/>
    </row>
    <row r="513" spans="2:4" x14ac:dyDescent="0.2">
      <c r="B513" s="438"/>
      <c r="C513" s="438"/>
      <c r="D513" s="438"/>
    </row>
    <row r="514" spans="2:4" x14ac:dyDescent="0.2">
      <c r="B514" s="438"/>
      <c r="C514" s="438"/>
      <c r="D514" s="438"/>
    </row>
    <row r="515" spans="2:4" x14ac:dyDescent="0.2">
      <c r="B515" s="438"/>
      <c r="C515" s="438"/>
      <c r="D515" s="438"/>
    </row>
    <row r="516" spans="2:4" x14ac:dyDescent="0.2">
      <c r="B516" s="438"/>
      <c r="C516" s="438"/>
      <c r="D516" s="438"/>
    </row>
    <row r="517" spans="2:4" x14ac:dyDescent="0.2">
      <c r="B517" s="438"/>
      <c r="C517" s="438"/>
      <c r="D517" s="438"/>
    </row>
    <row r="518" spans="2:4" x14ac:dyDescent="0.2">
      <c r="B518" s="438"/>
      <c r="C518" s="438"/>
      <c r="D518" s="438"/>
    </row>
    <row r="519" spans="2:4" x14ac:dyDescent="0.2">
      <c r="B519" s="438"/>
      <c r="C519" s="438"/>
      <c r="D519" s="438"/>
    </row>
    <row r="520" spans="2:4" x14ac:dyDescent="0.2">
      <c r="B520" s="438"/>
      <c r="C520" s="438"/>
      <c r="D520" s="438"/>
    </row>
    <row r="521" spans="2:4" x14ac:dyDescent="0.2">
      <c r="B521" s="438"/>
      <c r="C521" s="438"/>
      <c r="D521" s="438"/>
    </row>
    <row r="522" spans="2:4" x14ac:dyDescent="0.2">
      <c r="B522" s="438"/>
      <c r="C522" s="438"/>
      <c r="D522" s="438"/>
    </row>
    <row r="523" spans="2:4" x14ac:dyDescent="0.2">
      <c r="B523" s="438"/>
      <c r="C523" s="438"/>
      <c r="D523" s="438"/>
    </row>
    <row r="524" spans="2:4" x14ac:dyDescent="0.2">
      <c r="B524" s="438"/>
      <c r="C524" s="438"/>
      <c r="D524" s="438"/>
    </row>
    <row r="525" spans="2:4" x14ac:dyDescent="0.2">
      <c r="B525" s="438"/>
      <c r="C525" s="438"/>
      <c r="D525" s="438"/>
    </row>
    <row r="526" spans="2:4" x14ac:dyDescent="0.2">
      <c r="B526" s="438"/>
      <c r="C526" s="438"/>
      <c r="D526" s="438"/>
    </row>
    <row r="527" spans="2:4" x14ac:dyDescent="0.2">
      <c r="B527" s="438"/>
      <c r="C527" s="438"/>
      <c r="D527" s="438"/>
    </row>
    <row r="528" spans="2:4" x14ac:dyDescent="0.2">
      <c r="B528" s="438"/>
      <c r="C528" s="438"/>
      <c r="D528" s="438"/>
    </row>
    <row r="529" spans="2:4" x14ac:dyDescent="0.2">
      <c r="B529" s="438"/>
      <c r="C529" s="438"/>
      <c r="D529" s="438"/>
    </row>
    <row r="530" spans="2:4" x14ac:dyDescent="0.2">
      <c r="B530" s="438"/>
      <c r="C530" s="438"/>
      <c r="D530" s="438"/>
    </row>
    <row r="531" spans="2:4" x14ac:dyDescent="0.2">
      <c r="B531" s="438"/>
      <c r="C531" s="438"/>
      <c r="D531" s="438"/>
    </row>
    <row r="532" spans="2:4" x14ac:dyDescent="0.2">
      <c r="B532" s="438"/>
      <c r="C532" s="438"/>
      <c r="D532" s="438"/>
    </row>
    <row r="533" spans="2:4" x14ac:dyDescent="0.2">
      <c r="B533" s="438"/>
      <c r="C533" s="438"/>
      <c r="D533" s="438"/>
    </row>
    <row r="534" spans="2:4" x14ac:dyDescent="0.2">
      <c r="B534" s="438"/>
      <c r="C534" s="438"/>
      <c r="D534" s="438"/>
    </row>
    <row r="535" spans="2:4" x14ac:dyDescent="0.2">
      <c r="B535" s="438"/>
      <c r="C535" s="438"/>
      <c r="D535" s="438"/>
    </row>
    <row r="536" spans="2:4" x14ac:dyDescent="0.2">
      <c r="B536" s="438"/>
      <c r="C536" s="438"/>
      <c r="D536" s="438"/>
    </row>
    <row r="537" spans="2:4" x14ac:dyDescent="0.2">
      <c r="B537" s="438"/>
      <c r="C537" s="438"/>
      <c r="D537" s="438"/>
    </row>
    <row r="538" spans="2:4" x14ac:dyDescent="0.2">
      <c r="B538" s="438"/>
      <c r="C538" s="438"/>
      <c r="D538" s="438"/>
    </row>
    <row r="539" spans="2:4" x14ac:dyDescent="0.2">
      <c r="B539" s="438"/>
      <c r="C539" s="438"/>
      <c r="D539" s="438"/>
    </row>
    <row r="540" spans="2:4" x14ac:dyDescent="0.2">
      <c r="B540" s="438"/>
      <c r="C540" s="438"/>
      <c r="D540" s="438"/>
    </row>
    <row r="541" spans="2:4" x14ac:dyDescent="0.2">
      <c r="B541" s="438"/>
      <c r="C541" s="438"/>
      <c r="D541" s="438"/>
    </row>
    <row r="542" spans="2:4" x14ac:dyDescent="0.2">
      <c r="B542" s="438"/>
      <c r="C542" s="438"/>
      <c r="D542" s="438"/>
    </row>
    <row r="543" spans="2:4" x14ac:dyDescent="0.2">
      <c r="B543" s="438"/>
      <c r="C543" s="438"/>
      <c r="D543" s="438"/>
    </row>
    <row r="544" spans="2:4" x14ac:dyDescent="0.2">
      <c r="B544" s="438"/>
      <c r="C544" s="438"/>
      <c r="D544" s="438"/>
    </row>
    <row r="545" spans="2:4" x14ac:dyDescent="0.2">
      <c r="B545" s="438"/>
      <c r="C545" s="438"/>
      <c r="D545" s="438"/>
    </row>
    <row r="546" spans="2:4" x14ac:dyDescent="0.2">
      <c r="B546" s="438"/>
      <c r="C546" s="438"/>
      <c r="D546" s="438"/>
    </row>
    <row r="547" spans="2:4" x14ac:dyDescent="0.2">
      <c r="B547" s="438"/>
      <c r="C547" s="438"/>
      <c r="D547" s="438"/>
    </row>
    <row r="548" spans="2:4" x14ac:dyDescent="0.2">
      <c r="B548" s="438"/>
      <c r="C548" s="438"/>
      <c r="D548" s="438"/>
    </row>
    <row r="549" spans="2:4" x14ac:dyDescent="0.2">
      <c r="B549" s="438"/>
      <c r="C549" s="438"/>
      <c r="D549" s="438"/>
    </row>
    <row r="550" spans="2:4" x14ac:dyDescent="0.2">
      <c r="B550" s="438"/>
      <c r="C550" s="438"/>
      <c r="D550" s="438"/>
    </row>
    <row r="551" spans="2:4" x14ac:dyDescent="0.2">
      <c r="B551" s="438"/>
      <c r="C551" s="438"/>
      <c r="D551" s="438"/>
    </row>
    <row r="552" spans="2:4" x14ac:dyDescent="0.2">
      <c r="B552" s="438"/>
      <c r="C552" s="438"/>
      <c r="D552" s="438"/>
    </row>
    <row r="553" spans="2:4" x14ac:dyDescent="0.2">
      <c r="B553" s="438"/>
      <c r="C553" s="438"/>
      <c r="D553" s="438"/>
    </row>
    <row r="554" spans="2:4" x14ac:dyDescent="0.2">
      <c r="B554" s="438"/>
      <c r="C554" s="438"/>
      <c r="D554" s="438"/>
    </row>
    <row r="555" spans="2:4" x14ac:dyDescent="0.2">
      <c r="B555" s="438"/>
      <c r="C555" s="438"/>
      <c r="D555" s="438"/>
    </row>
    <row r="556" spans="2:4" x14ac:dyDescent="0.2">
      <c r="B556" s="438"/>
      <c r="C556" s="438"/>
      <c r="D556" s="438"/>
    </row>
    <row r="557" spans="2:4" x14ac:dyDescent="0.2">
      <c r="B557" s="438"/>
      <c r="C557" s="438"/>
      <c r="D557" s="438"/>
    </row>
    <row r="558" spans="2:4" x14ac:dyDescent="0.2">
      <c r="B558" s="438"/>
      <c r="C558" s="438"/>
      <c r="D558" s="438"/>
    </row>
    <row r="559" spans="2:4" x14ac:dyDescent="0.2">
      <c r="B559" s="438"/>
      <c r="C559" s="438"/>
      <c r="D559" s="438"/>
    </row>
    <row r="560" spans="2:4" x14ac:dyDescent="0.2">
      <c r="B560" s="438"/>
      <c r="C560" s="438"/>
      <c r="D560" s="438"/>
    </row>
    <row r="561" spans="2:4" x14ac:dyDescent="0.2">
      <c r="B561" s="438"/>
      <c r="C561" s="438"/>
      <c r="D561" s="438"/>
    </row>
    <row r="562" spans="2:4" x14ac:dyDescent="0.2">
      <c r="B562" s="438"/>
      <c r="C562" s="438"/>
      <c r="D562" s="438"/>
    </row>
    <row r="563" spans="2:4" x14ac:dyDescent="0.2">
      <c r="B563" s="438"/>
      <c r="C563" s="438"/>
      <c r="D563" s="438"/>
    </row>
    <row r="564" spans="2:4" x14ac:dyDescent="0.2">
      <c r="B564" s="438"/>
      <c r="C564" s="438"/>
      <c r="D564" s="438"/>
    </row>
    <row r="565" spans="2:4" x14ac:dyDescent="0.2">
      <c r="B565" s="438"/>
      <c r="C565" s="438"/>
      <c r="D565" s="438"/>
    </row>
    <row r="566" spans="2:4" x14ac:dyDescent="0.2">
      <c r="B566" s="438"/>
      <c r="C566" s="438"/>
      <c r="D566" s="438"/>
    </row>
    <row r="567" spans="2:4" x14ac:dyDescent="0.2">
      <c r="B567" s="438"/>
      <c r="C567" s="438"/>
      <c r="D567" s="438"/>
    </row>
    <row r="568" spans="2:4" x14ac:dyDescent="0.2">
      <c r="B568" s="438"/>
      <c r="C568" s="438"/>
      <c r="D568" s="438"/>
    </row>
    <row r="569" spans="2:4" x14ac:dyDescent="0.2">
      <c r="B569" s="438"/>
      <c r="C569" s="438"/>
      <c r="D569" s="438"/>
    </row>
    <row r="570" spans="2:4" x14ac:dyDescent="0.2">
      <c r="B570" s="438"/>
      <c r="C570" s="438"/>
      <c r="D570" s="438"/>
    </row>
    <row r="571" spans="2:4" x14ac:dyDescent="0.2">
      <c r="B571" s="438"/>
      <c r="C571" s="438"/>
      <c r="D571" s="438"/>
    </row>
    <row r="572" spans="2:4" x14ac:dyDescent="0.2">
      <c r="B572" s="438"/>
      <c r="C572" s="438"/>
      <c r="D572" s="438"/>
    </row>
    <row r="573" spans="2:4" x14ac:dyDescent="0.2">
      <c r="B573" s="438"/>
      <c r="C573" s="438"/>
      <c r="D573" s="438"/>
    </row>
    <row r="574" spans="2:4" x14ac:dyDescent="0.2">
      <c r="B574" s="438"/>
      <c r="C574" s="438"/>
      <c r="D574" s="438"/>
    </row>
    <row r="575" spans="2:4" x14ac:dyDescent="0.2">
      <c r="B575" s="438"/>
      <c r="C575" s="438"/>
      <c r="D575" s="438"/>
    </row>
    <row r="576" spans="2:4" x14ac:dyDescent="0.2">
      <c r="B576" s="438"/>
      <c r="C576" s="438"/>
      <c r="D576" s="438"/>
    </row>
    <row r="577" spans="2:4" x14ac:dyDescent="0.2">
      <c r="B577" s="438"/>
      <c r="C577" s="438"/>
      <c r="D577" s="438"/>
    </row>
    <row r="578" spans="2:4" x14ac:dyDescent="0.2">
      <c r="B578" s="438"/>
      <c r="C578" s="438"/>
      <c r="D578" s="438"/>
    </row>
    <row r="579" spans="2:4" x14ac:dyDescent="0.2">
      <c r="B579" s="438"/>
      <c r="C579" s="438"/>
      <c r="D579" s="438"/>
    </row>
    <row r="580" spans="2:4" x14ac:dyDescent="0.2">
      <c r="B580" s="438"/>
      <c r="C580" s="438"/>
      <c r="D580" s="438"/>
    </row>
    <row r="581" spans="2:4" x14ac:dyDescent="0.2">
      <c r="B581" s="438"/>
      <c r="C581" s="438"/>
      <c r="D581" s="438"/>
    </row>
    <row r="582" spans="2:4" x14ac:dyDescent="0.2">
      <c r="B582" s="438"/>
      <c r="C582" s="438"/>
      <c r="D582" s="438"/>
    </row>
    <row r="583" spans="2:4" x14ac:dyDescent="0.2">
      <c r="B583" s="438"/>
      <c r="C583" s="438"/>
      <c r="D583" s="438"/>
    </row>
    <row r="584" spans="2:4" x14ac:dyDescent="0.2">
      <c r="B584" s="438"/>
      <c r="C584" s="438"/>
      <c r="D584" s="438"/>
    </row>
    <row r="585" spans="2:4" x14ac:dyDescent="0.2">
      <c r="B585" s="438"/>
      <c r="C585" s="438"/>
      <c r="D585" s="438"/>
    </row>
    <row r="586" spans="2:4" x14ac:dyDescent="0.2">
      <c r="B586" s="438"/>
      <c r="C586" s="438"/>
      <c r="D586" s="438"/>
    </row>
    <row r="587" spans="2:4" x14ac:dyDescent="0.2">
      <c r="B587" s="438"/>
      <c r="C587" s="438"/>
      <c r="D587" s="438"/>
    </row>
    <row r="588" spans="2:4" x14ac:dyDescent="0.2">
      <c r="B588" s="438"/>
      <c r="C588" s="438"/>
      <c r="D588" s="438"/>
    </row>
    <row r="589" spans="2:4" x14ac:dyDescent="0.2">
      <c r="B589" s="438"/>
      <c r="C589" s="438"/>
      <c r="D589" s="438"/>
    </row>
    <row r="590" spans="2:4" x14ac:dyDescent="0.2">
      <c r="B590" s="438"/>
      <c r="C590" s="438"/>
      <c r="D590" s="438"/>
    </row>
    <row r="591" spans="2:4" x14ac:dyDescent="0.2">
      <c r="B591" s="438"/>
      <c r="C591" s="438"/>
      <c r="D591" s="438"/>
    </row>
    <row r="592" spans="2:4" x14ac:dyDescent="0.2">
      <c r="B592" s="438"/>
      <c r="C592" s="438"/>
      <c r="D592" s="438"/>
    </row>
    <row r="593" spans="2:4" x14ac:dyDescent="0.2">
      <c r="B593" s="438"/>
      <c r="C593" s="438"/>
      <c r="D593" s="438"/>
    </row>
    <row r="594" spans="2:4" x14ac:dyDescent="0.2">
      <c r="B594" s="438"/>
      <c r="C594" s="438"/>
      <c r="D594" s="438"/>
    </row>
    <row r="595" spans="2:4" x14ac:dyDescent="0.2">
      <c r="B595" s="438"/>
      <c r="C595" s="438"/>
      <c r="D595" s="438"/>
    </row>
    <row r="596" spans="2:4" x14ac:dyDescent="0.2">
      <c r="B596" s="438"/>
      <c r="C596" s="438"/>
      <c r="D596" s="438"/>
    </row>
    <row r="597" spans="2:4" x14ac:dyDescent="0.2">
      <c r="B597" s="438"/>
      <c r="C597" s="438"/>
      <c r="D597" s="438"/>
    </row>
    <row r="598" spans="2:4" x14ac:dyDescent="0.2">
      <c r="B598" s="438"/>
      <c r="C598" s="438"/>
      <c r="D598" s="438"/>
    </row>
    <row r="599" spans="2:4" x14ac:dyDescent="0.2">
      <c r="B599" s="438"/>
      <c r="C599" s="438"/>
      <c r="D599" s="438"/>
    </row>
    <row r="600" spans="2:4" x14ac:dyDescent="0.2">
      <c r="B600" s="438"/>
      <c r="C600" s="438"/>
      <c r="D600" s="438"/>
    </row>
    <row r="601" spans="2:4" x14ac:dyDescent="0.2">
      <c r="B601" s="438"/>
      <c r="C601" s="438"/>
      <c r="D601" s="438"/>
    </row>
    <row r="602" spans="2:4" x14ac:dyDescent="0.2">
      <c r="B602" s="438"/>
      <c r="C602" s="438"/>
      <c r="D602" s="438"/>
    </row>
    <row r="603" spans="2:4" x14ac:dyDescent="0.2">
      <c r="B603" s="438"/>
      <c r="C603" s="438"/>
      <c r="D603" s="438"/>
    </row>
    <row r="604" spans="2:4" x14ac:dyDescent="0.2">
      <c r="B604" s="438"/>
      <c r="C604" s="438"/>
      <c r="D604" s="438"/>
    </row>
    <row r="605" spans="2:4" x14ac:dyDescent="0.2">
      <c r="B605" s="438"/>
      <c r="C605" s="438"/>
      <c r="D605" s="438"/>
    </row>
    <row r="606" spans="2:4" x14ac:dyDescent="0.2">
      <c r="B606" s="438"/>
      <c r="C606" s="438"/>
      <c r="D606" s="438"/>
    </row>
    <row r="607" spans="2:4" x14ac:dyDescent="0.2">
      <c r="B607" s="438"/>
      <c r="C607" s="438"/>
      <c r="D607" s="438"/>
    </row>
    <row r="608" spans="2:4" x14ac:dyDescent="0.2">
      <c r="B608" s="438"/>
      <c r="C608" s="438"/>
      <c r="D608" s="438"/>
    </row>
    <row r="609" spans="2:4" x14ac:dyDescent="0.2">
      <c r="B609" s="438"/>
      <c r="C609" s="438"/>
      <c r="D609" s="438"/>
    </row>
    <row r="610" spans="2:4" x14ac:dyDescent="0.2">
      <c r="B610" s="438"/>
      <c r="C610" s="438"/>
      <c r="D610" s="438"/>
    </row>
    <row r="611" spans="2:4" x14ac:dyDescent="0.2">
      <c r="B611" s="438"/>
      <c r="C611" s="438"/>
      <c r="D611" s="438"/>
    </row>
    <row r="612" spans="2:4" x14ac:dyDescent="0.2">
      <c r="B612" s="438"/>
      <c r="C612" s="438"/>
      <c r="D612" s="438"/>
    </row>
    <row r="613" spans="2:4" x14ac:dyDescent="0.2">
      <c r="B613" s="438"/>
      <c r="C613" s="438"/>
      <c r="D613" s="438"/>
    </row>
    <row r="614" spans="2:4" x14ac:dyDescent="0.2">
      <c r="B614" s="438"/>
      <c r="C614" s="438"/>
      <c r="D614" s="438"/>
    </row>
    <row r="615" spans="2:4" x14ac:dyDescent="0.2">
      <c r="B615" s="438"/>
      <c r="C615" s="438"/>
      <c r="D615" s="438"/>
    </row>
    <row r="616" spans="2:4" x14ac:dyDescent="0.2">
      <c r="B616" s="438"/>
      <c r="C616" s="438"/>
      <c r="D616" s="438"/>
    </row>
    <row r="617" spans="2:4" x14ac:dyDescent="0.2">
      <c r="B617" s="438"/>
      <c r="C617" s="438"/>
      <c r="D617" s="438"/>
    </row>
    <row r="618" spans="2:4" x14ac:dyDescent="0.2">
      <c r="B618" s="438"/>
      <c r="C618" s="438"/>
      <c r="D618" s="438"/>
    </row>
    <row r="619" spans="2:4" x14ac:dyDescent="0.2">
      <c r="B619" s="438"/>
      <c r="C619" s="438"/>
      <c r="D619" s="438"/>
    </row>
    <row r="620" spans="2:4" x14ac:dyDescent="0.2">
      <c r="B620" s="438"/>
      <c r="C620" s="438"/>
      <c r="D620" s="438"/>
    </row>
    <row r="621" spans="2:4" x14ac:dyDescent="0.2">
      <c r="B621" s="438"/>
      <c r="C621" s="438"/>
      <c r="D621" s="438"/>
    </row>
    <row r="622" spans="2:4" x14ac:dyDescent="0.2">
      <c r="B622" s="438"/>
      <c r="C622" s="438"/>
      <c r="D622" s="438"/>
    </row>
    <row r="623" spans="2:4" x14ac:dyDescent="0.2">
      <c r="B623" s="438"/>
      <c r="C623" s="438"/>
      <c r="D623" s="438"/>
    </row>
    <row r="624" spans="2:4" x14ac:dyDescent="0.2">
      <c r="B624" s="438"/>
      <c r="C624" s="438"/>
      <c r="D624" s="438"/>
    </row>
    <row r="625" spans="2:4" x14ac:dyDescent="0.2">
      <c r="B625" s="438"/>
      <c r="C625" s="438"/>
      <c r="D625" s="438"/>
    </row>
    <row r="626" spans="2:4" x14ac:dyDescent="0.2">
      <c r="B626" s="438"/>
      <c r="C626" s="438"/>
      <c r="D626" s="438"/>
    </row>
    <row r="627" spans="2:4" x14ac:dyDescent="0.2">
      <c r="B627" s="438"/>
      <c r="C627" s="438"/>
      <c r="D627" s="438"/>
    </row>
    <row r="628" spans="2:4" x14ac:dyDescent="0.2">
      <c r="B628" s="438"/>
      <c r="C628" s="438"/>
      <c r="D628" s="438"/>
    </row>
    <row r="629" spans="2:4" x14ac:dyDescent="0.2">
      <c r="B629" s="438"/>
      <c r="C629" s="438"/>
      <c r="D629" s="438"/>
    </row>
    <row r="630" spans="2:4" x14ac:dyDescent="0.2">
      <c r="B630" s="438"/>
      <c r="C630" s="438"/>
      <c r="D630" s="438"/>
    </row>
    <row r="631" spans="2:4" x14ac:dyDescent="0.2">
      <c r="B631" s="438"/>
      <c r="C631" s="438"/>
      <c r="D631" s="438"/>
    </row>
    <row r="632" spans="2:4" x14ac:dyDescent="0.2">
      <c r="B632" s="438"/>
      <c r="C632" s="438"/>
      <c r="D632" s="438"/>
    </row>
    <row r="633" spans="2:4" x14ac:dyDescent="0.2">
      <c r="B633" s="438"/>
      <c r="C633" s="438"/>
      <c r="D633" s="438"/>
    </row>
    <row r="634" spans="2:4" x14ac:dyDescent="0.2">
      <c r="B634" s="438"/>
      <c r="C634" s="438"/>
      <c r="D634" s="438"/>
    </row>
    <row r="635" spans="2:4" x14ac:dyDescent="0.2">
      <c r="B635" s="438"/>
      <c r="C635" s="438"/>
      <c r="D635" s="438"/>
    </row>
    <row r="636" spans="2:4" x14ac:dyDescent="0.2">
      <c r="B636" s="438"/>
      <c r="C636" s="438"/>
      <c r="D636" s="438"/>
    </row>
    <row r="637" spans="2:4" x14ac:dyDescent="0.2">
      <c r="B637" s="438"/>
      <c r="C637" s="438"/>
      <c r="D637" s="438"/>
    </row>
    <row r="638" spans="2:4" x14ac:dyDescent="0.2">
      <c r="B638" s="438"/>
      <c r="C638" s="438"/>
      <c r="D638" s="438"/>
    </row>
    <row r="639" spans="2:4" x14ac:dyDescent="0.2">
      <c r="B639" s="438"/>
      <c r="C639" s="438"/>
      <c r="D639" s="438"/>
    </row>
    <row r="640" spans="2:4" x14ac:dyDescent="0.2">
      <c r="B640" s="438"/>
      <c r="C640" s="438"/>
      <c r="D640" s="438"/>
    </row>
    <row r="641" spans="2:4" x14ac:dyDescent="0.2">
      <c r="B641" s="438"/>
      <c r="C641" s="438"/>
      <c r="D641" s="438"/>
    </row>
    <row r="642" spans="2:4" x14ac:dyDescent="0.2">
      <c r="B642" s="438"/>
      <c r="C642" s="438"/>
      <c r="D642" s="438"/>
    </row>
    <row r="643" spans="2:4" x14ac:dyDescent="0.2">
      <c r="B643" s="438"/>
      <c r="C643" s="438"/>
      <c r="D643" s="438"/>
    </row>
    <row r="644" spans="2:4" x14ac:dyDescent="0.2">
      <c r="B644" s="438"/>
      <c r="C644" s="438"/>
      <c r="D644" s="438"/>
    </row>
    <row r="645" spans="2:4" x14ac:dyDescent="0.2">
      <c r="B645" s="438"/>
      <c r="C645" s="438"/>
      <c r="D645" s="438"/>
    </row>
    <row r="646" spans="2:4" x14ac:dyDescent="0.2">
      <c r="B646" s="438"/>
      <c r="C646" s="438"/>
      <c r="D646" s="438"/>
    </row>
    <row r="647" spans="2:4" x14ac:dyDescent="0.2">
      <c r="B647" s="438"/>
      <c r="C647" s="438"/>
      <c r="D647" s="438"/>
    </row>
    <row r="648" spans="2:4" x14ac:dyDescent="0.2">
      <c r="B648" s="438"/>
      <c r="C648" s="438"/>
      <c r="D648" s="438"/>
    </row>
    <row r="649" spans="2:4" x14ac:dyDescent="0.2">
      <c r="B649" s="438"/>
      <c r="C649" s="438"/>
      <c r="D649" s="438"/>
    </row>
    <row r="650" spans="2:4" x14ac:dyDescent="0.2">
      <c r="B650" s="438"/>
      <c r="C650" s="438"/>
      <c r="D650" s="438"/>
    </row>
    <row r="651" spans="2:4" x14ac:dyDescent="0.2">
      <c r="B651" s="438"/>
      <c r="C651" s="438"/>
      <c r="D651" s="438"/>
    </row>
    <row r="652" spans="2:4" x14ac:dyDescent="0.2">
      <c r="B652" s="438"/>
      <c r="C652" s="438"/>
      <c r="D652" s="438"/>
    </row>
    <row r="653" spans="2:4" x14ac:dyDescent="0.2">
      <c r="B653" s="438"/>
      <c r="C653" s="438"/>
      <c r="D653" s="438"/>
    </row>
    <row r="654" spans="2:4" x14ac:dyDescent="0.2">
      <c r="B654" s="438"/>
      <c r="C654" s="438"/>
      <c r="D654" s="438"/>
    </row>
    <row r="655" spans="2:4" x14ac:dyDescent="0.2">
      <c r="B655" s="438"/>
      <c r="C655" s="438"/>
      <c r="D655" s="438"/>
    </row>
    <row r="656" spans="2:4" x14ac:dyDescent="0.2">
      <c r="B656" s="438"/>
      <c r="C656" s="438"/>
      <c r="D656" s="438"/>
    </row>
    <row r="657" spans="2:4" x14ac:dyDescent="0.2">
      <c r="B657" s="438"/>
      <c r="C657" s="438"/>
      <c r="D657" s="438"/>
    </row>
    <row r="658" spans="2:4" x14ac:dyDescent="0.2">
      <c r="B658" s="438"/>
      <c r="C658" s="438"/>
      <c r="D658" s="438"/>
    </row>
    <row r="659" spans="2:4" x14ac:dyDescent="0.2">
      <c r="B659" s="438"/>
      <c r="C659" s="438"/>
      <c r="D659" s="438"/>
    </row>
    <row r="660" spans="2:4" x14ac:dyDescent="0.2">
      <c r="B660" s="438"/>
      <c r="C660" s="438"/>
      <c r="D660" s="438"/>
    </row>
    <row r="661" spans="2:4" x14ac:dyDescent="0.2">
      <c r="B661" s="438"/>
      <c r="C661" s="438"/>
      <c r="D661" s="438"/>
    </row>
    <row r="662" spans="2:4" x14ac:dyDescent="0.2">
      <c r="B662" s="438"/>
      <c r="C662" s="438"/>
      <c r="D662" s="438"/>
    </row>
    <row r="663" spans="2:4" x14ac:dyDescent="0.2">
      <c r="B663" s="438"/>
      <c r="C663" s="438"/>
      <c r="D663" s="438"/>
    </row>
    <row r="664" spans="2:4" x14ac:dyDescent="0.2">
      <c r="B664" s="438"/>
      <c r="C664" s="438"/>
      <c r="D664" s="438"/>
    </row>
    <row r="665" spans="2:4" x14ac:dyDescent="0.2">
      <c r="B665" s="438"/>
      <c r="C665" s="438"/>
      <c r="D665" s="438"/>
    </row>
    <row r="666" spans="2:4" x14ac:dyDescent="0.2">
      <c r="B666" s="438"/>
      <c r="C666" s="438"/>
      <c r="D666" s="438"/>
    </row>
    <row r="667" spans="2:4" x14ac:dyDescent="0.2">
      <c r="B667" s="438"/>
      <c r="C667" s="438"/>
      <c r="D667" s="438"/>
    </row>
    <row r="668" spans="2:4" x14ac:dyDescent="0.2">
      <c r="B668" s="438"/>
      <c r="C668" s="438"/>
      <c r="D668" s="438"/>
    </row>
    <row r="669" spans="2:4" x14ac:dyDescent="0.2">
      <c r="B669" s="438"/>
      <c r="C669" s="438"/>
      <c r="D669" s="438"/>
    </row>
    <row r="670" spans="2:4" x14ac:dyDescent="0.2">
      <c r="B670" s="438"/>
      <c r="C670" s="438"/>
      <c r="D670" s="438"/>
    </row>
    <row r="671" spans="2:4" x14ac:dyDescent="0.2">
      <c r="B671" s="438"/>
      <c r="C671" s="438"/>
      <c r="D671" s="438"/>
    </row>
    <row r="672" spans="2:4" x14ac:dyDescent="0.2">
      <c r="B672" s="438"/>
      <c r="C672" s="438"/>
      <c r="D672" s="438"/>
    </row>
    <row r="673" spans="2:4" x14ac:dyDescent="0.2">
      <c r="B673" s="438"/>
      <c r="C673" s="438"/>
      <c r="D673" s="438"/>
    </row>
    <row r="674" spans="2:4" x14ac:dyDescent="0.2">
      <c r="B674" s="438"/>
      <c r="C674" s="438"/>
      <c r="D674" s="438"/>
    </row>
    <row r="675" spans="2:4" x14ac:dyDescent="0.2">
      <c r="B675" s="438"/>
      <c r="C675" s="438"/>
      <c r="D675" s="438"/>
    </row>
    <row r="676" spans="2:4" x14ac:dyDescent="0.2">
      <c r="B676" s="438"/>
      <c r="C676" s="438"/>
      <c r="D676" s="438"/>
    </row>
    <row r="677" spans="2:4" x14ac:dyDescent="0.2">
      <c r="B677" s="438"/>
      <c r="C677" s="438"/>
      <c r="D677" s="438"/>
    </row>
    <row r="678" spans="2:4" x14ac:dyDescent="0.2">
      <c r="B678" s="438"/>
      <c r="C678" s="438"/>
      <c r="D678" s="438"/>
    </row>
    <row r="679" spans="2:4" x14ac:dyDescent="0.2">
      <c r="B679" s="438"/>
      <c r="C679" s="438"/>
      <c r="D679" s="438"/>
    </row>
    <row r="680" spans="2:4" x14ac:dyDescent="0.2">
      <c r="B680" s="438"/>
      <c r="C680" s="438"/>
      <c r="D680" s="438"/>
    </row>
    <row r="681" spans="2:4" x14ac:dyDescent="0.2">
      <c r="B681" s="438"/>
      <c r="C681" s="438"/>
      <c r="D681" s="438"/>
    </row>
    <row r="682" spans="2:4" x14ac:dyDescent="0.2">
      <c r="B682" s="438"/>
      <c r="C682" s="438"/>
      <c r="D682" s="438"/>
    </row>
    <row r="683" spans="2:4" x14ac:dyDescent="0.2">
      <c r="B683" s="438"/>
      <c r="C683" s="438"/>
      <c r="D683" s="438"/>
    </row>
    <row r="684" spans="2:4" x14ac:dyDescent="0.2">
      <c r="B684" s="438"/>
      <c r="C684" s="438"/>
      <c r="D684" s="438"/>
    </row>
    <row r="685" spans="2:4" x14ac:dyDescent="0.2">
      <c r="B685" s="438"/>
      <c r="C685" s="438"/>
      <c r="D685" s="438"/>
    </row>
    <row r="686" spans="2:4" x14ac:dyDescent="0.2">
      <c r="B686" s="438"/>
      <c r="C686" s="438"/>
      <c r="D686" s="438"/>
    </row>
    <row r="687" spans="2:4" x14ac:dyDescent="0.2">
      <c r="B687" s="438"/>
      <c r="C687" s="438"/>
      <c r="D687" s="438"/>
    </row>
    <row r="688" spans="2:4" x14ac:dyDescent="0.2">
      <c r="B688" s="438"/>
      <c r="C688" s="438"/>
      <c r="D688" s="438"/>
    </row>
    <row r="689" spans="2:4" x14ac:dyDescent="0.2">
      <c r="B689" s="438"/>
      <c r="C689" s="438"/>
      <c r="D689" s="438"/>
    </row>
    <row r="690" spans="2:4" x14ac:dyDescent="0.2">
      <c r="B690" s="438"/>
      <c r="C690" s="438"/>
      <c r="D690" s="438"/>
    </row>
    <row r="691" spans="2:4" x14ac:dyDescent="0.2">
      <c r="B691" s="438"/>
      <c r="C691" s="438"/>
      <c r="D691" s="438"/>
    </row>
    <row r="692" spans="2:4" x14ac:dyDescent="0.2">
      <c r="B692" s="438"/>
      <c r="C692" s="438"/>
      <c r="D692" s="438"/>
    </row>
    <row r="693" spans="2:4" x14ac:dyDescent="0.2">
      <c r="B693" s="438"/>
      <c r="C693" s="438"/>
      <c r="D693" s="438"/>
    </row>
    <row r="694" spans="2:4" x14ac:dyDescent="0.2">
      <c r="B694" s="438"/>
      <c r="C694" s="438"/>
      <c r="D694" s="438"/>
    </row>
    <row r="695" spans="2:4" x14ac:dyDescent="0.2">
      <c r="B695" s="438"/>
      <c r="C695" s="438"/>
      <c r="D695" s="438"/>
    </row>
    <row r="696" spans="2:4" x14ac:dyDescent="0.2">
      <c r="B696" s="438"/>
      <c r="C696" s="438"/>
      <c r="D696" s="438"/>
    </row>
    <row r="697" spans="2:4" x14ac:dyDescent="0.2">
      <c r="B697" s="438"/>
      <c r="C697" s="438"/>
      <c r="D697" s="438"/>
    </row>
    <row r="698" spans="2:4" x14ac:dyDescent="0.2">
      <c r="B698" s="438"/>
      <c r="C698" s="438"/>
      <c r="D698" s="438"/>
    </row>
    <row r="699" spans="2:4" x14ac:dyDescent="0.2">
      <c r="B699" s="438"/>
      <c r="C699" s="438"/>
      <c r="D699" s="438"/>
    </row>
    <row r="700" spans="2:4" x14ac:dyDescent="0.2">
      <c r="B700" s="438"/>
      <c r="C700" s="438"/>
      <c r="D700" s="438"/>
    </row>
    <row r="701" spans="2:4" x14ac:dyDescent="0.2">
      <c r="B701" s="438"/>
      <c r="C701" s="438"/>
      <c r="D701" s="438"/>
    </row>
    <row r="702" spans="2:4" x14ac:dyDescent="0.2">
      <c r="B702" s="438"/>
      <c r="C702" s="438"/>
      <c r="D702" s="438"/>
    </row>
    <row r="703" spans="2:4" x14ac:dyDescent="0.2">
      <c r="B703" s="438"/>
      <c r="C703" s="438"/>
      <c r="D703" s="438"/>
    </row>
    <row r="704" spans="2:4" x14ac:dyDescent="0.2">
      <c r="B704" s="438"/>
      <c r="C704" s="438"/>
      <c r="D704" s="438"/>
    </row>
    <row r="705" spans="2:4" x14ac:dyDescent="0.2">
      <c r="B705" s="438"/>
      <c r="C705" s="438"/>
      <c r="D705" s="438"/>
    </row>
    <row r="706" spans="2:4" x14ac:dyDescent="0.2">
      <c r="B706" s="438"/>
      <c r="C706" s="438"/>
      <c r="D706" s="438"/>
    </row>
    <row r="707" spans="2:4" x14ac:dyDescent="0.2">
      <c r="B707" s="438"/>
      <c r="C707" s="438"/>
      <c r="D707" s="438"/>
    </row>
    <row r="708" spans="2:4" x14ac:dyDescent="0.2">
      <c r="B708" s="438"/>
      <c r="C708" s="438"/>
      <c r="D708" s="438"/>
    </row>
    <row r="709" spans="2:4" x14ac:dyDescent="0.2">
      <c r="B709" s="438"/>
      <c r="C709" s="438"/>
      <c r="D709" s="438"/>
    </row>
    <row r="710" spans="2:4" x14ac:dyDescent="0.2">
      <c r="B710" s="438"/>
      <c r="C710" s="438"/>
      <c r="D710" s="438"/>
    </row>
    <row r="711" spans="2:4" x14ac:dyDescent="0.2">
      <c r="B711" s="438"/>
      <c r="C711" s="438"/>
      <c r="D711" s="438"/>
    </row>
    <row r="712" spans="2:4" x14ac:dyDescent="0.2">
      <c r="B712" s="438"/>
      <c r="C712" s="438"/>
      <c r="D712" s="438"/>
    </row>
    <row r="713" spans="2:4" x14ac:dyDescent="0.2">
      <c r="B713" s="438"/>
      <c r="C713" s="438"/>
      <c r="D713" s="438"/>
    </row>
    <row r="714" spans="2:4" x14ac:dyDescent="0.2">
      <c r="B714" s="438"/>
      <c r="C714" s="438"/>
      <c r="D714" s="438"/>
    </row>
    <row r="715" spans="2:4" x14ac:dyDescent="0.2">
      <c r="B715" s="438"/>
      <c r="C715" s="438"/>
      <c r="D715" s="438"/>
    </row>
    <row r="716" spans="2:4" x14ac:dyDescent="0.2">
      <c r="B716" s="438"/>
      <c r="C716" s="438"/>
      <c r="D716" s="438"/>
    </row>
    <row r="717" spans="2:4" x14ac:dyDescent="0.2">
      <c r="B717" s="438"/>
      <c r="C717" s="438"/>
      <c r="D717" s="438"/>
    </row>
    <row r="718" spans="2:4" x14ac:dyDescent="0.2">
      <c r="B718" s="438"/>
      <c r="C718" s="438"/>
      <c r="D718" s="438"/>
    </row>
    <row r="719" spans="2:4" x14ac:dyDescent="0.2">
      <c r="B719" s="438"/>
      <c r="C719" s="438"/>
      <c r="D719" s="438"/>
    </row>
    <row r="720" spans="2:4" x14ac:dyDescent="0.2">
      <c r="B720" s="438"/>
      <c r="C720" s="438"/>
      <c r="D720" s="438"/>
    </row>
    <row r="721" spans="2:4" x14ac:dyDescent="0.2">
      <c r="B721" s="438"/>
      <c r="C721" s="438"/>
      <c r="D721" s="438"/>
    </row>
    <row r="722" spans="2:4" x14ac:dyDescent="0.2">
      <c r="B722" s="438"/>
      <c r="C722" s="438"/>
      <c r="D722" s="438"/>
    </row>
    <row r="723" spans="2:4" x14ac:dyDescent="0.2">
      <c r="B723" s="438"/>
      <c r="C723" s="438"/>
      <c r="D723" s="438"/>
    </row>
    <row r="724" spans="2:4" x14ac:dyDescent="0.2">
      <c r="B724" s="438"/>
      <c r="C724" s="438"/>
      <c r="D724" s="438"/>
    </row>
    <row r="725" spans="2:4" x14ac:dyDescent="0.2">
      <c r="B725" s="438"/>
      <c r="C725" s="438"/>
      <c r="D725" s="438"/>
    </row>
    <row r="726" spans="2:4" x14ac:dyDescent="0.2">
      <c r="B726" s="438"/>
      <c r="C726" s="438"/>
      <c r="D726" s="438"/>
    </row>
    <row r="727" spans="2:4" x14ac:dyDescent="0.2">
      <c r="B727" s="438"/>
      <c r="C727" s="438"/>
      <c r="D727" s="438"/>
    </row>
    <row r="728" spans="2:4" x14ac:dyDescent="0.2">
      <c r="B728" s="438"/>
      <c r="C728" s="438"/>
      <c r="D728" s="438"/>
    </row>
    <row r="729" spans="2:4" x14ac:dyDescent="0.2">
      <c r="B729" s="438"/>
      <c r="C729" s="438"/>
      <c r="D729" s="438"/>
    </row>
    <row r="730" spans="2:4" x14ac:dyDescent="0.2">
      <c r="B730" s="438"/>
      <c r="C730" s="438"/>
      <c r="D730" s="438"/>
    </row>
    <row r="731" spans="2:4" x14ac:dyDescent="0.2">
      <c r="B731" s="438"/>
      <c r="C731" s="438"/>
      <c r="D731" s="438"/>
    </row>
    <row r="732" spans="2:4" x14ac:dyDescent="0.2">
      <c r="B732" s="438"/>
      <c r="C732" s="438"/>
      <c r="D732" s="438"/>
    </row>
    <row r="733" spans="2:4" x14ac:dyDescent="0.2">
      <c r="B733" s="438"/>
      <c r="C733" s="438"/>
      <c r="D733" s="438"/>
    </row>
    <row r="734" spans="2:4" x14ac:dyDescent="0.2">
      <c r="B734" s="438"/>
      <c r="C734" s="438"/>
      <c r="D734" s="438"/>
    </row>
    <row r="735" spans="2:4" x14ac:dyDescent="0.2">
      <c r="B735" s="438"/>
      <c r="C735" s="438"/>
      <c r="D735" s="438"/>
    </row>
    <row r="736" spans="2:4" x14ac:dyDescent="0.2">
      <c r="B736" s="438"/>
      <c r="C736" s="438"/>
      <c r="D736" s="438"/>
    </row>
    <row r="737" spans="2:4" x14ac:dyDescent="0.2">
      <c r="B737" s="438"/>
      <c r="C737" s="438"/>
      <c r="D737" s="438"/>
    </row>
    <row r="738" spans="2:4" x14ac:dyDescent="0.2">
      <c r="B738" s="438"/>
      <c r="C738" s="438"/>
      <c r="D738" s="438"/>
    </row>
    <row r="739" spans="2:4" x14ac:dyDescent="0.2">
      <c r="B739" s="438"/>
      <c r="C739" s="438"/>
      <c r="D739" s="438"/>
    </row>
    <row r="740" spans="2:4" x14ac:dyDescent="0.2">
      <c r="B740" s="438"/>
      <c r="C740" s="438"/>
      <c r="D740" s="438"/>
    </row>
    <row r="741" spans="2:4" x14ac:dyDescent="0.2">
      <c r="B741" s="438"/>
      <c r="C741" s="438"/>
      <c r="D741" s="438"/>
    </row>
    <row r="742" spans="2:4" x14ac:dyDescent="0.2">
      <c r="B742" s="438"/>
      <c r="C742" s="438"/>
      <c r="D742" s="438"/>
    </row>
    <row r="743" spans="2:4" x14ac:dyDescent="0.2">
      <c r="B743" s="438"/>
      <c r="C743" s="438"/>
      <c r="D743" s="438"/>
    </row>
    <row r="744" spans="2:4" x14ac:dyDescent="0.2">
      <c r="B744" s="438"/>
      <c r="C744" s="438"/>
      <c r="D744" s="438"/>
    </row>
    <row r="745" spans="2:4" x14ac:dyDescent="0.2">
      <c r="B745" s="438"/>
      <c r="C745" s="438"/>
      <c r="D745" s="438"/>
    </row>
    <row r="746" spans="2:4" x14ac:dyDescent="0.2">
      <c r="B746" s="438"/>
      <c r="C746" s="438"/>
      <c r="D746" s="438"/>
    </row>
    <row r="747" spans="2:4" x14ac:dyDescent="0.2">
      <c r="B747" s="438"/>
      <c r="C747" s="438"/>
      <c r="D747" s="438"/>
    </row>
    <row r="748" spans="2:4" x14ac:dyDescent="0.2">
      <c r="B748" s="438"/>
      <c r="C748" s="438"/>
      <c r="D748" s="438"/>
    </row>
    <row r="749" spans="2:4" x14ac:dyDescent="0.2">
      <c r="B749" s="438"/>
      <c r="C749" s="438"/>
      <c r="D749" s="438"/>
    </row>
    <row r="750" spans="2:4" x14ac:dyDescent="0.2">
      <c r="B750" s="438"/>
      <c r="C750" s="438"/>
      <c r="D750" s="438"/>
    </row>
    <row r="751" spans="2:4" x14ac:dyDescent="0.2">
      <c r="B751" s="438"/>
      <c r="C751" s="438"/>
      <c r="D751" s="438"/>
    </row>
    <row r="752" spans="2:4" x14ac:dyDescent="0.2">
      <c r="B752" s="438"/>
      <c r="C752" s="438"/>
      <c r="D752" s="438"/>
    </row>
    <row r="753" spans="2:4" x14ac:dyDescent="0.2">
      <c r="B753" s="438"/>
      <c r="C753" s="438"/>
      <c r="D753" s="438"/>
    </row>
    <row r="754" spans="2:4" x14ac:dyDescent="0.2">
      <c r="B754" s="438"/>
      <c r="C754" s="438"/>
      <c r="D754" s="438"/>
    </row>
    <row r="755" spans="2:4" x14ac:dyDescent="0.2">
      <c r="B755" s="438"/>
      <c r="C755" s="438"/>
      <c r="D755" s="438"/>
    </row>
    <row r="756" spans="2:4" x14ac:dyDescent="0.2">
      <c r="B756" s="438"/>
      <c r="C756" s="438"/>
      <c r="D756" s="438"/>
    </row>
    <row r="757" spans="2:4" x14ac:dyDescent="0.2">
      <c r="B757" s="438"/>
      <c r="C757" s="438"/>
      <c r="D757" s="438"/>
    </row>
    <row r="758" spans="2:4" x14ac:dyDescent="0.2">
      <c r="B758" s="438"/>
      <c r="C758" s="438"/>
      <c r="D758" s="438"/>
    </row>
    <row r="759" spans="2:4" x14ac:dyDescent="0.2">
      <c r="B759" s="438"/>
      <c r="C759" s="438"/>
      <c r="D759" s="438"/>
    </row>
    <row r="760" spans="2:4" x14ac:dyDescent="0.2">
      <c r="B760" s="438"/>
      <c r="C760" s="438"/>
      <c r="D760" s="438"/>
    </row>
    <row r="761" spans="2:4" x14ac:dyDescent="0.2">
      <c r="B761" s="438"/>
      <c r="C761" s="438"/>
      <c r="D761" s="438"/>
    </row>
    <row r="762" spans="2:4" x14ac:dyDescent="0.2">
      <c r="B762" s="438"/>
      <c r="C762" s="438"/>
      <c r="D762" s="438"/>
    </row>
    <row r="763" spans="2:4" x14ac:dyDescent="0.2">
      <c r="B763" s="438"/>
      <c r="C763" s="438"/>
      <c r="D763" s="438"/>
    </row>
    <row r="764" spans="2:4" x14ac:dyDescent="0.2">
      <c r="B764" s="438"/>
      <c r="C764" s="438"/>
      <c r="D764" s="438"/>
    </row>
    <row r="765" spans="2:4" x14ac:dyDescent="0.2">
      <c r="B765" s="438"/>
      <c r="C765" s="438"/>
      <c r="D765" s="438"/>
    </row>
    <row r="766" spans="2:4" x14ac:dyDescent="0.2">
      <c r="B766" s="438"/>
      <c r="C766" s="438"/>
      <c r="D766" s="438"/>
    </row>
    <row r="767" spans="2:4" x14ac:dyDescent="0.2">
      <c r="B767" s="438"/>
      <c r="C767" s="438"/>
      <c r="D767" s="438"/>
    </row>
    <row r="768" spans="2:4" x14ac:dyDescent="0.2">
      <c r="B768" s="438"/>
      <c r="C768" s="438"/>
      <c r="D768" s="438"/>
    </row>
    <row r="769" spans="2:4" x14ac:dyDescent="0.2">
      <c r="B769" s="438"/>
      <c r="C769" s="438"/>
      <c r="D769" s="438"/>
    </row>
    <row r="770" spans="2:4" x14ac:dyDescent="0.2">
      <c r="B770" s="438"/>
      <c r="C770" s="438"/>
      <c r="D770" s="438"/>
    </row>
    <row r="771" spans="2:4" x14ac:dyDescent="0.2">
      <c r="B771" s="438"/>
      <c r="C771" s="438"/>
      <c r="D771" s="438"/>
    </row>
    <row r="772" spans="2:4" x14ac:dyDescent="0.2">
      <c r="B772" s="438"/>
      <c r="C772" s="438"/>
      <c r="D772" s="438"/>
    </row>
    <row r="773" spans="2:4" x14ac:dyDescent="0.2">
      <c r="B773" s="438"/>
      <c r="C773" s="438"/>
      <c r="D773" s="438"/>
    </row>
    <row r="774" spans="2:4" x14ac:dyDescent="0.2">
      <c r="B774" s="438"/>
      <c r="C774" s="438"/>
      <c r="D774" s="438"/>
    </row>
    <row r="775" spans="2:4" x14ac:dyDescent="0.2">
      <c r="B775" s="438"/>
      <c r="C775" s="438"/>
      <c r="D775" s="438"/>
    </row>
    <row r="776" spans="2:4" x14ac:dyDescent="0.2">
      <c r="B776" s="438"/>
      <c r="C776" s="438"/>
      <c r="D776" s="438"/>
    </row>
    <row r="777" spans="2:4" x14ac:dyDescent="0.2">
      <c r="B777" s="438"/>
      <c r="C777" s="438"/>
      <c r="D777" s="438"/>
    </row>
    <row r="778" spans="2:4" x14ac:dyDescent="0.2">
      <c r="B778" s="438"/>
      <c r="C778" s="438"/>
      <c r="D778" s="438"/>
    </row>
    <row r="779" spans="2:4" x14ac:dyDescent="0.2">
      <c r="B779" s="438"/>
      <c r="C779" s="438"/>
      <c r="D779" s="438"/>
    </row>
    <row r="780" spans="2:4" x14ac:dyDescent="0.2">
      <c r="B780" s="438"/>
      <c r="C780" s="438"/>
      <c r="D780" s="438"/>
    </row>
    <row r="781" spans="2:4" x14ac:dyDescent="0.2">
      <c r="B781" s="438"/>
      <c r="C781" s="438"/>
      <c r="D781" s="438"/>
    </row>
    <row r="782" spans="2:4" x14ac:dyDescent="0.2">
      <c r="B782" s="438"/>
      <c r="C782" s="438"/>
      <c r="D782" s="438"/>
    </row>
    <row r="783" spans="2:4" x14ac:dyDescent="0.2">
      <c r="B783" s="438"/>
      <c r="C783" s="438"/>
      <c r="D783" s="438"/>
    </row>
    <row r="784" spans="2:4" x14ac:dyDescent="0.2">
      <c r="B784" s="438"/>
      <c r="C784" s="438"/>
      <c r="D784" s="438"/>
    </row>
    <row r="785" spans="2:4" x14ac:dyDescent="0.2">
      <c r="B785" s="438"/>
      <c r="C785" s="438"/>
      <c r="D785" s="438"/>
    </row>
    <row r="786" spans="2:4" x14ac:dyDescent="0.2">
      <c r="B786" s="438"/>
      <c r="C786" s="438"/>
      <c r="D786" s="438"/>
    </row>
    <row r="787" spans="2:4" x14ac:dyDescent="0.2">
      <c r="B787" s="438"/>
      <c r="C787" s="438"/>
      <c r="D787" s="438"/>
    </row>
    <row r="788" spans="2:4" x14ac:dyDescent="0.2">
      <c r="B788" s="438"/>
      <c r="C788" s="438"/>
      <c r="D788" s="438"/>
    </row>
    <row r="789" spans="2:4" x14ac:dyDescent="0.2">
      <c r="B789" s="438"/>
      <c r="C789" s="438"/>
      <c r="D789" s="438"/>
    </row>
    <row r="790" spans="2:4" x14ac:dyDescent="0.2">
      <c r="B790" s="438"/>
      <c r="C790" s="438"/>
      <c r="D790" s="438"/>
    </row>
    <row r="791" spans="2:4" x14ac:dyDescent="0.2">
      <c r="B791" s="438"/>
      <c r="C791" s="438"/>
      <c r="D791" s="438"/>
    </row>
    <row r="792" spans="2:4" x14ac:dyDescent="0.2">
      <c r="B792" s="438"/>
      <c r="C792" s="438"/>
      <c r="D792" s="438"/>
    </row>
    <row r="793" spans="2:4" x14ac:dyDescent="0.2">
      <c r="B793" s="438"/>
      <c r="C793" s="438"/>
      <c r="D793" s="438"/>
    </row>
    <row r="794" spans="2:4" x14ac:dyDescent="0.2">
      <c r="B794" s="438"/>
      <c r="C794" s="438"/>
      <c r="D794" s="438"/>
    </row>
    <row r="795" spans="2:4" x14ac:dyDescent="0.2">
      <c r="B795" s="438"/>
      <c r="C795" s="438"/>
      <c r="D795" s="438"/>
    </row>
    <row r="796" spans="2:4" x14ac:dyDescent="0.2">
      <c r="B796" s="438"/>
      <c r="C796" s="438"/>
      <c r="D796" s="438"/>
    </row>
    <row r="797" spans="2:4" x14ac:dyDescent="0.2">
      <c r="B797" s="438"/>
      <c r="C797" s="438"/>
      <c r="D797" s="438"/>
    </row>
    <row r="798" spans="2:4" x14ac:dyDescent="0.2">
      <c r="B798" s="438"/>
      <c r="C798" s="438"/>
      <c r="D798" s="438"/>
    </row>
    <row r="799" spans="2:4" x14ac:dyDescent="0.2">
      <c r="B799" s="438"/>
      <c r="C799" s="438"/>
      <c r="D799" s="438"/>
    </row>
    <row r="800" spans="2:4" x14ac:dyDescent="0.2">
      <c r="B800" s="438"/>
      <c r="C800" s="438"/>
      <c r="D800" s="438"/>
    </row>
  </sheetData>
  <mergeCells count="7">
    <mergeCell ref="B52:I52"/>
    <mergeCell ref="B53:I53"/>
    <mergeCell ref="B26:I26"/>
    <mergeCell ref="B28:I28"/>
    <mergeCell ref="B49:I49"/>
    <mergeCell ref="B50:I50"/>
    <mergeCell ref="B51:I51"/>
  </mergeCells>
  <pageMargins left="0.39370078740157483" right="0" top="0.39370078740157483" bottom="0.59055118110236227" header="0.51181102362204722" footer="0.51181102362204722"/>
  <pageSetup paperSize="9" scale="86" firstPageNumber="49" fitToHeight="0" orientation="portrait" r:id="rId1"/>
  <headerFooter alignWithMargins="0">
    <oddHeader>&amp;L&amp;"Times New Roman,Gras"DGRH A1-1&amp;R&amp;"Times New Roman,Gras"Juillet 2020</oddHeader>
    <oddFooter>&amp;C&amp;"Times New Roman,Gras"Page &amp;P de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6"/>
  <sheetViews>
    <sheetView showGridLines="0" showZeros="0" zoomScaleNormal="100" workbookViewId="0">
      <selection activeCell="L15" sqref="L15"/>
    </sheetView>
  </sheetViews>
  <sheetFormatPr baseColWidth="10" defaultColWidth="12" defaultRowHeight="12.75" x14ac:dyDescent="0.2"/>
  <cols>
    <col min="1" max="1" width="19.1640625" style="134" bestFit="1" customWidth="1"/>
    <col min="2" max="2" width="12" style="134" bestFit="1" customWidth="1"/>
    <col min="3" max="3" width="15.83203125" style="135" customWidth="1"/>
    <col min="4" max="4" width="12.1640625" style="135" bestFit="1" customWidth="1"/>
    <col min="5" max="5" width="15.83203125" style="135" customWidth="1"/>
    <col min="6" max="6" width="11.5" style="135" customWidth="1"/>
    <col min="7" max="7" width="15.83203125" style="141" customWidth="1"/>
    <col min="8" max="16384" width="12" style="134"/>
  </cols>
  <sheetData>
    <row r="1" spans="1:7" ht="15" customHeight="1" x14ac:dyDescent="0.2"/>
    <row r="2" spans="1:7" ht="31.5" customHeight="1" x14ac:dyDescent="0.2">
      <c r="A2" s="1046" t="s">
        <v>683</v>
      </c>
      <c r="B2" s="1046"/>
      <c r="C2" s="1046"/>
      <c r="D2" s="1046"/>
      <c r="E2" s="1046"/>
      <c r="F2" s="1046"/>
      <c r="G2" s="1046"/>
    </row>
    <row r="3" spans="1:7" x14ac:dyDescent="0.2">
      <c r="A3" s="1103"/>
      <c r="B3" s="1103"/>
      <c r="C3" s="1103"/>
      <c r="D3" s="1103"/>
      <c r="E3" s="1103"/>
      <c r="F3" s="1103"/>
      <c r="G3" s="1103"/>
    </row>
    <row r="4" spans="1:7" x14ac:dyDescent="0.2">
      <c r="A4" s="1104"/>
      <c r="B4" s="1104"/>
      <c r="C4" s="1104"/>
      <c r="D4" s="1104"/>
      <c r="E4" s="1104"/>
      <c r="F4" s="1104"/>
      <c r="G4" s="1104"/>
    </row>
    <row r="5" spans="1:7" ht="15" customHeight="1" x14ac:dyDescent="0.2">
      <c r="A5" s="1102" t="s">
        <v>728</v>
      </c>
      <c r="B5" s="1102"/>
      <c r="C5" s="1102"/>
      <c r="D5" s="1102"/>
      <c r="E5" s="1102"/>
      <c r="F5" s="1102"/>
      <c r="G5" s="1102"/>
    </row>
    <row r="6" spans="1:7" ht="15" customHeight="1" x14ac:dyDescent="0.2">
      <c r="B6" s="136"/>
      <c r="C6" s="137"/>
      <c r="D6" s="137"/>
      <c r="E6" s="137"/>
      <c r="F6" s="137"/>
    </row>
    <row r="7" spans="1:7" ht="15" customHeight="1" x14ac:dyDescent="0.2">
      <c r="B7" s="1105" t="s">
        <v>145</v>
      </c>
      <c r="C7" s="1106"/>
      <c r="D7" s="1106"/>
      <c r="E7" s="1106"/>
      <c r="F7" s="1106"/>
      <c r="G7" s="1106"/>
    </row>
    <row r="8" spans="1:7" ht="14.25" customHeight="1" x14ac:dyDescent="0.2">
      <c r="A8" s="497" t="s">
        <v>368</v>
      </c>
      <c r="B8" s="140" t="s">
        <v>289</v>
      </c>
      <c r="C8" s="140" t="s">
        <v>290</v>
      </c>
      <c r="D8" s="137" t="s">
        <v>291</v>
      </c>
      <c r="E8" s="140" t="s">
        <v>290</v>
      </c>
      <c r="F8" s="449" t="s">
        <v>78</v>
      </c>
      <c r="G8" s="450" t="s">
        <v>290</v>
      </c>
    </row>
    <row r="9" spans="1:7" ht="14.25" customHeight="1" x14ac:dyDescent="0.2">
      <c r="A9" s="130"/>
      <c r="B9" s="140"/>
      <c r="C9" s="140"/>
      <c r="D9" s="137"/>
      <c r="E9" s="140"/>
      <c r="F9" s="137"/>
      <c r="G9" s="140"/>
    </row>
    <row r="10" spans="1:7" ht="12.75" customHeight="1" x14ac:dyDescent="0.2">
      <c r="A10" s="681" t="s">
        <v>165</v>
      </c>
      <c r="B10" s="682">
        <v>20</v>
      </c>
      <c r="C10" s="682" t="s">
        <v>670</v>
      </c>
      <c r="D10" s="682">
        <v>32</v>
      </c>
      <c r="E10" s="682" t="s">
        <v>670</v>
      </c>
      <c r="F10" s="694">
        <v>52</v>
      </c>
      <c r="G10" s="695" t="s">
        <v>670</v>
      </c>
    </row>
    <row r="11" spans="1:7" ht="12.75" customHeight="1" x14ac:dyDescent="0.2">
      <c r="A11" s="683" t="s">
        <v>527</v>
      </c>
      <c r="B11" s="684">
        <v>6</v>
      </c>
      <c r="C11" s="684" t="s">
        <v>671</v>
      </c>
      <c r="D11" s="684">
        <v>7</v>
      </c>
      <c r="E11" s="684" t="s">
        <v>671</v>
      </c>
      <c r="F11" s="451">
        <v>13</v>
      </c>
      <c r="G11" s="496" t="s">
        <v>671</v>
      </c>
    </row>
    <row r="12" spans="1:7" ht="12.75" customHeight="1" x14ac:dyDescent="0.2">
      <c r="A12" s="685" t="s">
        <v>79</v>
      </c>
      <c r="B12" s="142">
        <v>1</v>
      </c>
      <c r="C12" s="142"/>
      <c r="D12" s="142">
        <v>2</v>
      </c>
      <c r="E12" s="142"/>
      <c r="F12" s="142">
        <v>3</v>
      </c>
      <c r="G12" s="142"/>
    </row>
    <row r="13" spans="1:7" ht="12.75" customHeight="1" x14ac:dyDescent="0.2">
      <c r="A13" s="686" t="s">
        <v>80</v>
      </c>
      <c r="B13" s="143">
        <v>5</v>
      </c>
      <c r="C13" s="143" t="s">
        <v>671</v>
      </c>
      <c r="D13" s="143">
        <v>4</v>
      </c>
      <c r="E13" s="143" t="s">
        <v>626</v>
      </c>
      <c r="F13" s="143">
        <v>9</v>
      </c>
      <c r="G13" s="143" t="s">
        <v>626</v>
      </c>
    </row>
    <row r="14" spans="1:7" s="138" customFormat="1" ht="12.75" customHeight="1" x14ac:dyDescent="0.2">
      <c r="A14" s="687" t="s">
        <v>81</v>
      </c>
      <c r="B14" s="143"/>
      <c r="C14" s="143"/>
      <c r="D14" s="143"/>
      <c r="E14" s="143"/>
      <c r="F14" s="143"/>
      <c r="G14" s="143"/>
    </row>
    <row r="15" spans="1:7" ht="12.75" customHeight="1" x14ac:dyDescent="0.2">
      <c r="A15" s="688" t="s">
        <v>82</v>
      </c>
      <c r="B15" s="144"/>
      <c r="C15" s="144"/>
      <c r="D15" s="144">
        <v>1</v>
      </c>
      <c r="E15" s="144"/>
      <c r="F15" s="144">
        <v>1</v>
      </c>
      <c r="G15" s="144"/>
    </row>
    <row r="16" spans="1:7" ht="12.75" customHeight="1" x14ac:dyDescent="0.2">
      <c r="A16" s="678" t="s">
        <v>481</v>
      </c>
      <c r="B16" s="679">
        <v>14</v>
      </c>
      <c r="C16" s="679" t="s">
        <v>670</v>
      </c>
      <c r="D16" s="679">
        <v>25</v>
      </c>
      <c r="E16" s="679" t="s">
        <v>667</v>
      </c>
      <c r="F16" s="448">
        <v>39</v>
      </c>
      <c r="G16" s="450" t="s">
        <v>667</v>
      </c>
    </row>
    <row r="17" spans="1:7" s="138" customFormat="1" ht="12.75" customHeight="1" x14ac:dyDescent="0.2">
      <c r="A17" s="689" t="s">
        <v>83</v>
      </c>
      <c r="B17" s="142">
        <v>5</v>
      </c>
      <c r="C17" s="142" t="s">
        <v>670</v>
      </c>
      <c r="D17" s="142">
        <v>13</v>
      </c>
      <c r="E17" s="142" t="s">
        <v>671</v>
      </c>
      <c r="F17" s="142">
        <v>18</v>
      </c>
      <c r="G17" s="142" t="s">
        <v>671</v>
      </c>
    </row>
    <row r="18" spans="1:7" s="138" customFormat="1" ht="12.75" customHeight="1" x14ac:dyDescent="0.2">
      <c r="A18" s="690" t="s">
        <v>84</v>
      </c>
      <c r="B18" s="144">
        <v>9</v>
      </c>
      <c r="C18" s="144" t="s">
        <v>670</v>
      </c>
      <c r="D18" s="144">
        <v>12</v>
      </c>
      <c r="E18" s="144" t="s">
        <v>695</v>
      </c>
      <c r="F18" s="144">
        <v>21</v>
      </c>
      <c r="G18" s="144" t="s">
        <v>669</v>
      </c>
    </row>
    <row r="19" spans="1:7" ht="12.75" customHeight="1" x14ac:dyDescent="0.2">
      <c r="A19" s="681" t="s">
        <v>166</v>
      </c>
      <c r="B19" s="682">
        <v>82</v>
      </c>
      <c r="C19" s="682" t="s">
        <v>695</v>
      </c>
      <c r="D19" s="682">
        <v>91</v>
      </c>
      <c r="E19" s="682" t="s">
        <v>668</v>
      </c>
      <c r="F19" s="694">
        <v>173</v>
      </c>
      <c r="G19" s="695" t="s">
        <v>698</v>
      </c>
    </row>
    <row r="20" spans="1:7" ht="12.75" customHeight="1" x14ac:dyDescent="0.2">
      <c r="A20" s="683" t="s">
        <v>510</v>
      </c>
      <c r="B20" s="684">
        <v>34</v>
      </c>
      <c r="C20" s="684" t="s">
        <v>695</v>
      </c>
      <c r="D20" s="684">
        <v>35</v>
      </c>
      <c r="E20" s="684" t="s">
        <v>698</v>
      </c>
      <c r="F20" s="451">
        <v>69</v>
      </c>
      <c r="G20" s="496" t="s">
        <v>698</v>
      </c>
    </row>
    <row r="21" spans="1:7" ht="12.75" customHeight="1" x14ac:dyDescent="0.2">
      <c r="A21" s="685" t="s">
        <v>85</v>
      </c>
      <c r="B21" s="142">
        <v>6</v>
      </c>
      <c r="C21" s="142" t="s">
        <v>669</v>
      </c>
      <c r="D21" s="142">
        <v>5</v>
      </c>
      <c r="E21" s="142" t="s">
        <v>697</v>
      </c>
      <c r="F21" s="142">
        <v>11</v>
      </c>
      <c r="G21" s="142" t="s">
        <v>698</v>
      </c>
    </row>
    <row r="22" spans="1:7" ht="12.75" customHeight="1" x14ac:dyDescent="0.2">
      <c r="A22" s="686" t="s">
        <v>86</v>
      </c>
      <c r="B22" s="143">
        <v>1</v>
      </c>
      <c r="C22" s="143"/>
      <c r="D22" s="143">
        <v>1</v>
      </c>
      <c r="E22" s="143"/>
      <c r="F22" s="143">
        <v>2</v>
      </c>
      <c r="G22" s="143"/>
    </row>
    <row r="23" spans="1:7" ht="12.75" customHeight="1" x14ac:dyDescent="0.2">
      <c r="A23" s="686" t="s">
        <v>87</v>
      </c>
      <c r="B23" s="143">
        <v>9</v>
      </c>
      <c r="C23" s="143" t="s">
        <v>696</v>
      </c>
      <c r="D23" s="143">
        <v>9</v>
      </c>
      <c r="E23" s="143" t="s">
        <v>698</v>
      </c>
      <c r="F23" s="143">
        <v>18</v>
      </c>
      <c r="G23" s="143" t="s">
        <v>697</v>
      </c>
    </row>
    <row r="24" spans="1:7" ht="12.75" customHeight="1" x14ac:dyDescent="0.2">
      <c r="A24" s="686" t="s">
        <v>88</v>
      </c>
      <c r="B24" s="143">
        <v>2</v>
      </c>
      <c r="C24" s="143"/>
      <c r="D24" s="143">
        <v>1</v>
      </c>
      <c r="E24" s="143"/>
      <c r="F24" s="143">
        <v>3</v>
      </c>
      <c r="G24" s="143"/>
    </row>
    <row r="25" spans="1:7" ht="12.75" customHeight="1" x14ac:dyDescent="0.2">
      <c r="A25" s="686" t="s">
        <v>89</v>
      </c>
      <c r="B25" s="143">
        <v>12</v>
      </c>
      <c r="C25" s="143" t="s">
        <v>670</v>
      </c>
      <c r="D25" s="143">
        <v>6</v>
      </c>
      <c r="E25" s="143" t="s">
        <v>669</v>
      </c>
      <c r="F25" s="143">
        <v>18</v>
      </c>
      <c r="G25" s="143" t="s">
        <v>667</v>
      </c>
    </row>
    <row r="26" spans="1:7" ht="12.75" customHeight="1" x14ac:dyDescent="0.2">
      <c r="A26" s="686" t="s">
        <v>90</v>
      </c>
      <c r="B26" s="143"/>
      <c r="C26" s="143"/>
      <c r="D26" s="143"/>
      <c r="E26" s="143"/>
      <c r="F26" s="143"/>
      <c r="G26" s="143"/>
    </row>
    <row r="27" spans="1:7" ht="12.75" customHeight="1" x14ac:dyDescent="0.2">
      <c r="A27" s="686" t="s">
        <v>138</v>
      </c>
      <c r="B27" s="143"/>
      <c r="C27" s="143"/>
      <c r="D27" s="143"/>
      <c r="E27" s="143"/>
      <c r="F27" s="143"/>
      <c r="G27" s="143"/>
    </row>
    <row r="28" spans="1:7" s="138" customFormat="1" ht="12.75" customHeight="1" x14ac:dyDescent="0.2">
      <c r="A28" s="687" t="s">
        <v>91</v>
      </c>
      <c r="B28" s="143">
        <v>3</v>
      </c>
      <c r="C28" s="143"/>
      <c r="D28" s="143">
        <v>9</v>
      </c>
      <c r="E28" s="143" t="s">
        <v>695</v>
      </c>
      <c r="F28" s="143">
        <v>12</v>
      </c>
      <c r="G28" s="143" t="s">
        <v>695</v>
      </c>
    </row>
    <row r="29" spans="1:7" ht="12.75" customHeight="1" x14ac:dyDescent="0.2">
      <c r="A29" s="688" t="s">
        <v>92</v>
      </c>
      <c r="B29" s="144">
        <v>1</v>
      </c>
      <c r="C29" s="144"/>
      <c r="D29" s="144">
        <v>4</v>
      </c>
      <c r="E29" s="142" t="s">
        <v>697</v>
      </c>
      <c r="F29" s="144">
        <v>5</v>
      </c>
      <c r="G29" s="144" t="s">
        <v>668</v>
      </c>
    </row>
    <row r="30" spans="1:7" ht="12.75" customHeight="1" x14ac:dyDescent="0.2">
      <c r="A30" s="678" t="s">
        <v>511</v>
      </c>
      <c r="B30" s="679">
        <v>32</v>
      </c>
      <c r="C30" s="679" t="s">
        <v>695</v>
      </c>
      <c r="D30" s="679">
        <v>40</v>
      </c>
      <c r="E30" s="679" t="s">
        <v>698</v>
      </c>
      <c r="F30" s="448">
        <v>72</v>
      </c>
      <c r="G30" s="450" t="s">
        <v>698</v>
      </c>
    </row>
    <row r="31" spans="1:7" ht="12.75" customHeight="1" x14ac:dyDescent="0.2">
      <c r="A31" s="685" t="s">
        <v>93</v>
      </c>
      <c r="B31" s="142">
        <v>5</v>
      </c>
      <c r="C31" s="142" t="s">
        <v>670</v>
      </c>
      <c r="D31" s="142">
        <v>5</v>
      </c>
      <c r="E31" s="142" t="s">
        <v>697</v>
      </c>
      <c r="F31" s="142">
        <v>10</v>
      </c>
      <c r="G31" s="142" t="s">
        <v>695</v>
      </c>
    </row>
    <row r="32" spans="1:7" ht="12.75" customHeight="1" x14ac:dyDescent="0.2">
      <c r="A32" s="686" t="s">
        <v>94</v>
      </c>
      <c r="B32" s="143">
        <v>2</v>
      </c>
      <c r="C32" s="143"/>
      <c r="D32" s="143">
        <v>4</v>
      </c>
      <c r="E32" s="143"/>
      <c r="F32" s="143">
        <v>6</v>
      </c>
      <c r="G32" s="143" t="s">
        <v>697</v>
      </c>
    </row>
    <row r="33" spans="1:7" ht="12.75" customHeight="1" x14ac:dyDescent="0.2">
      <c r="A33" s="686" t="s">
        <v>95</v>
      </c>
      <c r="B33" s="143">
        <v>5</v>
      </c>
      <c r="C33" s="143" t="s">
        <v>696</v>
      </c>
      <c r="D33" s="143">
        <v>8</v>
      </c>
      <c r="E33" s="143" t="s">
        <v>701</v>
      </c>
      <c r="F33" s="143">
        <v>13</v>
      </c>
      <c r="G33" s="143" t="s">
        <v>701</v>
      </c>
    </row>
    <row r="34" spans="1:7" ht="12.75" customHeight="1" x14ac:dyDescent="0.2">
      <c r="A34" s="686" t="s">
        <v>96</v>
      </c>
      <c r="B34" s="143">
        <v>6</v>
      </c>
      <c r="C34" s="143" t="s">
        <v>669</v>
      </c>
      <c r="D34" s="143">
        <v>5</v>
      </c>
      <c r="E34" s="143" t="s">
        <v>668</v>
      </c>
      <c r="F34" s="143">
        <v>11</v>
      </c>
      <c r="G34" s="143" t="s">
        <v>695</v>
      </c>
    </row>
    <row r="35" spans="1:7" ht="12.75" customHeight="1" x14ac:dyDescent="0.2">
      <c r="A35" s="686" t="s">
        <v>97</v>
      </c>
      <c r="B35" s="143">
        <v>2</v>
      </c>
      <c r="C35" s="143"/>
      <c r="D35" s="143"/>
      <c r="E35" s="143"/>
      <c r="F35" s="143">
        <v>2</v>
      </c>
      <c r="G35" s="143"/>
    </row>
    <row r="36" spans="1:7" ht="12.75" customHeight="1" x14ac:dyDescent="0.2">
      <c r="A36" s="686" t="s">
        <v>98</v>
      </c>
      <c r="B36" s="143">
        <v>4</v>
      </c>
      <c r="C36" s="143" t="s">
        <v>667</v>
      </c>
      <c r="D36" s="143">
        <v>4</v>
      </c>
      <c r="E36" s="143" t="s">
        <v>670</v>
      </c>
      <c r="F36" s="143">
        <v>8</v>
      </c>
      <c r="G36" s="143" t="s">
        <v>667</v>
      </c>
    </row>
    <row r="37" spans="1:7" ht="12.75" customHeight="1" x14ac:dyDescent="0.2">
      <c r="A37" s="686" t="s">
        <v>99</v>
      </c>
      <c r="B37" s="143">
        <v>5</v>
      </c>
      <c r="C37" s="143" t="s">
        <v>667</v>
      </c>
      <c r="D37" s="143">
        <v>8</v>
      </c>
      <c r="E37" s="143" t="s">
        <v>697</v>
      </c>
      <c r="F37" s="143">
        <v>13</v>
      </c>
      <c r="G37" s="143" t="s">
        <v>698</v>
      </c>
    </row>
    <row r="38" spans="1:7" s="138" customFormat="1" ht="12.75" customHeight="1" x14ac:dyDescent="0.2">
      <c r="A38" s="687" t="s">
        <v>100</v>
      </c>
      <c r="B38" s="143">
        <v>3</v>
      </c>
      <c r="C38" s="143"/>
      <c r="D38" s="143">
        <v>5</v>
      </c>
      <c r="E38" s="143" t="s">
        <v>699</v>
      </c>
      <c r="F38" s="143">
        <v>8</v>
      </c>
      <c r="G38" s="143" t="s">
        <v>671</v>
      </c>
    </row>
    <row r="39" spans="1:7" ht="12.75" customHeight="1" x14ac:dyDescent="0.2">
      <c r="A39" s="688" t="s">
        <v>101</v>
      </c>
      <c r="B39" s="144"/>
      <c r="C39" s="144"/>
      <c r="D39" s="144">
        <v>1</v>
      </c>
      <c r="E39" s="144"/>
      <c r="F39" s="144">
        <v>1</v>
      </c>
      <c r="G39" s="144"/>
    </row>
    <row r="40" spans="1:7" ht="12.75" customHeight="1" x14ac:dyDescent="0.2">
      <c r="A40" s="678" t="s">
        <v>504</v>
      </c>
      <c r="B40" s="679">
        <v>16</v>
      </c>
      <c r="C40" s="679" t="s">
        <v>695</v>
      </c>
      <c r="D40" s="679">
        <v>16</v>
      </c>
      <c r="E40" s="679" t="s">
        <v>697</v>
      </c>
      <c r="F40" s="448">
        <v>32</v>
      </c>
      <c r="G40" s="450" t="s">
        <v>698</v>
      </c>
    </row>
    <row r="41" spans="1:7" ht="12.75" customHeight="1" x14ac:dyDescent="0.2">
      <c r="A41" s="685" t="s">
        <v>124</v>
      </c>
      <c r="B41" s="142">
        <v>6</v>
      </c>
      <c r="C41" s="142" t="s">
        <v>697</v>
      </c>
      <c r="D41" s="142">
        <v>7</v>
      </c>
      <c r="E41" s="142" t="s">
        <v>698</v>
      </c>
      <c r="F41" s="142">
        <v>13</v>
      </c>
      <c r="G41" s="142" t="s">
        <v>668</v>
      </c>
    </row>
    <row r="42" spans="1:7" ht="12.75" customHeight="1" x14ac:dyDescent="0.2">
      <c r="A42" s="686" t="s">
        <v>125</v>
      </c>
      <c r="B42" s="143">
        <v>7</v>
      </c>
      <c r="C42" s="143" t="s">
        <v>670</v>
      </c>
      <c r="D42" s="143">
        <v>3</v>
      </c>
      <c r="E42" s="143"/>
      <c r="F42" s="143">
        <v>10</v>
      </c>
      <c r="G42" s="143" t="s">
        <v>669</v>
      </c>
    </row>
    <row r="43" spans="1:7" ht="12.75" customHeight="1" x14ac:dyDescent="0.2">
      <c r="A43" s="686" t="s">
        <v>126</v>
      </c>
      <c r="B43" s="143">
        <v>1</v>
      </c>
      <c r="C43" s="143"/>
      <c r="D43" s="143"/>
      <c r="E43" s="143"/>
      <c r="F43" s="143">
        <v>1</v>
      </c>
      <c r="G43" s="143"/>
    </row>
    <row r="44" spans="1:7" ht="12.75" customHeight="1" x14ac:dyDescent="0.2">
      <c r="A44" s="628" t="s">
        <v>127</v>
      </c>
      <c r="B44" s="143"/>
      <c r="C44" s="143"/>
      <c r="D44" s="143">
        <v>1</v>
      </c>
      <c r="E44" s="143"/>
      <c r="F44" s="143">
        <v>1</v>
      </c>
      <c r="G44" s="143"/>
    </row>
    <row r="45" spans="1:7" s="138" customFormat="1" ht="12.75" customHeight="1" x14ac:dyDescent="0.2">
      <c r="A45" s="690" t="s">
        <v>128</v>
      </c>
      <c r="B45" s="144">
        <v>2</v>
      </c>
      <c r="C45" s="144"/>
      <c r="D45" s="144">
        <v>5</v>
      </c>
      <c r="E45" s="144" t="s">
        <v>701</v>
      </c>
      <c r="F45" s="144">
        <v>7</v>
      </c>
      <c r="G45" s="144" t="s">
        <v>697</v>
      </c>
    </row>
    <row r="46" spans="1:7" s="139" customFormat="1" ht="12.75" customHeight="1" x14ac:dyDescent="0.2">
      <c r="A46" s="680" t="s">
        <v>600</v>
      </c>
      <c r="B46" s="679"/>
      <c r="C46" s="679">
        <v>0</v>
      </c>
      <c r="D46" s="679"/>
      <c r="E46" s="679">
        <v>0</v>
      </c>
      <c r="F46" s="448"/>
      <c r="G46" s="450">
        <v>0</v>
      </c>
    </row>
    <row r="47" spans="1:7" s="139" customFormat="1" ht="12.75" customHeight="1" x14ac:dyDescent="0.2">
      <c r="A47" s="630" t="s">
        <v>129</v>
      </c>
      <c r="B47" s="28"/>
      <c r="C47" s="658">
        <v>0</v>
      </c>
      <c r="D47" s="28"/>
      <c r="E47" s="658">
        <v>0</v>
      </c>
      <c r="F47" s="28"/>
      <c r="G47" s="658">
        <v>0</v>
      </c>
    </row>
    <row r="48" spans="1:7" ht="12.75" customHeight="1" x14ac:dyDescent="0.2">
      <c r="A48" s="810" t="s">
        <v>292</v>
      </c>
      <c r="B48" s="144"/>
      <c r="C48" s="144">
        <v>0</v>
      </c>
      <c r="D48" s="144"/>
      <c r="E48" s="144">
        <v>0</v>
      </c>
      <c r="F48" s="144"/>
      <c r="G48" s="144">
        <v>0</v>
      </c>
    </row>
    <row r="49" spans="1:7" ht="12.75" customHeight="1" x14ac:dyDescent="0.2">
      <c r="A49" s="681" t="s">
        <v>167</v>
      </c>
      <c r="B49" s="682">
        <v>41</v>
      </c>
      <c r="C49" s="682" t="s">
        <v>670</v>
      </c>
      <c r="D49" s="682">
        <v>149</v>
      </c>
      <c r="E49" s="682" t="s">
        <v>626</v>
      </c>
      <c r="F49" s="694">
        <v>190</v>
      </c>
      <c r="G49" s="695" t="s">
        <v>671</v>
      </c>
    </row>
    <row r="50" spans="1:7" ht="12.75" customHeight="1" x14ac:dyDescent="0.2">
      <c r="A50" s="683" t="s">
        <v>512</v>
      </c>
      <c r="B50" s="684">
        <v>11</v>
      </c>
      <c r="C50" s="684" t="s">
        <v>667</v>
      </c>
      <c r="D50" s="684">
        <v>47</v>
      </c>
      <c r="E50" s="684" t="s">
        <v>672</v>
      </c>
      <c r="F50" s="451">
        <v>58</v>
      </c>
      <c r="G50" s="496" t="s">
        <v>672</v>
      </c>
    </row>
    <row r="51" spans="1:7" s="138" customFormat="1" ht="12.75" customHeight="1" x14ac:dyDescent="0.2">
      <c r="A51" s="689" t="s">
        <v>102</v>
      </c>
      <c r="B51" s="142"/>
      <c r="C51" s="142"/>
      <c r="D51" s="142">
        <v>13</v>
      </c>
      <c r="E51" s="142" t="s">
        <v>702</v>
      </c>
      <c r="F51" s="142">
        <v>13</v>
      </c>
      <c r="G51" s="142" t="s">
        <v>702</v>
      </c>
    </row>
    <row r="52" spans="1:7" ht="12.75" customHeight="1" x14ac:dyDescent="0.2">
      <c r="A52" s="686" t="s">
        <v>103</v>
      </c>
      <c r="B52" s="143">
        <v>2</v>
      </c>
      <c r="C52" s="143"/>
      <c r="D52" s="143">
        <v>13</v>
      </c>
      <c r="E52" s="143" t="s">
        <v>672</v>
      </c>
      <c r="F52" s="143">
        <v>15</v>
      </c>
      <c r="G52" s="143" t="s">
        <v>672</v>
      </c>
    </row>
    <row r="53" spans="1:7" ht="12.75" customHeight="1" x14ac:dyDescent="0.2">
      <c r="A53" s="688" t="s">
        <v>104</v>
      </c>
      <c r="B53" s="144">
        <v>9</v>
      </c>
      <c r="C53" s="144" t="s">
        <v>695</v>
      </c>
      <c r="D53" s="144">
        <v>21</v>
      </c>
      <c r="E53" s="144" t="s">
        <v>626</v>
      </c>
      <c r="F53" s="144">
        <v>30</v>
      </c>
      <c r="G53" s="144" t="s">
        <v>670</v>
      </c>
    </row>
    <row r="54" spans="1:7" ht="12.75" customHeight="1" x14ac:dyDescent="0.2">
      <c r="A54" s="678" t="s">
        <v>482</v>
      </c>
      <c r="B54" s="679">
        <v>4</v>
      </c>
      <c r="C54" s="679"/>
      <c r="D54" s="679">
        <v>14</v>
      </c>
      <c r="E54" s="679" t="s">
        <v>670</v>
      </c>
      <c r="F54" s="448">
        <v>18</v>
      </c>
      <c r="G54" s="450" t="s">
        <v>670</v>
      </c>
    </row>
    <row r="55" spans="1:7" s="138" customFormat="1" ht="12.75" customHeight="1" x14ac:dyDescent="0.2">
      <c r="A55" s="689" t="s">
        <v>105</v>
      </c>
      <c r="B55" s="142">
        <v>4</v>
      </c>
      <c r="C55" s="142" t="s">
        <v>671</v>
      </c>
      <c r="D55" s="142">
        <v>9</v>
      </c>
      <c r="E55" s="142" t="s">
        <v>670</v>
      </c>
      <c r="F55" s="142">
        <v>13</v>
      </c>
      <c r="G55" s="142" t="s">
        <v>670</v>
      </c>
    </row>
    <row r="56" spans="1:7" s="138" customFormat="1" ht="12.75" customHeight="1" x14ac:dyDescent="0.2">
      <c r="A56" s="689" t="s">
        <v>106</v>
      </c>
      <c r="B56" s="965"/>
      <c r="C56" s="965"/>
      <c r="D56" s="965">
        <v>2</v>
      </c>
      <c r="E56" s="965"/>
      <c r="F56" s="965">
        <v>2</v>
      </c>
      <c r="G56" s="965"/>
    </row>
    <row r="57" spans="1:7" ht="12.75" customHeight="1" x14ac:dyDescent="0.2">
      <c r="A57" s="688" t="s">
        <v>107</v>
      </c>
      <c r="B57" s="144"/>
      <c r="C57" s="144"/>
      <c r="D57" s="144">
        <v>3</v>
      </c>
      <c r="E57" s="144"/>
      <c r="F57" s="144">
        <v>3</v>
      </c>
      <c r="G57" s="144"/>
    </row>
    <row r="58" spans="1:7" ht="12.75" customHeight="1" x14ac:dyDescent="0.2">
      <c r="A58" s="678" t="s">
        <v>515</v>
      </c>
      <c r="B58" s="679">
        <v>5</v>
      </c>
      <c r="C58" s="679" t="s">
        <v>667</v>
      </c>
      <c r="D58" s="679">
        <v>11</v>
      </c>
      <c r="E58" s="679" t="s">
        <v>626</v>
      </c>
      <c r="F58" s="448">
        <v>16</v>
      </c>
      <c r="G58" s="450" t="s">
        <v>671</v>
      </c>
    </row>
    <row r="59" spans="1:7" s="138" customFormat="1" ht="12.75" customHeight="1" x14ac:dyDescent="0.2">
      <c r="A59" s="689" t="s">
        <v>108</v>
      </c>
      <c r="B59" s="142">
        <v>2</v>
      </c>
      <c r="C59" s="142"/>
      <c r="D59" s="142">
        <v>5</v>
      </c>
      <c r="E59" s="142" t="s">
        <v>672</v>
      </c>
      <c r="F59" s="142">
        <v>7</v>
      </c>
      <c r="G59" s="142" t="s">
        <v>672</v>
      </c>
    </row>
    <row r="60" spans="1:7" ht="12.75" customHeight="1" x14ac:dyDescent="0.2">
      <c r="A60" s="686" t="s">
        <v>109</v>
      </c>
      <c r="B60" s="143">
        <v>1</v>
      </c>
      <c r="C60" s="143"/>
      <c r="D60" s="143">
        <v>3</v>
      </c>
      <c r="E60" s="143"/>
      <c r="F60" s="143">
        <v>4</v>
      </c>
      <c r="G60" s="143"/>
    </row>
    <row r="61" spans="1:7" ht="12.75" customHeight="1" x14ac:dyDescent="0.2">
      <c r="A61" s="688" t="s">
        <v>110</v>
      </c>
      <c r="B61" s="144">
        <v>2</v>
      </c>
      <c r="C61" s="144"/>
      <c r="D61" s="144">
        <v>3</v>
      </c>
      <c r="E61" s="144"/>
      <c r="F61" s="144">
        <v>5</v>
      </c>
      <c r="G61" s="144" t="s">
        <v>698</v>
      </c>
    </row>
    <row r="62" spans="1:7" ht="12.75" customHeight="1" x14ac:dyDescent="0.2">
      <c r="A62" s="678" t="s">
        <v>516</v>
      </c>
      <c r="B62" s="679">
        <v>4</v>
      </c>
      <c r="C62" s="679"/>
      <c r="D62" s="679">
        <v>7</v>
      </c>
      <c r="E62" s="679" t="s">
        <v>626</v>
      </c>
      <c r="F62" s="448">
        <v>11</v>
      </c>
      <c r="G62" s="450" t="s">
        <v>671</v>
      </c>
    </row>
    <row r="63" spans="1:7" ht="12.75" customHeight="1" x14ac:dyDescent="0.2">
      <c r="A63" s="685" t="s">
        <v>139</v>
      </c>
      <c r="B63" s="142">
        <v>1</v>
      </c>
      <c r="C63" s="142"/>
      <c r="D63" s="142">
        <v>1</v>
      </c>
      <c r="E63" s="142"/>
      <c r="F63" s="142">
        <v>2</v>
      </c>
      <c r="G63" s="142"/>
    </row>
    <row r="64" spans="1:7" ht="12.75" customHeight="1" x14ac:dyDescent="0.2">
      <c r="A64" s="687" t="s">
        <v>111</v>
      </c>
      <c r="B64" s="143">
        <v>2</v>
      </c>
      <c r="C64" s="143"/>
      <c r="D64" s="143">
        <v>5</v>
      </c>
      <c r="E64" s="143" t="s">
        <v>671</v>
      </c>
      <c r="F64" s="143">
        <v>7</v>
      </c>
      <c r="G64" s="143" t="s">
        <v>626</v>
      </c>
    </row>
    <row r="65" spans="1:7" ht="12.75" customHeight="1" x14ac:dyDescent="0.2">
      <c r="A65" s="686" t="s">
        <v>112</v>
      </c>
      <c r="B65" s="143">
        <v>1</v>
      </c>
      <c r="C65" s="143"/>
      <c r="D65" s="143">
        <v>1</v>
      </c>
      <c r="E65" s="143"/>
      <c r="F65" s="143">
        <v>2</v>
      </c>
      <c r="G65" s="143"/>
    </row>
    <row r="66" spans="1:7" ht="12.75" customHeight="1" x14ac:dyDescent="0.2">
      <c r="A66" s="629" t="s">
        <v>113</v>
      </c>
      <c r="B66" s="143"/>
      <c r="C66" s="143"/>
      <c r="D66" s="143"/>
      <c r="E66" s="143"/>
      <c r="F66" s="143"/>
      <c r="G66" s="143"/>
    </row>
    <row r="67" spans="1:7" s="141" customFormat="1" ht="12.75" customHeight="1" x14ac:dyDescent="0.2">
      <c r="A67" s="678" t="s">
        <v>517</v>
      </c>
      <c r="B67" s="679">
        <v>8</v>
      </c>
      <c r="C67" s="679" t="s">
        <v>672</v>
      </c>
      <c r="D67" s="679">
        <v>51</v>
      </c>
      <c r="E67" s="679" t="s">
        <v>671</v>
      </c>
      <c r="F67" s="448">
        <v>59</v>
      </c>
      <c r="G67" s="450" t="s">
        <v>671</v>
      </c>
    </row>
    <row r="68" spans="1:7" s="141" customFormat="1" ht="12.75" customHeight="1" x14ac:dyDescent="0.2">
      <c r="A68" s="685" t="s">
        <v>114</v>
      </c>
      <c r="B68" s="142">
        <v>4</v>
      </c>
      <c r="C68" s="143" t="s">
        <v>671</v>
      </c>
      <c r="D68" s="142">
        <v>17</v>
      </c>
      <c r="E68" s="142" t="s">
        <v>667</v>
      </c>
      <c r="F68" s="142">
        <v>21</v>
      </c>
      <c r="G68" s="142" t="s">
        <v>670</v>
      </c>
    </row>
    <row r="69" spans="1:7" s="141" customFormat="1" ht="12.75" customHeight="1" x14ac:dyDescent="0.2">
      <c r="A69" s="687" t="s">
        <v>115</v>
      </c>
      <c r="B69" s="143">
        <v>3</v>
      </c>
      <c r="C69" s="143"/>
      <c r="D69" s="143">
        <v>14</v>
      </c>
      <c r="E69" s="143" t="s">
        <v>670</v>
      </c>
      <c r="F69" s="143">
        <v>17</v>
      </c>
      <c r="G69" s="143" t="s">
        <v>671</v>
      </c>
    </row>
    <row r="70" spans="1:7" s="141" customFormat="1" ht="12.75" customHeight="1" x14ac:dyDescent="0.2">
      <c r="A70" s="686" t="s">
        <v>116</v>
      </c>
      <c r="B70" s="143">
        <v>1</v>
      </c>
      <c r="C70" s="143"/>
      <c r="D70" s="143">
        <v>7</v>
      </c>
      <c r="E70" s="143" t="s">
        <v>672</v>
      </c>
      <c r="F70" s="143">
        <v>8</v>
      </c>
      <c r="G70" s="143" t="s">
        <v>672</v>
      </c>
    </row>
    <row r="71" spans="1:7" s="141" customFormat="1" ht="12.75" customHeight="1" x14ac:dyDescent="0.2">
      <c r="A71" s="688" t="s">
        <v>117</v>
      </c>
      <c r="B71" s="144"/>
      <c r="C71" s="144"/>
      <c r="D71" s="144">
        <v>13</v>
      </c>
      <c r="E71" s="144" t="s">
        <v>672</v>
      </c>
      <c r="F71" s="144">
        <v>13</v>
      </c>
      <c r="G71" s="144" t="s">
        <v>672</v>
      </c>
    </row>
    <row r="72" spans="1:7" s="141" customFormat="1" ht="12.75" customHeight="1" x14ac:dyDescent="0.2">
      <c r="A72" s="678" t="s">
        <v>312</v>
      </c>
      <c r="B72" s="679">
        <v>9</v>
      </c>
      <c r="C72" s="679" t="s">
        <v>669</v>
      </c>
      <c r="D72" s="679">
        <v>19</v>
      </c>
      <c r="E72" s="679" t="s">
        <v>667</v>
      </c>
      <c r="F72" s="448">
        <v>28</v>
      </c>
      <c r="G72" s="450" t="s">
        <v>669</v>
      </c>
    </row>
    <row r="73" spans="1:7" s="141" customFormat="1" ht="12.75" customHeight="1" x14ac:dyDescent="0.2">
      <c r="A73" s="685" t="s">
        <v>118</v>
      </c>
      <c r="B73" s="142">
        <v>2</v>
      </c>
      <c r="C73" s="142"/>
      <c r="D73" s="142">
        <v>8</v>
      </c>
      <c r="E73" s="142" t="s">
        <v>695</v>
      </c>
      <c r="F73" s="142">
        <v>10</v>
      </c>
      <c r="G73" s="142" t="s">
        <v>695</v>
      </c>
    </row>
    <row r="74" spans="1:7" s="141" customFormat="1" ht="12.75" customHeight="1" x14ac:dyDescent="0.2">
      <c r="A74" s="686" t="s">
        <v>119</v>
      </c>
      <c r="B74" s="143">
        <v>3</v>
      </c>
      <c r="C74" s="143"/>
      <c r="D74" s="143">
        <v>1</v>
      </c>
      <c r="E74" s="143"/>
      <c r="F74" s="143">
        <v>4</v>
      </c>
      <c r="G74" s="143" t="s">
        <v>668</v>
      </c>
    </row>
    <row r="75" spans="1:7" s="141" customFormat="1" ht="12.75" customHeight="1" x14ac:dyDescent="0.2">
      <c r="A75" s="686" t="s">
        <v>120</v>
      </c>
      <c r="B75" s="143"/>
      <c r="C75" s="143"/>
      <c r="D75" s="143">
        <v>4</v>
      </c>
      <c r="E75" s="143" t="s">
        <v>670</v>
      </c>
      <c r="F75" s="143">
        <v>4</v>
      </c>
      <c r="G75" s="143" t="s">
        <v>670</v>
      </c>
    </row>
    <row r="76" spans="1:7" s="141" customFormat="1" ht="12.75" customHeight="1" x14ac:dyDescent="0.2">
      <c r="A76" s="687" t="s">
        <v>121</v>
      </c>
      <c r="B76" s="143">
        <v>1</v>
      </c>
      <c r="C76" s="143"/>
      <c r="D76" s="143">
        <v>3</v>
      </c>
      <c r="E76" s="143"/>
      <c r="F76" s="143">
        <v>4</v>
      </c>
      <c r="G76" s="143" t="s">
        <v>667</v>
      </c>
    </row>
    <row r="77" spans="1:7" s="141" customFormat="1" ht="12.75" customHeight="1" x14ac:dyDescent="0.2">
      <c r="A77" s="687" t="s">
        <v>122</v>
      </c>
      <c r="B77" s="143">
        <v>2</v>
      </c>
      <c r="C77" s="143"/>
      <c r="D77" s="143">
        <v>1</v>
      </c>
      <c r="E77" s="143"/>
      <c r="F77" s="143">
        <v>3</v>
      </c>
      <c r="G77" s="143"/>
    </row>
    <row r="78" spans="1:7" s="141" customFormat="1" ht="12.75" customHeight="1" x14ac:dyDescent="0.2">
      <c r="A78" s="688" t="s">
        <v>123</v>
      </c>
      <c r="B78" s="144">
        <v>1</v>
      </c>
      <c r="C78" s="144"/>
      <c r="D78" s="144">
        <v>2</v>
      </c>
      <c r="E78" s="144"/>
      <c r="F78" s="144">
        <v>3</v>
      </c>
      <c r="G78" s="144"/>
    </row>
    <row r="79" spans="1:7" s="141" customFormat="1" ht="12.75" customHeight="1" x14ac:dyDescent="0.2">
      <c r="A79" s="681" t="s">
        <v>168</v>
      </c>
      <c r="B79" s="682">
        <v>7</v>
      </c>
      <c r="C79" s="682" t="s">
        <v>671</v>
      </c>
      <c r="D79" s="682">
        <v>7</v>
      </c>
      <c r="E79" s="682" t="s">
        <v>671</v>
      </c>
      <c r="F79" s="694">
        <v>14</v>
      </c>
      <c r="G79" s="695" t="s">
        <v>671</v>
      </c>
    </row>
    <row r="80" spans="1:7" s="141" customFormat="1" ht="12.75" customHeight="1" x14ac:dyDescent="0.2">
      <c r="A80" s="683" t="s">
        <v>168</v>
      </c>
      <c r="B80" s="684">
        <v>7</v>
      </c>
      <c r="C80" s="684" t="s">
        <v>671</v>
      </c>
      <c r="D80" s="684">
        <v>7</v>
      </c>
      <c r="E80" s="684" t="s">
        <v>671</v>
      </c>
      <c r="F80" s="451">
        <v>14</v>
      </c>
      <c r="G80" s="496" t="s">
        <v>671</v>
      </c>
    </row>
    <row r="81" spans="1:7" s="141" customFormat="1" ht="12.75" customHeight="1" x14ac:dyDescent="0.2">
      <c r="A81" s="689" t="s">
        <v>130</v>
      </c>
      <c r="B81" s="142">
        <v>2</v>
      </c>
      <c r="C81" s="142"/>
      <c r="D81" s="142">
        <v>2</v>
      </c>
      <c r="E81" s="142"/>
      <c r="F81" s="142">
        <v>4</v>
      </c>
      <c r="G81" s="142" t="s">
        <v>700</v>
      </c>
    </row>
    <row r="82" spans="1:7" s="141" customFormat="1" ht="12.75" customHeight="1" x14ac:dyDescent="0.2">
      <c r="A82" s="687" t="s">
        <v>131</v>
      </c>
      <c r="B82" s="143">
        <v>4</v>
      </c>
      <c r="C82" s="143" t="s">
        <v>670</v>
      </c>
      <c r="D82" s="143">
        <v>3</v>
      </c>
      <c r="E82" s="143"/>
      <c r="F82" s="143">
        <v>7</v>
      </c>
      <c r="G82" s="142" t="s">
        <v>670</v>
      </c>
    </row>
    <row r="83" spans="1:7" s="141" customFormat="1" ht="12.75" customHeight="1" x14ac:dyDescent="0.2">
      <c r="A83" s="691" t="s">
        <v>132</v>
      </c>
      <c r="B83" s="677">
        <v>1</v>
      </c>
      <c r="C83" s="677"/>
      <c r="D83" s="677">
        <v>2</v>
      </c>
      <c r="E83" s="677"/>
      <c r="F83" s="677">
        <v>3</v>
      </c>
      <c r="G83" s="677"/>
    </row>
    <row r="84" spans="1:7" s="141" customFormat="1" ht="12.75" customHeight="1" x14ac:dyDescent="0.2">
      <c r="A84" s="135"/>
      <c r="B84" s="676"/>
      <c r="C84" s="676"/>
      <c r="D84" s="676"/>
      <c r="E84" s="676"/>
      <c r="F84" s="676"/>
      <c r="G84" s="676"/>
    </row>
    <row r="85" spans="1:7" s="141" customFormat="1" ht="15" customHeight="1" x14ac:dyDescent="0.2">
      <c r="A85" s="692" t="s">
        <v>1</v>
      </c>
      <c r="B85" s="145">
        <v>150</v>
      </c>
      <c r="C85" s="145" t="s">
        <v>669</v>
      </c>
      <c r="D85" s="145">
        <v>279</v>
      </c>
      <c r="E85" s="145" t="s">
        <v>667</v>
      </c>
      <c r="F85" s="448">
        <v>429</v>
      </c>
      <c r="G85" s="693" t="s">
        <v>667</v>
      </c>
    </row>
    <row r="86" spans="1:7" s="141" customFormat="1" ht="15" customHeight="1" x14ac:dyDescent="0.2">
      <c r="A86" s="134"/>
      <c r="B86" s="134"/>
      <c r="C86" s="135"/>
      <c r="D86" s="135"/>
      <c r="E86" s="135"/>
      <c r="F86" s="135"/>
    </row>
  </sheetData>
  <mergeCells count="5">
    <mergeCell ref="A5:G5"/>
    <mergeCell ref="A2:G2"/>
    <mergeCell ref="A3:G3"/>
    <mergeCell ref="A4:G4"/>
    <mergeCell ref="B7:G7"/>
  </mergeCells>
  <pageMargins left="0.39370078740157483" right="0" top="0.59055118110236227" bottom="0.59055118110236227" header="0.51181102362204722" footer="0.51181102362204722"/>
  <pageSetup paperSize="9" firstPageNumber="50" fitToHeight="0" orientation="portrait" r:id="rId1"/>
  <headerFooter alignWithMargins="0">
    <oddHeader>&amp;L&amp;"Times New Roman,Gras"DGRH A1-1&amp;R&amp;"Times New Roman,Gras"Juillet 2020</oddHeader>
    <oddFooter>&amp;C&amp;"Times New Roman,Gras"Page &amp;P de &amp;N</oddFooter>
  </headerFooter>
  <rowBreaks count="1" manualBreakCount="1">
    <brk id="48" max="6"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85"/>
  <sheetViews>
    <sheetView showGridLines="0" zoomScaleNormal="100" workbookViewId="0">
      <selection activeCell="L15" sqref="L15"/>
    </sheetView>
  </sheetViews>
  <sheetFormatPr baseColWidth="10" defaultRowHeight="12.75" x14ac:dyDescent="0.2"/>
  <cols>
    <col min="1" max="1" width="19.1640625" customWidth="1"/>
    <col min="2" max="2" width="10.6640625" customWidth="1"/>
    <col min="3" max="3" width="15.83203125" customWidth="1"/>
    <col min="4" max="4" width="13.33203125" customWidth="1"/>
    <col min="5" max="5" width="15.83203125" customWidth="1"/>
    <col min="6" max="6" width="13.1640625" customWidth="1"/>
    <col min="7" max="7" width="15.83203125" bestFit="1" customWidth="1"/>
  </cols>
  <sheetData>
    <row r="2" spans="1:7" ht="36.75" customHeight="1" x14ac:dyDescent="0.2">
      <c r="A2" s="1046" t="s">
        <v>681</v>
      </c>
      <c r="B2" s="1046"/>
      <c r="C2" s="1046"/>
      <c r="D2" s="1046"/>
      <c r="E2" s="1046"/>
      <c r="F2" s="1046"/>
      <c r="G2" s="1046"/>
    </row>
    <row r="3" spans="1:7" x14ac:dyDescent="0.2">
      <c r="A3" s="1103"/>
      <c r="B3" s="1103"/>
      <c r="C3" s="1103"/>
      <c r="D3" s="1103"/>
      <c r="E3" s="1103"/>
      <c r="F3" s="1103"/>
      <c r="G3" s="1103"/>
    </row>
    <row r="5" spans="1:7" x14ac:dyDescent="0.2">
      <c r="A5" s="1102" t="s">
        <v>729</v>
      </c>
      <c r="B5" s="1102"/>
      <c r="C5" s="1102"/>
      <c r="D5" s="1102"/>
      <c r="E5" s="1102"/>
      <c r="F5" s="1102"/>
      <c r="G5" s="1102"/>
    </row>
    <row r="7" spans="1:7" x14ac:dyDescent="0.2">
      <c r="B7" s="1105" t="s">
        <v>294</v>
      </c>
      <c r="C7" s="1106"/>
      <c r="D7" s="1106"/>
      <c r="E7" s="1106"/>
      <c r="F7" s="1106"/>
      <c r="G7" s="1106"/>
    </row>
    <row r="8" spans="1:7" x14ac:dyDescent="0.2">
      <c r="A8" s="497" t="s">
        <v>368</v>
      </c>
      <c r="B8" s="646" t="s">
        <v>289</v>
      </c>
      <c r="C8" s="646" t="s">
        <v>290</v>
      </c>
      <c r="D8" s="646" t="s">
        <v>291</v>
      </c>
      <c r="E8" s="647" t="s">
        <v>290</v>
      </c>
      <c r="F8" s="648" t="s">
        <v>78</v>
      </c>
      <c r="G8" s="450" t="s">
        <v>290</v>
      </c>
    </row>
    <row r="9" spans="1:7" s="4" customFormat="1" x14ac:dyDescent="0.2">
      <c r="A9" s="649"/>
      <c r="B9" s="140"/>
      <c r="C9" s="140"/>
      <c r="D9" s="140"/>
      <c r="E9" s="140"/>
      <c r="F9" s="650"/>
      <c r="G9" s="650"/>
    </row>
    <row r="10" spans="1:7" x14ac:dyDescent="0.2">
      <c r="A10" s="644" t="s">
        <v>165</v>
      </c>
      <c r="B10" s="309">
        <v>87</v>
      </c>
      <c r="C10" s="652" t="s">
        <v>662</v>
      </c>
      <c r="D10" s="309">
        <v>107</v>
      </c>
      <c r="E10" s="652" t="s">
        <v>662</v>
      </c>
      <c r="F10" s="292">
        <v>194</v>
      </c>
      <c r="G10" s="456" t="s">
        <v>662</v>
      </c>
    </row>
    <row r="11" spans="1:7" x14ac:dyDescent="0.2">
      <c r="A11" s="550" t="s">
        <v>527</v>
      </c>
      <c r="B11" s="361">
        <v>48</v>
      </c>
      <c r="C11" s="454" t="s">
        <v>663</v>
      </c>
      <c r="D11" s="361">
        <v>47</v>
      </c>
      <c r="E11" s="454" t="s">
        <v>663</v>
      </c>
      <c r="F11" s="235">
        <v>95</v>
      </c>
      <c r="G11" s="457" t="s">
        <v>663</v>
      </c>
    </row>
    <row r="12" spans="1:7" x14ac:dyDescent="0.2">
      <c r="A12" s="627" t="s">
        <v>79</v>
      </c>
      <c r="B12" s="30">
        <v>24</v>
      </c>
      <c r="C12" s="655" t="s">
        <v>663</v>
      </c>
      <c r="D12" s="30">
        <v>16</v>
      </c>
      <c r="E12" s="655" t="s">
        <v>665</v>
      </c>
      <c r="F12" s="30">
        <v>40</v>
      </c>
      <c r="G12" s="655" t="s">
        <v>663</v>
      </c>
    </row>
    <row r="13" spans="1:7" x14ac:dyDescent="0.2">
      <c r="A13" s="628" t="s">
        <v>80</v>
      </c>
      <c r="B13" s="32">
        <v>14</v>
      </c>
      <c r="C13" s="656" t="s">
        <v>665</v>
      </c>
      <c r="D13" s="32">
        <v>23</v>
      </c>
      <c r="E13" s="656" t="s">
        <v>663</v>
      </c>
      <c r="F13" s="32">
        <v>37</v>
      </c>
      <c r="G13" s="656" t="s">
        <v>663</v>
      </c>
    </row>
    <row r="14" spans="1:7" x14ac:dyDescent="0.2">
      <c r="A14" s="628" t="s">
        <v>81</v>
      </c>
      <c r="B14" s="32">
        <v>2</v>
      </c>
      <c r="C14" s="656"/>
      <c r="D14" s="32">
        <v>3</v>
      </c>
      <c r="E14" s="656"/>
      <c r="F14" s="32">
        <v>5</v>
      </c>
      <c r="G14" s="656" t="s">
        <v>665</v>
      </c>
    </row>
    <row r="15" spans="1:7" x14ac:dyDescent="0.2">
      <c r="A15" s="629" t="s">
        <v>82</v>
      </c>
      <c r="B15" s="33">
        <v>8</v>
      </c>
      <c r="C15" s="657" t="s">
        <v>664</v>
      </c>
      <c r="D15" s="33">
        <v>5</v>
      </c>
      <c r="E15" s="657" t="s">
        <v>705</v>
      </c>
      <c r="F15" s="33">
        <v>13</v>
      </c>
      <c r="G15" s="657" t="s">
        <v>666</v>
      </c>
    </row>
    <row r="16" spans="1:7" x14ac:dyDescent="0.2">
      <c r="A16" s="289" t="s">
        <v>481</v>
      </c>
      <c r="B16" s="43">
        <v>39</v>
      </c>
      <c r="C16" s="617" t="s">
        <v>661</v>
      </c>
      <c r="D16" s="43">
        <v>60</v>
      </c>
      <c r="E16" s="617" t="s">
        <v>662</v>
      </c>
      <c r="F16" s="120">
        <v>99</v>
      </c>
      <c r="G16" s="618" t="s">
        <v>661</v>
      </c>
    </row>
    <row r="17" spans="1:7" x14ac:dyDescent="0.2">
      <c r="A17" s="627" t="s">
        <v>83</v>
      </c>
      <c r="B17" s="30">
        <v>7</v>
      </c>
      <c r="C17" s="655" t="s">
        <v>704</v>
      </c>
      <c r="D17" s="30">
        <v>32</v>
      </c>
      <c r="E17" s="655" t="s">
        <v>662</v>
      </c>
      <c r="F17" s="30">
        <v>39</v>
      </c>
      <c r="G17" s="655" t="s">
        <v>662</v>
      </c>
    </row>
    <row r="18" spans="1:7" x14ac:dyDescent="0.2">
      <c r="A18" s="629" t="s">
        <v>84</v>
      </c>
      <c r="B18" s="33">
        <v>32</v>
      </c>
      <c r="C18" s="657" t="s">
        <v>664</v>
      </c>
      <c r="D18" s="33">
        <v>28</v>
      </c>
      <c r="E18" s="657" t="s">
        <v>661</v>
      </c>
      <c r="F18" s="33">
        <v>60</v>
      </c>
      <c r="G18" s="657" t="s">
        <v>661</v>
      </c>
    </row>
    <row r="19" spans="1:7" x14ac:dyDescent="0.2">
      <c r="A19" s="644" t="s">
        <v>166</v>
      </c>
      <c r="B19" s="309">
        <v>220</v>
      </c>
      <c r="C19" s="652" t="s">
        <v>666</v>
      </c>
      <c r="D19" s="309">
        <v>151</v>
      </c>
      <c r="E19" s="652" t="s">
        <v>666</v>
      </c>
      <c r="F19" s="292">
        <v>371</v>
      </c>
      <c r="G19" s="456" t="s">
        <v>666</v>
      </c>
    </row>
    <row r="20" spans="1:7" x14ac:dyDescent="0.2">
      <c r="A20" s="550" t="s">
        <v>510</v>
      </c>
      <c r="B20" s="361">
        <v>82</v>
      </c>
      <c r="C20" s="454" t="s">
        <v>666</v>
      </c>
      <c r="D20" s="361">
        <v>39</v>
      </c>
      <c r="E20" s="454" t="s">
        <v>705</v>
      </c>
      <c r="F20" s="235">
        <v>121</v>
      </c>
      <c r="G20" s="457" t="s">
        <v>705</v>
      </c>
    </row>
    <row r="21" spans="1:7" x14ac:dyDescent="0.2">
      <c r="A21" s="627" t="s">
        <v>85</v>
      </c>
      <c r="B21" s="30">
        <v>10</v>
      </c>
      <c r="C21" s="655" t="s">
        <v>666</v>
      </c>
      <c r="D21" s="30">
        <v>2</v>
      </c>
      <c r="E21" s="655"/>
      <c r="F21" s="30">
        <v>12</v>
      </c>
      <c r="G21" s="655" t="s">
        <v>666</v>
      </c>
    </row>
    <row r="22" spans="1:7" x14ac:dyDescent="0.2">
      <c r="A22" s="628" t="s">
        <v>86</v>
      </c>
      <c r="B22" s="32">
        <v>4</v>
      </c>
      <c r="C22" s="656" t="s">
        <v>703</v>
      </c>
      <c r="D22" s="32">
        <v>3</v>
      </c>
      <c r="E22" s="656"/>
      <c r="F22" s="32">
        <v>7</v>
      </c>
      <c r="G22" s="656" t="s">
        <v>666</v>
      </c>
    </row>
    <row r="23" spans="1:7" x14ac:dyDescent="0.2">
      <c r="A23" s="628" t="s">
        <v>87</v>
      </c>
      <c r="B23" s="32">
        <v>16</v>
      </c>
      <c r="C23" s="656" t="s">
        <v>705</v>
      </c>
      <c r="D23" s="32">
        <v>4</v>
      </c>
      <c r="E23" s="656" t="s">
        <v>699</v>
      </c>
      <c r="F23" s="32">
        <v>20</v>
      </c>
      <c r="G23" s="656" t="s">
        <v>702</v>
      </c>
    </row>
    <row r="24" spans="1:7" x14ac:dyDescent="0.2">
      <c r="A24" s="628" t="s">
        <v>88</v>
      </c>
      <c r="B24" s="32">
        <v>1</v>
      </c>
      <c r="C24" s="656"/>
      <c r="D24" s="32">
        <v>1</v>
      </c>
      <c r="E24" s="656"/>
      <c r="F24" s="32">
        <v>2</v>
      </c>
      <c r="G24" s="656"/>
    </row>
    <row r="25" spans="1:7" x14ac:dyDescent="0.2">
      <c r="A25" s="628" t="s">
        <v>89</v>
      </c>
      <c r="B25" s="32">
        <v>29</v>
      </c>
      <c r="C25" s="656" t="s">
        <v>664</v>
      </c>
      <c r="D25" s="32">
        <v>12</v>
      </c>
      <c r="E25" s="656" t="s">
        <v>666</v>
      </c>
      <c r="F25" s="32">
        <v>41</v>
      </c>
      <c r="G25" s="656" t="s">
        <v>664</v>
      </c>
    </row>
    <row r="26" spans="1:7" x14ac:dyDescent="0.2">
      <c r="A26" s="628" t="s">
        <v>90</v>
      </c>
      <c r="B26" s="32">
        <v>4</v>
      </c>
      <c r="C26" s="656" t="s">
        <v>700</v>
      </c>
      <c r="D26" s="32"/>
      <c r="E26" s="656"/>
      <c r="F26" s="32">
        <v>4</v>
      </c>
      <c r="G26" s="656" t="s">
        <v>700</v>
      </c>
    </row>
    <row r="27" spans="1:7" x14ac:dyDescent="0.2">
      <c r="A27" s="628" t="s">
        <v>138</v>
      </c>
      <c r="B27" s="32">
        <v>1</v>
      </c>
      <c r="C27" s="656"/>
      <c r="D27" s="32">
        <v>1</v>
      </c>
      <c r="E27" s="656"/>
      <c r="F27" s="32">
        <v>2</v>
      </c>
      <c r="G27" s="656"/>
    </row>
    <row r="28" spans="1:7" x14ac:dyDescent="0.2">
      <c r="A28" s="628" t="s">
        <v>91</v>
      </c>
      <c r="B28" s="32">
        <v>9</v>
      </c>
      <c r="C28" s="656" t="s">
        <v>666</v>
      </c>
      <c r="D28" s="32">
        <v>8</v>
      </c>
      <c r="E28" s="656" t="s">
        <v>666</v>
      </c>
      <c r="F28" s="32">
        <v>17</v>
      </c>
      <c r="G28" s="656" t="s">
        <v>666</v>
      </c>
    </row>
    <row r="29" spans="1:7" x14ac:dyDescent="0.2">
      <c r="A29" s="629" t="s">
        <v>92</v>
      </c>
      <c r="B29" s="33">
        <v>8</v>
      </c>
      <c r="C29" s="657" t="s">
        <v>703</v>
      </c>
      <c r="D29" s="33">
        <v>8</v>
      </c>
      <c r="E29" s="657" t="s">
        <v>700</v>
      </c>
      <c r="F29" s="33">
        <v>16</v>
      </c>
      <c r="G29" s="657" t="s">
        <v>703</v>
      </c>
    </row>
    <row r="30" spans="1:7" x14ac:dyDescent="0.2">
      <c r="A30" s="289" t="s">
        <v>511</v>
      </c>
      <c r="B30" s="43">
        <v>91</v>
      </c>
      <c r="C30" s="617" t="s">
        <v>666</v>
      </c>
      <c r="D30" s="43">
        <v>70</v>
      </c>
      <c r="E30" s="617" t="s">
        <v>664</v>
      </c>
      <c r="F30" s="120">
        <v>161</v>
      </c>
      <c r="G30" s="618" t="s">
        <v>666</v>
      </c>
    </row>
    <row r="31" spans="1:7" x14ac:dyDescent="0.2">
      <c r="A31" s="627" t="s">
        <v>93</v>
      </c>
      <c r="B31" s="30">
        <v>26</v>
      </c>
      <c r="C31" s="655" t="s">
        <v>661</v>
      </c>
      <c r="D31" s="30">
        <v>24</v>
      </c>
      <c r="E31" s="655" t="s">
        <v>661</v>
      </c>
      <c r="F31" s="30">
        <v>50</v>
      </c>
      <c r="G31" s="655" t="s">
        <v>661</v>
      </c>
    </row>
    <row r="32" spans="1:7" x14ac:dyDescent="0.2">
      <c r="A32" s="628" t="s">
        <v>94</v>
      </c>
      <c r="B32" s="32">
        <v>5</v>
      </c>
      <c r="C32" s="656" t="s">
        <v>664</v>
      </c>
      <c r="D32" s="32">
        <v>3</v>
      </c>
      <c r="E32" s="656"/>
      <c r="F32" s="32">
        <v>8</v>
      </c>
      <c r="G32" s="656" t="s">
        <v>666</v>
      </c>
    </row>
    <row r="33" spans="1:7" x14ac:dyDescent="0.2">
      <c r="A33" s="628" t="s">
        <v>95</v>
      </c>
      <c r="B33" s="32">
        <v>12</v>
      </c>
      <c r="C33" s="656" t="s">
        <v>705</v>
      </c>
      <c r="D33" s="32">
        <v>5</v>
      </c>
      <c r="E33" s="656" t="s">
        <v>670</v>
      </c>
      <c r="F33" s="32">
        <v>17</v>
      </c>
      <c r="G33" s="656" t="s">
        <v>703</v>
      </c>
    </row>
    <row r="34" spans="1:7" x14ac:dyDescent="0.2">
      <c r="A34" s="628" t="s">
        <v>96</v>
      </c>
      <c r="B34" s="32">
        <v>16</v>
      </c>
      <c r="C34" s="656" t="s">
        <v>666</v>
      </c>
      <c r="D34" s="32">
        <v>11</v>
      </c>
      <c r="E34" s="656" t="s">
        <v>666</v>
      </c>
      <c r="F34" s="32">
        <v>27</v>
      </c>
      <c r="G34" s="656" t="s">
        <v>666</v>
      </c>
    </row>
    <row r="35" spans="1:7" x14ac:dyDescent="0.2">
      <c r="A35" s="628" t="s">
        <v>97</v>
      </c>
      <c r="B35" s="32">
        <v>3</v>
      </c>
      <c r="C35" s="656"/>
      <c r="D35" s="32"/>
      <c r="E35" s="656"/>
      <c r="F35" s="32">
        <v>3</v>
      </c>
      <c r="G35" s="656"/>
    </row>
    <row r="36" spans="1:7" x14ac:dyDescent="0.2">
      <c r="A36" s="628" t="s">
        <v>98</v>
      </c>
      <c r="B36" s="32">
        <v>10</v>
      </c>
      <c r="C36" s="656" t="s">
        <v>702</v>
      </c>
      <c r="D36" s="32">
        <v>7</v>
      </c>
      <c r="E36" s="656" t="s">
        <v>661</v>
      </c>
      <c r="F36" s="32">
        <v>17</v>
      </c>
      <c r="G36" s="656" t="s">
        <v>666</v>
      </c>
    </row>
    <row r="37" spans="1:7" x14ac:dyDescent="0.2">
      <c r="A37" s="628" t="s">
        <v>99</v>
      </c>
      <c r="B37" s="32">
        <v>9</v>
      </c>
      <c r="C37" s="656" t="s">
        <v>666</v>
      </c>
      <c r="D37" s="32">
        <v>11</v>
      </c>
      <c r="E37" s="656" t="s">
        <v>702</v>
      </c>
      <c r="F37" s="32">
        <v>20</v>
      </c>
      <c r="G37" s="656" t="s">
        <v>705</v>
      </c>
    </row>
    <row r="38" spans="1:7" x14ac:dyDescent="0.2">
      <c r="A38" s="628" t="s">
        <v>100</v>
      </c>
      <c r="B38" s="32">
        <v>7</v>
      </c>
      <c r="C38" s="656" t="s">
        <v>662</v>
      </c>
      <c r="D38" s="32">
        <v>7</v>
      </c>
      <c r="E38" s="656" t="s">
        <v>665</v>
      </c>
      <c r="F38" s="32">
        <v>14</v>
      </c>
      <c r="G38" s="656" t="s">
        <v>663</v>
      </c>
    </row>
    <row r="39" spans="1:7" x14ac:dyDescent="0.2">
      <c r="A39" s="629" t="s">
        <v>101</v>
      </c>
      <c r="B39" s="33">
        <v>3</v>
      </c>
      <c r="C39" s="657"/>
      <c r="D39" s="33">
        <v>2</v>
      </c>
      <c r="E39" s="657"/>
      <c r="F39" s="33">
        <v>5</v>
      </c>
      <c r="G39" s="657" t="s">
        <v>662</v>
      </c>
    </row>
    <row r="40" spans="1:7" x14ac:dyDescent="0.2">
      <c r="A40" s="289" t="s">
        <v>504</v>
      </c>
      <c r="B40" s="43">
        <v>47</v>
      </c>
      <c r="C40" s="617" t="s">
        <v>702</v>
      </c>
      <c r="D40" s="43">
        <v>42</v>
      </c>
      <c r="E40" s="617" t="s">
        <v>705</v>
      </c>
      <c r="F40" s="120">
        <v>89</v>
      </c>
      <c r="G40" s="618" t="s">
        <v>702</v>
      </c>
    </row>
    <row r="41" spans="1:7" x14ac:dyDescent="0.2">
      <c r="A41" s="627" t="s">
        <v>124</v>
      </c>
      <c r="B41" s="30">
        <v>19</v>
      </c>
      <c r="C41" s="655" t="s">
        <v>699</v>
      </c>
      <c r="D41" s="30">
        <v>10</v>
      </c>
      <c r="E41" s="655" t="s">
        <v>700</v>
      </c>
      <c r="F41" s="30">
        <v>29</v>
      </c>
      <c r="G41" s="655" t="s">
        <v>699</v>
      </c>
    </row>
    <row r="42" spans="1:7" x14ac:dyDescent="0.2">
      <c r="A42" s="628" t="s">
        <v>125</v>
      </c>
      <c r="B42" s="32">
        <v>12</v>
      </c>
      <c r="C42" s="656" t="s">
        <v>702</v>
      </c>
      <c r="D42" s="32">
        <v>11</v>
      </c>
      <c r="E42" s="656" t="s">
        <v>703</v>
      </c>
      <c r="F42" s="32">
        <v>23</v>
      </c>
      <c r="G42" s="656" t="s">
        <v>702</v>
      </c>
    </row>
    <row r="43" spans="1:7" x14ac:dyDescent="0.2">
      <c r="A43" s="628" t="s">
        <v>126</v>
      </c>
      <c r="B43" s="32">
        <v>1</v>
      </c>
      <c r="C43" s="656"/>
      <c r="D43" s="32"/>
      <c r="E43" s="656"/>
      <c r="F43" s="32">
        <v>1</v>
      </c>
      <c r="G43" s="656"/>
    </row>
    <row r="44" spans="1:7" x14ac:dyDescent="0.2">
      <c r="A44" s="628" t="s">
        <v>127</v>
      </c>
      <c r="B44" s="32">
        <v>2</v>
      </c>
      <c r="C44" s="656"/>
      <c r="D44" s="32">
        <v>1</v>
      </c>
      <c r="E44" s="656"/>
      <c r="F44" s="32">
        <v>3</v>
      </c>
      <c r="G44" s="656"/>
    </row>
    <row r="45" spans="1:7" x14ac:dyDescent="0.2">
      <c r="A45" s="629" t="s">
        <v>128</v>
      </c>
      <c r="B45" s="33">
        <v>13</v>
      </c>
      <c r="C45" s="657" t="s">
        <v>662</v>
      </c>
      <c r="D45" s="33">
        <v>20</v>
      </c>
      <c r="E45" s="657" t="s">
        <v>664</v>
      </c>
      <c r="F45" s="33">
        <v>33</v>
      </c>
      <c r="G45" s="657" t="s">
        <v>661</v>
      </c>
    </row>
    <row r="46" spans="1:7" x14ac:dyDescent="0.2">
      <c r="A46" s="289" t="s">
        <v>600</v>
      </c>
      <c r="B46" s="43"/>
      <c r="C46" s="617"/>
      <c r="D46" s="43"/>
      <c r="E46" s="617"/>
      <c r="F46" s="120"/>
      <c r="G46" s="618"/>
    </row>
    <row r="47" spans="1:7" x14ac:dyDescent="0.2">
      <c r="A47" s="630" t="s">
        <v>129</v>
      </c>
      <c r="B47" s="28"/>
      <c r="C47" s="658"/>
      <c r="D47" s="28"/>
      <c r="E47" s="658"/>
      <c r="F47" s="28"/>
      <c r="G47" s="658"/>
    </row>
    <row r="48" spans="1:7" x14ac:dyDescent="0.2">
      <c r="A48" s="884" t="s">
        <v>292</v>
      </c>
      <c r="B48" s="33"/>
      <c r="C48" s="657"/>
      <c r="D48" s="33"/>
      <c r="E48" s="657"/>
      <c r="F48" s="33"/>
      <c r="G48" s="657"/>
    </row>
    <row r="49" spans="1:7" x14ac:dyDescent="0.2">
      <c r="A49" s="644" t="s">
        <v>167</v>
      </c>
      <c r="B49" s="309">
        <v>111</v>
      </c>
      <c r="C49" s="652" t="s">
        <v>662</v>
      </c>
      <c r="D49" s="309">
        <v>206</v>
      </c>
      <c r="E49" s="652" t="s">
        <v>663</v>
      </c>
      <c r="F49" s="292">
        <v>317</v>
      </c>
      <c r="G49" s="456" t="s">
        <v>663</v>
      </c>
    </row>
    <row r="50" spans="1:7" x14ac:dyDescent="0.2">
      <c r="A50" s="550" t="s">
        <v>512</v>
      </c>
      <c r="B50" s="361">
        <v>32</v>
      </c>
      <c r="C50" s="454" t="s">
        <v>662</v>
      </c>
      <c r="D50" s="361">
        <v>80</v>
      </c>
      <c r="E50" s="454" t="s">
        <v>665</v>
      </c>
      <c r="F50" s="361">
        <v>112</v>
      </c>
      <c r="G50" s="653" t="s">
        <v>663</v>
      </c>
    </row>
    <row r="51" spans="1:7" x14ac:dyDescent="0.2">
      <c r="A51" s="627" t="s">
        <v>102</v>
      </c>
      <c r="B51" s="30">
        <v>3</v>
      </c>
      <c r="C51" s="655" t="s">
        <v>664</v>
      </c>
      <c r="D51" s="30">
        <v>15</v>
      </c>
      <c r="E51" s="655" t="s">
        <v>665</v>
      </c>
      <c r="F51" s="30">
        <v>18</v>
      </c>
      <c r="G51" s="655" t="s">
        <v>663</v>
      </c>
    </row>
    <row r="52" spans="1:7" x14ac:dyDescent="0.2">
      <c r="A52" s="628" t="s">
        <v>103</v>
      </c>
      <c r="B52" s="32">
        <v>12</v>
      </c>
      <c r="C52" s="656" t="s">
        <v>662</v>
      </c>
      <c r="D52" s="32">
        <v>25</v>
      </c>
      <c r="E52" s="656" t="s">
        <v>665</v>
      </c>
      <c r="F52" s="32">
        <v>37</v>
      </c>
      <c r="G52" s="656" t="s">
        <v>663</v>
      </c>
    </row>
    <row r="53" spans="1:7" x14ac:dyDescent="0.2">
      <c r="A53" s="629" t="s">
        <v>104</v>
      </c>
      <c r="B53" s="33">
        <v>17</v>
      </c>
      <c r="C53" s="657" t="s">
        <v>663</v>
      </c>
      <c r="D53" s="33">
        <v>40</v>
      </c>
      <c r="E53" s="657" t="s">
        <v>663</v>
      </c>
      <c r="F53" s="33">
        <v>57</v>
      </c>
      <c r="G53" s="657" t="s">
        <v>663</v>
      </c>
    </row>
    <row r="54" spans="1:7" x14ac:dyDescent="0.2">
      <c r="A54" s="289" t="s">
        <v>482</v>
      </c>
      <c r="B54" s="43">
        <v>4</v>
      </c>
      <c r="C54" s="617" t="s">
        <v>663</v>
      </c>
      <c r="D54" s="43">
        <v>9</v>
      </c>
      <c r="E54" s="617" t="s">
        <v>663</v>
      </c>
      <c r="F54" s="120">
        <v>13</v>
      </c>
      <c r="G54" s="618" t="s">
        <v>663</v>
      </c>
    </row>
    <row r="55" spans="1:7" x14ac:dyDescent="0.2">
      <c r="A55" s="627" t="s">
        <v>105</v>
      </c>
      <c r="B55" s="30">
        <v>2</v>
      </c>
      <c r="C55" s="655"/>
      <c r="D55" s="30">
        <v>6</v>
      </c>
      <c r="E55" s="655" t="s">
        <v>665</v>
      </c>
      <c r="F55" s="30">
        <v>8</v>
      </c>
      <c r="G55" s="655" t="s">
        <v>663</v>
      </c>
    </row>
    <row r="56" spans="1:7" x14ac:dyDescent="0.2">
      <c r="A56" s="628" t="s">
        <v>106</v>
      </c>
      <c r="B56" s="32">
        <v>1</v>
      </c>
      <c r="C56" s="656"/>
      <c r="D56" s="32">
        <v>1</v>
      </c>
      <c r="E56" s="656"/>
      <c r="F56" s="32">
        <v>2</v>
      </c>
      <c r="G56" s="656"/>
    </row>
    <row r="57" spans="1:7" x14ac:dyDescent="0.2">
      <c r="A57" s="629" t="s">
        <v>107</v>
      </c>
      <c r="B57" s="33">
        <v>1</v>
      </c>
      <c r="C57" s="657"/>
      <c r="D57" s="33">
        <v>2</v>
      </c>
      <c r="E57" s="657"/>
      <c r="F57" s="33">
        <v>3</v>
      </c>
      <c r="G57" s="657"/>
    </row>
    <row r="58" spans="1:7" x14ac:dyDescent="0.2">
      <c r="A58" s="289" t="s">
        <v>515</v>
      </c>
      <c r="B58" s="43">
        <v>10</v>
      </c>
      <c r="C58" s="617" t="s">
        <v>665</v>
      </c>
      <c r="D58" s="43">
        <v>15</v>
      </c>
      <c r="E58" s="617" t="s">
        <v>662</v>
      </c>
      <c r="F58" s="120">
        <v>25</v>
      </c>
      <c r="G58" s="618" t="s">
        <v>663</v>
      </c>
    </row>
    <row r="59" spans="1:7" x14ac:dyDescent="0.2">
      <c r="A59" s="627" t="s">
        <v>108</v>
      </c>
      <c r="B59" s="30">
        <v>7</v>
      </c>
      <c r="C59" s="655" t="s">
        <v>665</v>
      </c>
      <c r="D59" s="30">
        <v>6</v>
      </c>
      <c r="E59" s="655" t="s">
        <v>662</v>
      </c>
      <c r="F59" s="30">
        <v>13</v>
      </c>
      <c r="G59" s="655" t="s">
        <v>663</v>
      </c>
    </row>
    <row r="60" spans="1:7" x14ac:dyDescent="0.2">
      <c r="A60" s="628" t="s">
        <v>109</v>
      </c>
      <c r="B60" s="32">
        <v>2</v>
      </c>
      <c r="C60" s="656"/>
      <c r="D60" s="32">
        <v>7</v>
      </c>
      <c r="E60" s="656" t="s">
        <v>662</v>
      </c>
      <c r="F60" s="32">
        <v>9</v>
      </c>
      <c r="G60" s="656" t="s">
        <v>662</v>
      </c>
    </row>
    <row r="61" spans="1:7" x14ac:dyDescent="0.2">
      <c r="A61" s="629" t="s">
        <v>110</v>
      </c>
      <c r="B61" s="33">
        <v>1</v>
      </c>
      <c r="C61" s="657"/>
      <c r="D61" s="33">
        <v>2</v>
      </c>
      <c r="E61" s="657"/>
      <c r="F61" s="33">
        <v>3</v>
      </c>
      <c r="G61" s="657"/>
    </row>
    <row r="62" spans="1:7" x14ac:dyDescent="0.2">
      <c r="A62" s="289" t="s">
        <v>516</v>
      </c>
      <c r="B62" s="43">
        <v>5</v>
      </c>
      <c r="C62" s="617" t="s">
        <v>664</v>
      </c>
      <c r="D62" s="43">
        <v>7</v>
      </c>
      <c r="E62" s="617" t="s">
        <v>704</v>
      </c>
      <c r="F62" s="120">
        <v>12</v>
      </c>
      <c r="G62" s="618" t="s">
        <v>663</v>
      </c>
    </row>
    <row r="63" spans="1:7" x14ac:dyDescent="0.2">
      <c r="A63" s="628">
        <v>34</v>
      </c>
      <c r="B63" s="32">
        <v>1</v>
      </c>
      <c r="C63" s="656"/>
      <c r="D63" s="32">
        <v>1</v>
      </c>
      <c r="E63" s="656"/>
      <c r="F63" s="32">
        <v>2</v>
      </c>
      <c r="G63" s="656"/>
    </row>
    <row r="64" spans="1:7" x14ac:dyDescent="0.2">
      <c r="A64" s="628" t="s">
        <v>111</v>
      </c>
      <c r="B64" s="32">
        <v>3</v>
      </c>
      <c r="C64" s="656"/>
      <c r="D64" s="32">
        <v>6</v>
      </c>
      <c r="E64" s="656" t="s">
        <v>704</v>
      </c>
      <c r="F64" s="32">
        <v>9</v>
      </c>
      <c r="G64" s="656" t="s">
        <v>663</v>
      </c>
    </row>
    <row r="65" spans="1:7" x14ac:dyDescent="0.2">
      <c r="A65" s="628" t="s">
        <v>112</v>
      </c>
      <c r="B65" s="32"/>
      <c r="C65" s="656"/>
      <c r="D65" s="32"/>
      <c r="E65" s="656"/>
      <c r="F65" s="32"/>
      <c r="G65" s="656"/>
    </row>
    <row r="66" spans="1:7" x14ac:dyDescent="0.2">
      <c r="A66" s="629" t="s">
        <v>113</v>
      </c>
      <c r="B66" s="33">
        <v>1</v>
      </c>
      <c r="C66" s="657"/>
      <c r="D66" s="33"/>
      <c r="E66" s="657"/>
      <c r="F66" s="33">
        <v>1</v>
      </c>
      <c r="G66" s="657"/>
    </row>
    <row r="67" spans="1:7" x14ac:dyDescent="0.2">
      <c r="A67" s="289" t="s">
        <v>517</v>
      </c>
      <c r="B67" s="43">
        <v>34</v>
      </c>
      <c r="C67" s="617" t="s">
        <v>665</v>
      </c>
      <c r="D67" s="43">
        <v>67</v>
      </c>
      <c r="E67" s="617" t="s">
        <v>663</v>
      </c>
      <c r="F67" s="120">
        <v>101</v>
      </c>
      <c r="G67" s="618" t="s">
        <v>663</v>
      </c>
    </row>
    <row r="68" spans="1:7" x14ac:dyDescent="0.2">
      <c r="A68" s="627" t="s">
        <v>114</v>
      </c>
      <c r="B68" s="30">
        <v>14</v>
      </c>
      <c r="C68" s="655" t="s">
        <v>663</v>
      </c>
      <c r="D68" s="30">
        <v>33</v>
      </c>
      <c r="E68" s="655" t="s">
        <v>663</v>
      </c>
      <c r="F68" s="661">
        <v>47</v>
      </c>
      <c r="G68" s="662" t="s">
        <v>663</v>
      </c>
    </row>
    <row r="69" spans="1:7" x14ac:dyDescent="0.2">
      <c r="A69" s="628" t="s">
        <v>115</v>
      </c>
      <c r="B69" s="32">
        <v>8</v>
      </c>
      <c r="C69" s="656" t="s">
        <v>704</v>
      </c>
      <c r="D69" s="32">
        <v>19</v>
      </c>
      <c r="E69" s="656" t="s">
        <v>665</v>
      </c>
      <c r="F69" s="32">
        <v>27</v>
      </c>
      <c r="G69" s="656" t="s">
        <v>665</v>
      </c>
    </row>
    <row r="70" spans="1:7" x14ac:dyDescent="0.2">
      <c r="A70" s="628" t="s">
        <v>116</v>
      </c>
      <c r="B70" s="32">
        <v>4</v>
      </c>
      <c r="C70" s="656" t="s">
        <v>664</v>
      </c>
      <c r="D70" s="32">
        <v>6</v>
      </c>
      <c r="E70" s="656" t="s">
        <v>663</v>
      </c>
      <c r="F70" s="32">
        <v>10</v>
      </c>
      <c r="G70" s="656" t="s">
        <v>662</v>
      </c>
    </row>
    <row r="71" spans="1:7" x14ac:dyDescent="0.2">
      <c r="A71" s="629" t="s">
        <v>117</v>
      </c>
      <c r="B71" s="33">
        <v>8</v>
      </c>
      <c r="C71" s="657" t="s">
        <v>704</v>
      </c>
      <c r="D71" s="33">
        <v>9</v>
      </c>
      <c r="E71" s="657" t="s">
        <v>663</v>
      </c>
      <c r="F71" s="33">
        <v>17</v>
      </c>
      <c r="G71" s="657" t="s">
        <v>665</v>
      </c>
    </row>
    <row r="72" spans="1:7" x14ac:dyDescent="0.2">
      <c r="A72" s="289" t="s">
        <v>312</v>
      </c>
      <c r="B72" s="43">
        <v>26</v>
      </c>
      <c r="C72" s="617" t="s">
        <v>661</v>
      </c>
      <c r="D72" s="43">
        <v>28</v>
      </c>
      <c r="E72" s="617" t="s">
        <v>666</v>
      </c>
      <c r="F72" s="120">
        <v>54</v>
      </c>
      <c r="G72" s="618" t="s">
        <v>666</v>
      </c>
    </row>
    <row r="73" spans="1:7" x14ac:dyDescent="0.2">
      <c r="A73" s="627" t="s">
        <v>118</v>
      </c>
      <c r="B73" s="30">
        <v>11</v>
      </c>
      <c r="C73" s="655" t="s">
        <v>661</v>
      </c>
      <c r="D73" s="30">
        <v>8</v>
      </c>
      <c r="E73" s="655" t="s">
        <v>705</v>
      </c>
      <c r="F73" s="30">
        <v>19</v>
      </c>
      <c r="G73" s="655" t="s">
        <v>664</v>
      </c>
    </row>
    <row r="74" spans="1:7" x14ac:dyDescent="0.2">
      <c r="A74" s="628" t="s">
        <v>119</v>
      </c>
      <c r="B74" s="32">
        <v>3</v>
      </c>
      <c r="C74" s="656"/>
      <c r="D74" s="32">
        <v>8</v>
      </c>
      <c r="E74" s="656" t="s">
        <v>702</v>
      </c>
      <c r="F74" s="32">
        <v>11</v>
      </c>
      <c r="G74" s="656" t="s">
        <v>702</v>
      </c>
    </row>
    <row r="75" spans="1:7" x14ac:dyDescent="0.2">
      <c r="A75" s="628" t="s">
        <v>120</v>
      </c>
      <c r="B75" s="32">
        <v>3</v>
      </c>
      <c r="C75" s="656"/>
      <c r="D75" s="32">
        <v>1</v>
      </c>
      <c r="E75" s="656"/>
      <c r="F75" s="32">
        <v>4</v>
      </c>
      <c r="G75" s="656" t="s">
        <v>662</v>
      </c>
    </row>
    <row r="76" spans="1:7" x14ac:dyDescent="0.2">
      <c r="A76" s="628" t="s">
        <v>121</v>
      </c>
      <c r="B76" s="32"/>
      <c r="C76" s="656"/>
      <c r="D76" s="32">
        <v>6</v>
      </c>
      <c r="E76" s="656" t="s">
        <v>666</v>
      </c>
      <c r="F76" s="32">
        <v>6</v>
      </c>
      <c r="G76" s="656" t="s">
        <v>666</v>
      </c>
    </row>
    <row r="77" spans="1:7" x14ac:dyDescent="0.2">
      <c r="A77" s="628" t="s">
        <v>122</v>
      </c>
      <c r="B77" s="32">
        <v>3</v>
      </c>
      <c r="C77" s="656"/>
      <c r="D77" s="32">
        <v>2</v>
      </c>
      <c r="E77" s="656"/>
      <c r="F77" s="32">
        <v>5</v>
      </c>
      <c r="G77" s="656" t="s">
        <v>666</v>
      </c>
    </row>
    <row r="78" spans="1:7" x14ac:dyDescent="0.2">
      <c r="A78" s="629" t="s">
        <v>123</v>
      </c>
      <c r="B78" s="33">
        <v>6</v>
      </c>
      <c r="C78" s="657" t="s">
        <v>661</v>
      </c>
      <c r="D78" s="33">
        <v>3</v>
      </c>
      <c r="E78" s="657"/>
      <c r="F78" s="33">
        <v>9</v>
      </c>
      <c r="G78" s="657" t="s">
        <v>661</v>
      </c>
    </row>
    <row r="79" spans="1:7" x14ac:dyDescent="0.2">
      <c r="A79" s="644" t="s">
        <v>168</v>
      </c>
      <c r="B79" s="309">
        <v>12</v>
      </c>
      <c r="C79" s="652" t="s">
        <v>662</v>
      </c>
      <c r="D79" s="309">
        <v>9</v>
      </c>
      <c r="E79" s="652" t="s">
        <v>662</v>
      </c>
      <c r="F79" s="292">
        <v>21</v>
      </c>
      <c r="G79" s="456" t="s">
        <v>662</v>
      </c>
    </row>
    <row r="80" spans="1:7" x14ac:dyDescent="0.2">
      <c r="A80" s="550" t="s">
        <v>168</v>
      </c>
      <c r="B80" s="361">
        <v>12</v>
      </c>
      <c r="C80" s="454" t="s">
        <v>662</v>
      </c>
      <c r="D80" s="361">
        <v>9</v>
      </c>
      <c r="E80" s="454" t="s">
        <v>662</v>
      </c>
      <c r="F80" s="235">
        <v>21</v>
      </c>
      <c r="G80" s="457" t="s">
        <v>662</v>
      </c>
    </row>
    <row r="81" spans="1:7" x14ac:dyDescent="0.2">
      <c r="A81" s="627" t="s">
        <v>130</v>
      </c>
      <c r="B81" s="30">
        <v>8</v>
      </c>
      <c r="C81" s="655" t="s">
        <v>661</v>
      </c>
      <c r="D81" s="30">
        <v>4</v>
      </c>
      <c r="E81" s="655" t="s">
        <v>664</v>
      </c>
      <c r="F81" s="30">
        <v>12</v>
      </c>
      <c r="G81" s="655" t="s">
        <v>661</v>
      </c>
    </row>
    <row r="82" spans="1:7" x14ac:dyDescent="0.2">
      <c r="A82" s="628" t="s">
        <v>131</v>
      </c>
      <c r="B82" s="32">
        <v>3</v>
      </c>
      <c r="C82" s="656"/>
      <c r="D82" s="32">
        <v>5</v>
      </c>
      <c r="E82" s="656" t="s">
        <v>663</v>
      </c>
      <c r="F82" s="32">
        <v>8</v>
      </c>
      <c r="G82" s="656" t="s">
        <v>665</v>
      </c>
    </row>
    <row r="83" spans="1:7" x14ac:dyDescent="0.2">
      <c r="A83" s="660" t="s">
        <v>132</v>
      </c>
      <c r="B83" s="499">
        <v>1</v>
      </c>
      <c r="C83" s="659"/>
      <c r="D83" s="499"/>
      <c r="E83" s="659"/>
      <c r="F83" s="499">
        <v>1</v>
      </c>
      <c r="G83" s="659"/>
    </row>
    <row r="84" spans="1:7" x14ac:dyDescent="0.2">
      <c r="A84" s="61"/>
      <c r="B84" s="61"/>
      <c r="C84" s="651"/>
      <c r="D84" s="61"/>
      <c r="E84" s="651"/>
      <c r="F84" s="61"/>
      <c r="G84" s="651"/>
    </row>
    <row r="85" spans="1:7" x14ac:dyDescent="0.2">
      <c r="A85" s="184" t="s">
        <v>1</v>
      </c>
      <c r="B85" s="103">
        <v>430</v>
      </c>
      <c r="C85" s="148" t="s">
        <v>664</v>
      </c>
      <c r="D85" s="103">
        <v>473</v>
      </c>
      <c r="E85" s="148" t="s">
        <v>661</v>
      </c>
      <c r="F85" s="395">
        <v>903</v>
      </c>
      <c r="G85" s="618" t="s">
        <v>661</v>
      </c>
    </row>
  </sheetData>
  <mergeCells count="4">
    <mergeCell ref="B7:G7"/>
    <mergeCell ref="A2:G2"/>
    <mergeCell ref="A3:G3"/>
    <mergeCell ref="A5:G5"/>
  </mergeCells>
  <pageMargins left="0.39370078740157483" right="0" top="0.59055118110236227" bottom="0.59055118110236227" header="0.51181102362204722" footer="0.51181102362204722"/>
  <pageSetup paperSize="9" firstPageNumber="51" fitToHeight="0" orientation="portrait" r:id="rId1"/>
  <headerFooter alignWithMargins="0">
    <oddHeader>&amp;L&amp;"Times New Roman,Gras"DGRH A1-1&amp;R&amp;"Times New Roman,Gras"Juillet 2020</oddHeader>
    <oddFooter>&amp;C&amp;"Times New Roman,Gras"Page &amp;P de &amp;N</oddFooter>
  </headerFooter>
  <rowBreaks count="1" manualBreakCount="1">
    <brk id="48"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39"/>
  <sheetViews>
    <sheetView showGridLines="0" topLeftCell="A10" workbookViewId="0">
      <selection activeCell="Q8" sqref="Q8"/>
    </sheetView>
  </sheetViews>
  <sheetFormatPr baseColWidth="10" defaultColWidth="11.83203125" defaultRowHeight="12.75" x14ac:dyDescent="0.2"/>
  <cols>
    <col min="1" max="1" width="15.6640625" customWidth="1"/>
    <col min="2" max="2" width="12.33203125" customWidth="1"/>
    <col min="3" max="3" width="13.6640625" customWidth="1"/>
    <col min="4" max="6" width="12.33203125" customWidth="1"/>
    <col min="7" max="7" width="14.6640625" customWidth="1"/>
    <col min="8" max="10" width="12.33203125" customWidth="1"/>
    <col min="11" max="11" width="16.83203125" customWidth="1"/>
    <col min="12" max="14" width="12.33203125" customWidth="1"/>
    <col min="15" max="16" width="9.1640625" customWidth="1"/>
  </cols>
  <sheetData>
    <row r="2" spans="1:14" ht="36.75" customHeight="1" x14ac:dyDescent="0.2">
      <c r="A2" s="1046" t="s">
        <v>678</v>
      </c>
      <c r="B2" s="1046"/>
      <c r="C2" s="1046"/>
      <c r="D2" s="1046"/>
      <c r="E2" s="1046"/>
      <c r="F2" s="1046"/>
      <c r="G2" s="1046"/>
      <c r="H2" s="1046"/>
      <c r="I2" s="1046"/>
      <c r="J2" s="1046"/>
      <c r="K2" s="1046"/>
      <c r="L2" s="1046"/>
      <c r="M2" s="1046"/>
      <c r="N2" s="1046"/>
    </row>
    <row r="3" spans="1:14" x14ac:dyDescent="0.2">
      <c r="A3" s="44"/>
    </row>
    <row r="4" spans="1:14" x14ac:dyDescent="0.2">
      <c r="A4" s="44"/>
    </row>
    <row r="5" spans="1:14" x14ac:dyDescent="0.2">
      <c r="A5" s="1075" t="s">
        <v>513</v>
      </c>
      <c r="B5" s="1075"/>
      <c r="C5" s="1075"/>
      <c r="D5" s="1075"/>
      <c r="E5" s="1075"/>
      <c r="F5" s="1075"/>
      <c r="G5" s="1075"/>
      <c r="H5" s="1075"/>
      <c r="I5" s="1075"/>
      <c r="J5" s="1075"/>
      <c r="K5" s="1075"/>
      <c r="L5" s="1075"/>
      <c r="M5" s="1075"/>
      <c r="N5" s="1075"/>
    </row>
    <row r="7" spans="1:14" ht="25.5" customHeight="1" x14ac:dyDescent="0.2">
      <c r="B7" s="1099" t="s">
        <v>301</v>
      </c>
      <c r="C7" s="1107"/>
      <c r="D7" s="1107"/>
      <c r="E7" s="1107"/>
      <c r="F7" s="1107"/>
      <c r="G7" s="1107"/>
      <c r="H7" s="1107"/>
      <c r="I7" s="1107"/>
      <c r="J7" s="1107"/>
      <c r="K7" s="1107"/>
      <c r="L7" s="1107"/>
      <c r="M7" s="1107"/>
      <c r="N7" s="1097"/>
    </row>
    <row r="8" spans="1:14" ht="57" customHeight="1" x14ac:dyDescent="0.2">
      <c r="A8" s="539" t="s">
        <v>302</v>
      </c>
      <c r="B8" s="150" t="s">
        <v>520</v>
      </c>
      <c r="C8" s="150" t="s">
        <v>521</v>
      </c>
      <c r="D8" s="150" t="s">
        <v>522</v>
      </c>
      <c r="E8" s="150" t="s">
        <v>523</v>
      </c>
      <c r="F8" s="150" t="s">
        <v>299</v>
      </c>
      <c r="G8" s="150" t="s">
        <v>524</v>
      </c>
      <c r="H8" s="150" t="s">
        <v>295</v>
      </c>
      <c r="I8" s="150" t="s">
        <v>296</v>
      </c>
      <c r="J8" s="150" t="s">
        <v>297</v>
      </c>
      <c r="K8" s="150" t="s">
        <v>525</v>
      </c>
      <c r="L8" s="150" t="s">
        <v>298</v>
      </c>
      <c r="M8" s="150" t="s">
        <v>168</v>
      </c>
      <c r="N8" s="452" t="s">
        <v>78</v>
      </c>
    </row>
    <row r="9" spans="1:14" x14ac:dyDescent="0.2">
      <c r="A9" s="453"/>
      <c r="B9" s="56"/>
      <c r="C9" s="56"/>
      <c r="D9" s="56"/>
      <c r="E9" s="56"/>
      <c r="F9" s="56"/>
      <c r="G9" s="56"/>
      <c r="H9" s="56"/>
      <c r="I9" s="56"/>
      <c r="J9" s="56"/>
      <c r="K9" s="56"/>
      <c r="L9" s="56"/>
      <c r="M9" s="56"/>
      <c r="N9" s="47"/>
    </row>
    <row r="10" spans="1:14" x14ac:dyDescent="0.2">
      <c r="A10" s="90">
        <v>4</v>
      </c>
      <c r="B10" s="32"/>
      <c r="C10" s="32">
        <v>2</v>
      </c>
      <c r="D10" s="32"/>
      <c r="E10" s="32"/>
      <c r="F10" s="32"/>
      <c r="G10" s="32"/>
      <c r="H10" s="32"/>
      <c r="I10" s="32"/>
      <c r="J10" s="32"/>
      <c r="K10" s="70"/>
      <c r="L10" s="70"/>
      <c r="M10" s="70"/>
      <c r="N10" s="498">
        <f t="shared" ref="N10:N35" si="0">SUM(B10:M10)</f>
        <v>2</v>
      </c>
    </row>
    <row r="11" spans="1:14" x14ac:dyDescent="0.2">
      <c r="A11" s="90">
        <v>5</v>
      </c>
      <c r="B11" s="32"/>
      <c r="C11" s="32"/>
      <c r="D11" s="32">
        <v>1</v>
      </c>
      <c r="E11" s="32">
        <v>2</v>
      </c>
      <c r="F11" s="32">
        <v>1</v>
      </c>
      <c r="G11" s="32">
        <v>2</v>
      </c>
      <c r="H11" s="32"/>
      <c r="I11" s="32">
        <v>1</v>
      </c>
      <c r="J11" s="32"/>
      <c r="K11" s="70"/>
      <c r="L11" s="70"/>
      <c r="M11" s="70"/>
      <c r="N11" s="498">
        <f t="shared" si="0"/>
        <v>7</v>
      </c>
    </row>
    <row r="12" spans="1:14" x14ac:dyDescent="0.2">
      <c r="A12" s="90">
        <v>6</v>
      </c>
      <c r="B12" s="32"/>
      <c r="C12" s="32">
        <v>3</v>
      </c>
      <c r="D12" s="32">
        <v>1</v>
      </c>
      <c r="E12" s="32">
        <v>1</v>
      </c>
      <c r="F12" s="32"/>
      <c r="G12" s="32"/>
      <c r="H12" s="32"/>
      <c r="I12" s="32"/>
      <c r="J12" s="32">
        <v>1</v>
      </c>
      <c r="K12" s="70"/>
      <c r="L12" s="70"/>
      <c r="M12" s="70"/>
      <c r="N12" s="498">
        <f t="shared" si="0"/>
        <v>6</v>
      </c>
    </row>
    <row r="13" spans="1:14" x14ac:dyDescent="0.2">
      <c r="A13" s="90">
        <v>7</v>
      </c>
      <c r="B13" s="32">
        <v>2</v>
      </c>
      <c r="C13" s="32"/>
      <c r="D13" s="32">
        <v>5</v>
      </c>
      <c r="E13" s="32">
        <v>3</v>
      </c>
      <c r="F13" s="32">
        <v>2</v>
      </c>
      <c r="G13" s="32">
        <v>3</v>
      </c>
      <c r="H13" s="32"/>
      <c r="I13" s="32"/>
      <c r="J13" s="32"/>
      <c r="K13" s="70">
        <v>3</v>
      </c>
      <c r="L13" s="70"/>
      <c r="M13" s="70"/>
      <c r="N13" s="498">
        <f t="shared" si="0"/>
        <v>18</v>
      </c>
    </row>
    <row r="14" spans="1:14" x14ac:dyDescent="0.2">
      <c r="A14" s="90">
        <v>8</v>
      </c>
      <c r="B14" s="32"/>
      <c r="C14" s="32">
        <v>3</v>
      </c>
      <c r="D14" s="32">
        <v>2</v>
      </c>
      <c r="E14" s="32">
        <v>5</v>
      </c>
      <c r="F14" s="32">
        <v>1</v>
      </c>
      <c r="G14" s="32">
        <v>2</v>
      </c>
      <c r="H14" s="32"/>
      <c r="I14" s="32"/>
      <c r="J14" s="32"/>
      <c r="K14" s="70">
        <v>3</v>
      </c>
      <c r="L14" s="70"/>
      <c r="M14" s="70">
        <v>1</v>
      </c>
      <c r="N14" s="498">
        <f t="shared" si="0"/>
        <v>17</v>
      </c>
    </row>
    <row r="15" spans="1:14" x14ac:dyDescent="0.2">
      <c r="A15" s="90">
        <v>9</v>
      </c>
      <c r="B15" s="32"/>
      <c r="C15" s="32">
        <v>2</v>
      </c>
      <c r="D15" s="32">
        <v>8</v>
      </c>
      <c r="E15" s="32">
        <v>4</v>
      </c>
      <c r="F15" s="32">
        <v>2</v>
      </c>
      <c r="G15" s="32">
        <v>5</v>
      </c>
      <c r="H15" s="32">
        <v>1</v>
      </c>
      <c r="I15" s="32">
        <v>2</v>
      </c>
      <c r="J15" s="32"/>
      <c r="K15" s="70">
        <v>2</v>
      </c>
      <c r="L15" s="70">
        <v>3</v>
      </c>
      <c r="M15" s="70">
        <v>2</v>
      </c>
      <c r="N15" s="498">
        <f t="shared" si="0"/>
        <v>31</v>
      </c>
    </row>
    <row r="16" spans="1:14" x14ac:dyDescent="0.2">
      <c r="A16" s="90">
        <v>10</v>
      </c>
      <c r="B16" s="32">
        <v>2</v>
      </c>
      <c r="C16" s="32">
        <v>3</v>
      </c>
      <c r="D16" s="32">
        <v>3</v>
      </c>
      <c r="E16" s="32">
        <v>10</v>
      </c>
      <c r="F16" s="32">
        <v>1</v>
      </c>
      <c r="G16" s="32">
        <v>6</v>
      </c>
      <c r="H16" s="32">
        <v>1</v>
      </c>
      <c r="I16" s="32">
        <v>1</v>
      </c>
      <c r="J16" s="32"/>
      <c r="K16" s="70">
        <v>6</v>
      </c>
      <c r="L16" s="70">
        <v>1</v>
      </c>
      <c r="M16" s="70">
        <v>1</v>
      </c>
      <c r="N16" s="498">
        <f t="shared" si="0"/>
        <v>35</v>
      </c>
    </row>
    <row r="17" spans="1:14" x14ac:dyDescent="0.2">
      <c r="A17" s="90">
        <v>11</v>
      </c>
      <c r="B17" s="32">
        <v>2</v>
      </c>
      <c r="C17" s="32">
        <v>1</v>
      </c>
      <c r="D17" s="32">
        <v>6</v>
      </c>
      <c r="E17" s="32">
        <v>4</v>
      </c>
      <c r="F17" s="32">
        <v>6</v>
      </c>
      <c r="G17" s="32">
        <v>8</v>
      </c>
      <c r="H17" s="32">
        <v>1</v>
      </c>
      <c r="I17" s="32">
        <v>1</v>
      </c>
      <c r="J17" s="32">
        <v>1</v>
      </c>
      <c r="K17" s="70">
        <v>4</v>
      </c>
      <c r="L17" s="70">
        <v>1</v>
      </c>
      <c r="M17" s="70">
        <v>2</v>
      </c>
      <c r="N17" s="498">
        <f t="shared" si="0"/>
        <v>37</v>
      </c>
    </row>
    <row r="18" spans="1:14" x14ac:dyDescent="0.2">
      <c r="A18" s="90">
        <v>12</v>
      </c>
      <c r="B18" s="32"/>
      <c r="C18" s="32"/>
      <c r="D18" s="32">
        <v>7</v>
      </c>
      <c r="E18" s="32">
        <v>5</v>
      </c>
      <c r="F18" s="32">
        <v>1</v>
      </c>
      <c r="G18" s="32">
        <v>3</v>
      </c>
      <c r="H18" s="32">
        <v>2</v>
      </c>
      <c r="I18" s="32">
        <v>1</v>
      </c>
      <c r="J18" s="32"/>
      <c r="K18" s="70">
        <v>8</v>
      </c>
      <c r="L18" s="70">
        <v>2</v>
      </c>
      <c r="M18" s="70">
        <v>1</v>
      </c>
      <c r="N18" s="498">
        <f t="shared" si="0"/>
        <v>30</v>
      </c>
    </row>
    <row r="19" spans="1:14" x14ac:dyDescent="0.2">
      <c r="A19" s="90">
        <v>13</v>
      </c>
      <c r="B19" s="32">
        <v>2</v>
      </c>
      <c r="C19" s="32">
        <v>4</v>
      </c>
      <c r="D19" s="32">
        <v>5</v>
      </c>
      <c r="E19" s="32">
        <v>6</v>
      </c>
      <c r="F19" s="32">
        <v>1</v>
      </c>
      <c r="G19" s="32"/>
      <c r="H19" s="32">
        <v>1</v>
      </c>
      <c r="I19" s="32">
        <v>1</v>
      </c>
      <c r="J19" s="32">
        <v>2</v>
      </c>
      <c r="K19" s="70">
        <v>9</v>
      </c>
      <c r="L19" s="70">
        <v>5</v>
      </c>
      <c r="M19" s="70"/>
      <c r="N19" s="498">
        <f t="shared" si="0"/>
        <v>36</v>
      </c>
    </row>
    <row r="20" spans="1:14" x14ac:dyDescent="0.2">
      <c r="A20" s="90">
        <v>14</v>
      </c>
      <c r="B20" s="32"/>
      <c r="C20" s="32">
        <v>2</v>
      </c>
      <c r="D20" s="32">
        <v>3</v>
      </c>
      <c r="E20" s="32">
        <v>4</v>
      </c>
      <c r="F20" s="32">
        <v>3</v>
      </c>
      <c r="G20" s="32">
        <v>4</v>
      </c>
      <c r="H20" s="32">
        <v>1</v>
      </c>
      <c r="I20" s="32">
        <v>2</v>
      </c>
      <c r="J20" s="32">
        <v>1</v>
      </c>
      <c r="K20" s="70">
        <v>5</v>
      </c>
      <c r="L20" s="70">
        <v>5</v>
      </c>
      <c r="M20" s="70">
        <v>3</v>
      </c>
      <c r="N20" s="498">
        <f t="shared" si="0"/>
        <v>33</v>
      </c>
    </row>
    <row r="21" spans="1:14" x14ac:dyDescent="0.2">
      <c r="A21" s="90">
        <v>15</v>
      </c>
      <c r="B21" s="32">
        <v>2</v>
      </c>
      <c r="C21" s="32"/>
      <c r="D21" s="32">
        <v>6</v>
      </c>
      <c r="E21" s="32">
        <v>1</v>
      </c>
      <c r="F21" s="32">
        <v>2</v>
      </c>
      <c r="G21" s="32">
        <v>1</v>
      </c>
      <c r="H21" s="32">
        <v>1</v>
      </c>
      <c r="I21" s="32"/>
      <c r="J21" s="32"/>
      <c r="K21" s="70">
        <v>3</v>
      </c>
      <c r="L21" s="70">
        <v>1</v>
      </c>
      <c r="M21" s="70"/>
      <c r="N21" s="498">
        <f t="shared" si="0"/>
        <v>17</v>
      </c>
    </row>
    <row r="22" spans="1:14" x14ac:dyDescent="0.2">
      <c r="A22" s="90">
        <v>16</v>
      </c>
      <c r="B22" s="32">
        <v>1</v>
      </c>
      <c r="C22" s="32">
        <v>1</v>
      </c>
      <c r="D22" s="32">
        <v>2</v>
      </c>
      <c r="E22" s="32">
        <v>7</v>
      </c>
      <c r="F22" s="32"/>
      <c r="G22" s="32">
        <v>1</v>
      </c>
      <c r="H22" s="32">
        <v>1</v>
      </c>
      <c r="I22" s="32">
        <v>1</v>
      </c>
      <c r="J22" s="32"/>
      <c r="K22" s="70">
        <v>3</v>
      </c>
      <c r="L22" s="70"/>
      <c r="M22" s="70">
        <v>1</v>
      </c>
      <c r="N22" s="498">
        <f t="shared" si="0"/>
        <v>18</v>
      </c>
    </row>
    <row r="23" spans="1:14" x14ac:dyDescent="0.2">
      <c r="A23" s="90">
        <v>17</v>
      </c>
      <c r="B23" s="32"/>
      <c r="C23" s="32">
        <v>1</v>
      </c>
      <c r="D23" s="32">
        <v>1</v>
      </c>
      <c r="E23" s="32">
        <v>3</v>
      </c>
      <c r="F23" s="32">
        <v>2</v>
      </c>
      <c r="G23" s="32"/>
      <c r="H23" s="32"/>
      <c r="I23" s="32">
        <v>2</v>
      </c>
      <c r="J23" s="32"/>
      <c r="K23" s="70">
        <v>1</v>
      </c>
      <c r="L23" s="70"/>
      <c r="M23" s="70">
        <v>1</v>
      </c>
      <c r="N23" s="498">
        <f t="shared" si="0"/>
        <v>11</v>
      </c>
    </row>
    <row r="24" spans="1:14" x14ac:dyDescent="0.2">
      <c r="A24" s="90">
        <v>18</v>
      </c>
      <c r="B24" s="32"/>
      <c r="C24" s="32"/>
      <c r="D24" s="32">
        <v>3</v>
      </c>
      <c r="E24" s="32">
        <v>8</v>
      </c>
      <c r="F24" s="32">
        <v>3</v>
      </c>
      <c r="G24" s="32">
        <v>4</v>
      </c>
      <c r="H24" s="32">
        <v>2</v>
      </c>
      <c r="I24" s="32"/>
      <c r="J24" s="32">
        <v>1</v>
      </c>
      <c r="K24" s="70">
        <v>3</v>
      </c>
      <c r="L24" s="70">
        <v>1</v>
      </c>
      <c r="M24" s="70"/>
      <c r="N24" s="498">
        <f t="shared" si="0"/>
        <v>25</v>
      </c>
    </row>
    <row r="25" spans="1:14" x14ac:dyDescent="0.2">
      <c r="A25" s="90">
        <v>19</v>
      </c>
      <c r="B25" s="32"/>
      <c r="C25" s="32">
        <v>1</v>
      </c>
      <c r="D25" s="32">
        <v>2</v>
      </c>
      <c r="E25" s="32">
        <v>4</v>
      </c>
      <c r="F25" s="32"/>
      <c r="G25" s="32">
        <v>2</v>
      </c>
      <c r="H25" s="32"/>
      <c r="I25" s="32"/>
      <c r="J25" s="32">
        <v>1</v>
      </c>
      <c r="K25" s="70">
        <v>3</v>
      </c>
      <c r="L25" s="70">
        <v>1</v>
      </c>
      <c r="M25" s="70">
        <v>1</v>
      </c>
      <c r="N25" s="498">
        <f t="shared" si="0"/>
        <v>15</v>
      </c>
    </row>
    <row r="26" spans="1:14" x14ac:dyDescent="0.2">
      <c r="A26" s="90">
        <v>20</v>
      </c>
      <c r="B26" s="32">
        <v>1</v>
      </c>
      <c r="C26" s="32"/>
      <c r="D26" s="32">
        <v>5</v>
      </c>
      <c r="E26" s="32">
        <v>1</v>
      </c>
      <c r="F26" s="32">
        <v>3</v>
      </c>
      <c r="G26" s="32">
        <v>1</v>
      </c>
      <c r="H26" s="32"/>
      <c r="I26" s="32"/>
      <c r="J26" s="32"/>
      <c r="K26" s="70"/>
      <c r="L26" s="70"/>
      <c r="M26" s="70"/>
      <c r="N26" s="498">
        <f t="shared" si="0"/>
        <v>11</v>
      </c>
    </row>
    <row r="27" spans="1:14" x14ac:dyDescent="0.2">
      <c r="A27" s="90">
        <v>21</v>
      </c>
      <c r="B27" s="32"/>
      <c r="C27" s="32">
        <v>4</v>
      </c>
      <c r="D27" s="32">
        <v>2</v>
      </c>
      <c r="E27" s="32"/>
      <c r="F27" s="32">
        <v>2</v>
      </c>
      <c r="G27" s="32">
        <v>2</v>
      </c>
      <c r="H27" s="32">
        <v>1</v>
      </c>
      <c r="I27" s="32">
        <v>2</v>
      </c>
      <c r="J27" s="32">
        <v>1</v>
      </c>
      <c r="K27" s="70">
        <v>1</v>
      </c>
      <c r="L27" s="70">
        <v>1</v>
      </c>
      <c r="M27" s="70"/>
      <c r="N27" s="498">
        <f t="shared" si="0"/>
        <v>16</v>
      </c>
    </row>
    <row r="28" spans="1:14" x14ac:dyDescent="0.2">
      <c r="A28" s="90">
        <v>22</v>
      </c>
      <c r="B28" s="32"/>
      <c r="C28" s="32"/>
      <c r="D28" s="32">
        <v>2</v>
      </c>
      <c r="E28" s="32"/>
      <c r="F28" s="32">
        <v>1</v>
      </c>
      <c r="G28" s="32">
        <v>2</v>
      </c>
      <c r="H28" s="32">
        <v>1</v>
      </c>
      <c r="I28" s="32">
        <v>1</v>
      </c>
      <c r="J28" s="32"/>
      <c r="K28" s="70"/>
      <c r="L28" s="70">
        <v>1</v>
      </c>
      <c r="M28" s="70"/>
      <c r="N28" s="498">
        <f t="shared" si="0"/>
        <v>8</v>
      </c>
    </row>
    <row r="29" spans="1:14" x14ac:dyDescent="0.2">
      <c r="A29" s="90">
        <v>23</v>
      </c>
      <c r="B29" s="32"/>
      <c r="C29" s="32"/>
      <c r="D29" s="32">
        <v>1</v>
      </c>
      <c r="E29" s="32"/>
      <c r="F29" s="32">
        <v>1</v>
      </c>
      <c r="G29" s="32"/>
      <c r="H29" s="32"/>
      <c r="I29" s="32"/>
      <c r="J29" s="32"/>
      <c r="K29" s="70"/>
      <c r="L29" s="70"/>
      <c r="M29" s="70">
        <v>1</v>
      </c>
      <c r="N29" s="498">
        <f t="shared" si="0"/>
        <v>3</v>
      </c>
    </row>
    <row r="30" spans="1:14" x14ac:dyDescent="0.2">
      <c r="A30" s="90">
        <v>24</v>
      </c>
      <c r="B30" s="32"/>
      <c r="C30" s="32"/>
      <c r="D30" s="32"/>
      <c r="E30" s="32"/>
      <c r="F30" s="32"/>
      <c r="G30" s="32"/>
      <c r="H30" s="32"/>
      <c r="I30" s="32"/>
      <c r="J30" s="32"/>
      <c r="K30" s="70">
        <v>1</v>
      </c>
      <c r="L30" s="70">
        <v>1</v>
      </c>
      <c r="M30" s="70"/>
      <c r="N30" s="498">
        <f t="shared" si="0"/>
        <v>2</v>
      </c>
    </row>
    <row r="31" spans="1:14" x14ac:dyDescent="0.2">
      <c r="A31" s="90">
        <v>25</v>
      </c>
      <c r="B31" s="32"/>
      <c r="C31" s="32"/>
      <c r="D31" s="32"/>
      <c r="E31" s="32">
        <v>1</v>
      </c>
      <c r="F31" s="32"/>
      <c r="G31" s="32"/>
      <c r="H31" s="32"/>
      <c r="I31" s="32"/>
      <c r="J31" s="32"/>
      <c r="K31" s="70"/>
      <c r="L31" s="70"/>
      <c r="M31" s="70"/>
      <c r="N31" s="498">
        <f t="shared" si="0"/>
        <v>1</v>
      </c>
    </row>
    <row r="32" spans="1:14" x14ac:dyDescent="0.2">
      <c r="A32" s="90">
        <v>26</v>
      </c>
      <c r="B32" s="32"/>
      <c r="C32" s="32">
        <v>1</v>
      </c>
      <c r="D32" s="32"/>
      <c r="E32" s="32"/>
      <c r="F32" s="32"/>
      <c r="G32" s="32"/>
      <c r="H32" s="32"/>
      <c r="I32" s="32"/>
      <c r="J32" s="32"/>
      <c r="K32" s="70">
        <v>1</v>
      </c>
      <c r="L32" s="70"/>
      <c r="M32" s="70"/>
      <c r="N32" s="498">
        <f t="shared" si="0"/>
        <v>2</v>
      </c>
    </row>
    <row r="33" spans="1:14" x14ac:dyDescent="0.2">
      <c r="A33" s="90">
        <v>27</v>
      </c>
      <c r="B33" s="32"/>
      <c r="C33" s="32"/>
      <c r="D33" s="32"/>
      <c r="E33" s="32"/>
      <c r="F33" s="32"/>
      <c r="G33" s="32"/>
      <c r="H33" s="32">
        <v>1</v>
      </c>
      <c r="I33" s="32"/>
      <c r="J33" s="32"/>
      <c r="K33" s="70">
        <v>2</v>
      </c>
      <c r="L33" s="70"/>
      <c r="M33" s="70"/>
      <c r="N33" s="498">
        <f t="shared" si="0"/>
        <v>3</v>
      </c>
    </row>
    <row r="34" spans="1:14" x14ac:dyDescent="0.2">
      <c r="A34" s="90">
        <v>28</v>
      </c>
      <c r="B34" s="32"/>
      <c r="C34" s="32"/>
      <c r="D34" s="32">
        <v>1</v>
      </c>
      <c r="E34" s="32"/>
      <c r="F34" s="32"/>
      <c r="G34" s="32"/>
      <c r="H34" s="32"/>
      <c r="I34" s="32"/>
      <c r="J34" s="32"/>
      <c r="K34" s="70"/>
      <c r="L34" s="70"/>
      <c r="M34" s="70"/>
      <c r="N34" s="498">
        <f t="shared" si="0"/>
        <v>1</v>
      </c>
    </row>
    <row r="35" spans="1:14" x14ac:dyDescent="0.2">
      <c r="A35" s="501">
        <v>30</v>
      </c>
      <c r="B35" s="499"/>
      <c r="C35" s="499">
        <v>1</v>
      </c>
      <c r="D35" s="499"/>
      <c r="E35" s="499">
        <v>1</v>
      </c>
      <c r="F35" s="499"/>
      <c r="G35" s="499"/>
      <c r="H35" s="499"/>
      <c r="I35" s="499"/>
      <c r="J35" s="499"/>
      <c r="K35" s="696"/>
      <c r="L35" s="696"/>
      <c r="M35" s="696"/>
      <c r="N35" s="538">
        <f t="shared" si="0"/>
        <v>2</v>
      </c>
    </row>
    <row r="36" spans="1:14" x14ac:dyDescent="0.2">
      <c r="A36" s="537"/>
      <c r="B36" s="61"/>
      <c r="C36" s="61"/>
      <c r="D36" s="61"/>
      <c r="E36" s="61"/>
      <c r="F36" s="61"/>
      <c r="G36" s="61"/>
      <c r="H36" s="61"/>
      <c r="I36" s="61"/>
      <c r="J36" s="61"/>
      <c r="K36" s="61"/>
      <c r="L36" s="61"/>
      <c r="M36" s="61"/>
      <c r="N36" s="62"/>
    </row>
    <row r="37" spans="1:14" x14ac:dyDescent="0.2">
      <c r="A37" s="148" t="s">
        <v>78</v>
      </c>
      <c r="B37" s="149">
        <f t="shared" ref="B37:N37" si="1">SUM(B10:B35)</f>
        <v>12</v>
      </c>
      <c r="C37" s="149">
        <f t="shared" si="1"/>
        <v>29</v>
      </c>
      <c r="D37" s="149">
        <f t="shared" si="1"/>
        <v>66</v>
      </c>
      <c r="E37" s="149">
        <f t="shared" si="1"/>
        <v>70</v>
      </c>
      <c r="F37" s="149">
        <f t="shared" si="1"/>
        <v>32</v>
      </c>
      <c r="G37" s="149">
        <f t="shared" si="1"/>
        <v>46</v>
      </c>
      <c r="H37" s="149">
        <f t="shared" si="1"/>
        <v>14</v>
      </c>
      <c r="I37" s="149">
        <f t="shared" si="1"/>
        <v>15</v>
      </c>
      <c r="J37" s="149">
        <f t="shared" si="1"/>
        <v>8</v>
      </c>
      <c r="K37" s="149">
        <f t="shared" si="1"/>
        <v>58</v>
      </c>
      <c r="L37" s="149">
        <f t="shared" si="1"/>
        <v>23</v>
      </c>
      <c r="M37" s="149">
        <f t="shared" si="1"/>
        <v>14</v>
      </c>
      <c r="N37" s="165">
        <f t="shared" si="1"/>
        <v>387</v>
      </c>
    </row>
    <row r="39" spans="1:14" x14ac:dyDescent="0.2">
      <c r="A39" s="148" t="s">
        <v>300</v>
      </c>
      <c r="B39" s="148" t="s">
        <v>706</v>
      </c>
      <c r="C39" s="148" t="s">
        <v>707</v>
      </c>
      <c r="D39" s="148" t="s">
        <v>707</v>
      </c>
      <c r="E39" s="148" t="s">
        <v>707</v>
      </c>
      <c r="F39" s="148" t="s">
        <v>708</v>
      </c>
      <c r="G39" s="148" t="s">
        <v>707</v>
      </c>
      <c r="H39" s="148" t="s">
        <v>709</v>
      </c>
      <c r="I39" s="148" t="s">
        <v>708</v>
      </c>
      <c r="J39" s="148" t="s">
        <v>708</v>
      </c>
      <c r="K39" s="148" t="s">
        <v>708</v>
      </c>
      <c r="L39" s="148" t="s">
        <v>708</v>
      </c>
      <c r="M39" s="148" t="s">
        <v>707</v>
      </c>
      <c r="N39" s="626" t="s">
        <v>708</v>
      </c>
    </row>
  </sheetData>
  <mergeCells count="3">
    <mergeCell ref="B7:N7"/>
    <mergeCell ref="A2:N2"/>
    <mergeCell ref="A5:N5"/>
  </mergeCells>
  <pageMargins left="0.39370078740157483" right="0" top="0.59055118110236227" bottom="0.59055118110236227" header="0.51181102362204722" footer="0.51181102362204722"/>
  <pageSetup paperSize="9" scale="86" firstPageNumber="52" fitToHeight="0" orientation="landscape" r:id="rId1"/>
  <headerFooter alignWithMargins="0">
    <oddHeader>&amp;L&amp;"Times New Roman,Gras"DGRH A1-1&amp;R&amp;"Times New Roman,Gras"Juillet 2020</oddHeader>
    <oddFooter>&amp;C&amp;"Times New Roman,Gras"Page &amp;P de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20"/>
  <sheetViews>
    <sheetView showGridLines="0" workbookViewId="0">
      <selection activeCell="A20" sqref="A20"/>
    </sheetView>
  </sheetViews>
  <sheetFormatPr baseColWidth="10" defaultRowHeight="12.75" x14ac:dyDescent="0.2"/>
  <cols>
    <col min="1" max="1" width="62.83203125" customWidth="1"/>
    <col min="3" max="3" width="12.1640625" customWidth="1"/>
    <col min="5" max="5" width="14" customWidth="1"/>
    <col min="7" max="7" width="13.5" customWidth="1"/>
    <col min="9" max="9" width="13.33203125" customWidth="1"/>
    <col min="11" max="11" width="13.33203125" customWidth="1"/>
  </cols>
  <sheetData>
    <row r="2" spans="1:11" ht="36" customHeight="1" x14ac:dyDescent="0.2">
      <c r="A2" s="1046" t="s">
        <v>710</v>
      </c>
      <c r="B2" s="1046"/>
      <c r="C2" s="1046"/>
      <c r="D2" s="1046"/>
      <c r="E2" s="1046"/>
      <c r="F2" s="1046"/>
      <c r="G2" s="1046"/>
      <c r="H2" s="1046"/>
      <c r="I2" s="1046"/>
      <c r="J2" s="1046"/>
      <c r="K2" s="1046"/>
    </row>
    <row r="3" spans="1:11" x14ac:dyDescent="0.2">
      <c r="A3" s="44"/>
    </row>
    <row r="4" spans="1:11" x14ac:dyDescent="0.2">
      <c r="A4" s="44"/>
    </row>
    <row r="5" spans="1:11" x14ac:dyDescent="0.2">
      <c r="A5" s="44"/>
    </row>
    <row r="6" spans="1:11" x14ac:dyDescent="0.2">
      <c r="A6" s="1075" t="s">
        <v>730</v>
      </c>
      <c r="B6" s="1075"/>
      <c r="C6" s="1075"/>
      <c r="D6" s="1075"/>
      <c r="E6" s="1075"/>
      <c r="F6" s="1075"/>
      <c r="G6" s="1075"/>
      <c r="H6" s="1075"/>
      <c r="I6" s="1075"/>
      <c r="J6" s="1075"/>
      <c r="K6" s="1075"/>
    </row>
    <row r="8" spans="1:11" ht="17.25" customHeight="1" x14ac:dyDescent="0.2">
      <c r="B8" s="1108" t="s">
        <v>141</v>
      </c>
      <c r="C8" s="1109"/>
      <c r="D8" s="1109" t="s">
        <v>142</v>
      </c>
      <c r="E8" s="1109"/>
      <c r="F8" s="1109" t="s">
        <v>143</v>
      </c>
      <c r="G8" s="1109"/>
      <c r="H8" s="1109" t="s">
        <v>144</v>
      </c>
      <c r="I8" s="1109"/>
      <c r="J8" s="1110" t="s">
        <v>78</v>
      </c>
      <c r="K8" s="1111"/>
    </row>
    <row r="9" spans="1:11" x14ac:dyDescent="0.2">
      <c r="A9" s="474" t="s">
        <v>679</v>
      </c>
      <c r="B9" s="152" t="s">
        <v>303</v>
      </c>
      <c r="C9" s="152" t="s">
        <v>146</v>
      </c>
      <c r="D9" s="152" t="s">
        <v>303</v>
      </c>
      <c r="E9" s="152" t="s">
        <v>146</v>
      </c>
      <c r="F9" s="152" t="s">
        <v>303</v>
      </c>
      <c r="G9" s="152" t="s">
        <v>146</v>
      </c>
      <c r="H9" s="152" t="s">
        <v>303</v>
      </c>
      <c r="I9" s="152" t="s">
        <v>146</v>
      </c>
      <c r="J9" s="152" t="s">
        <v>303</v>
      </c>
      <c r="K9" s="152" t="s">
        <v>146</v>
      </c>
    </row>
    <row r="10" spans="1:11" x14ac:dyDescent="0.2">
      <c r="B10" s="152"/>
      <c r="C10" s="152"/>
      <c r="D10" s="152"/>
      <c r="E10" s="152"/>
      <c r="F10" s="152"/>
      <c r="G10" s="152"/>
      <c r="H10" s="152"/>
      <c r="I10" s="152"/>
      <c r="J10" s="152"/>
      <c r="K10" s="152"/>
    </row>
    <row r="11" spans="1:11" x14ac:dyDescent="0.2">
      <c r="A11" s="973" t="s">
        <v>491</v>
      </c>
      <c r="B11" s="974">
        <v>32</v>
      </c>
      <c r="C11" s="975" t="s">
        <v>663</v>
      </c>
      <c r="D11" s="974">
        <v>67</v>
      </c>
      <c r="E11" s="974" t="s">
        <v>661</v>
      </c>
      <c r="F11" s="974">
        <v>187</v>
      </c>
      <c r="G11" s="974" t="s">
        <v>663</v>
      </c>
      <c r="H11" s="974">
        <v>10</v>
      </c>
      <c r="I11" s="974" t="s">
        <v>662</v>
      </c>
      <c r="J11" s="970">
        <f>H11+F11+D11+B11</f>
        <v>296</v>
      </c>
      <c r="K11" s="964" t="s">
        <v>663</v>
      </c>
    </row>
    <row r="12" spans="1:11" x14ac:dyDescent="0.2">
      <c r="A12" s="973" t="s">
        <v>175</v>
      </c>
      <c r="B12" s="974">
        <v>28</v>
      </c>
      <c r="C12" s="975" t="s">
        <v>663</v>
      </c>
      <c r="D12" s="974">
        <v>30</v>
      </c>
      <c r="E12" s="974" t="s">
        <v>662</v>
      </c>
      <c r="F12" s="974">
        <v>31</v>
      </c>
      <c r="G12" s="974" t="s">
        <v>663</v>
      </c>
      <c r="H12" s="974">
        <v>6</v>
      </c>
      <c r="I12" s="974" t="s">
        <v>661</v>
      </c>
      <c r="J12" s="971">
        <f t="shared" ref="J12:J16" si="0">H12+F12+D12+B12</f>
        <v>95</v>
      </c>
      <c r="K12" s="967" t="s">
        <v>662</v>
      </c>
    </row>
    <row r="13" spans="1:11" ht="25.5" x14ac:dyDescent="0.2">
      <c r="A13" s="973" t="s">
        <v>176</v>
      </c>
      <c r="B13" s="975">
        <v>45</v>
      </c>
      <c r="C13" s="975" t="s">
        <v>663</v>
      </c>
      <c r="D13" s="975">
        <v>72</v>
      </c>
      <c r="E13" s="975" t="s">
        <v>664</v>
      </c>
      <c r="F13" s="975">
        <v>14</v>
      </c>
      <c r="G13" s="975" t="s">
        <v>704</v>
      </c>
      <c r="H13" s="975"/>
      <c r="I13" s="975"/>
      <c r="J13" s="968">
        <f t="shared" si="0"/>
        <v>131</v>
      </c>
      <c r="K13" s="963" t="s">
        <v>661</v>
      </c>
    </row>
    <row r="14" spans="1:11" x14ac:dyDescent="0.2">
      <c r="A14" s="976" t="s">
        <v>177</v>
      </c>
      <c r="B14" s="975">
        <v>4</v>
      </c>
      <c r="C14" s="975" t="s">
        <v>695</v>
      </c>
      <c r="D14" s="975">
        <v>91</v>
      </c>
      <c r="E14" s="975" t="s">
        <v>700</v>
      </c>
      <c r="F14" s="975">
        <v>7</v>
      </c>
      <c r="G14" s="975" t="s">
        <v>703</v>
      </c>
      <c r="H14" s="975"/>
      <c r="I14" s="975"/>
      <c r="J14" s="972">
        <f t="shared" si="0"/>
        <v>102</v>
      </c>
      <c r="K14" s="966" t="s">
        <v>699</v>
      </c>
    </row>
    <row r="15" spans="1:11" x14ac:dyDescent="0.2">
      <c r="A15" s="976" t="s">
        <v>173</v>
      </c>
      <c r="B15" s="975">
        <v>62</v>
      </c>
      <c r="C15" s="975" t="s">
        <v>661</v>
      </c>
      <c r="D15" s="975">
        <v>86</v>
      </c>
      <c r="E15" s="975" t="s">
        <v>666</v>
      </c>
      <c r="F15" s="975">
        <v>61</v>
      </c>
      <c r="G15" s="975" t="s">
        <v>664</v>
      </c>
      <c r="H15" s="975">
        <v>4</v>
      </c>
      <c r="I15" s="975" t="s">
        <v>663</v>
      </c>
      <c r="J15" s="972">
        <f t="shared" si="0"/>
        <v>213</v>
      </c>
      <c r="K15" s="966" t="s">
        <v>664</v>
      </c>
    </row>
    <row r="16" spans="1:11" x14ac:dyDescent="0.2">
      <c r="A16" s="976" t="s">
        <v>178</v>
      </c>
      <c r="B16" s="975">
        <v>23</v>
      </c>
      <c r="C16" s="975" t="s">
        <v>665</v>
      </c>
      <c r="D16" s="975">
        <v>25</v>
      </c>
      <c r="E16" s="975" t="s">
        <v>666</v>
      </c>
      <c r="F16" s="975">
        <v>17</v>
      </c>
      <c r="G16" s="975" t="s">
        <v>665</v>
      </c>
      <c r="H16" s="975">
        <v>1</v>
      </c>
      <c r="I16" s="975"/>
      <c r="J16" s="972">
        <f t="shared" si="0"/>
        <v>66</v>
      </c>
      <c r="K16" s="966" t="s">
        <v>662</v>
      </c>
    </row>
    <row r="17" spans="1:11" x14ac:dyDescent="0.2">
      <c r="B17" s="479"/>
      <c r="C17" s="151"/>
      <c r="D17" s="479"/>
      <c r="E17" s="479"/>
      <c r="F17" s="479"/>
      <c r="G17" s="479"/>
      <c r="H17" s="479"/>
      <c r="I17" s="479"/>
      <c r="J17" s="479"/>
      <c r="K17" s="479"/>
    </row>
    <row r="18" spans="1:11" x14ac:dyDescent="0.2">
      <c r="A18" s="536" t="s">
        <v>1</v>
      </c>
      <c r="B18" s="148">
        <f>B16+B15+B14+B13+B12+B11</f>
        <v>194</v>
      </c>
      <c r="C18" s="148" t="s">
        <v>662</v>
      </c>
      <c r="D18" s="148">
        <f>D16+D15+D14+D13+D12+D11</f>
        <v>371</v>
      </c>
      <c r="E18" s="148" t="s">
        <v>666</v>
      </c>
      <c r="F18" s="148">
        <f>F16+F15+F14+F13+F12+F11</f>
        <v>317</v>
      </c>
      <c r="G18" s="148" t="s">
        <v>663</v>
      </c>
      <c r="H18" s="148">
        <f>H16+H15+H14+H13+H12+H11</f>
        <v>21</v>
      </c>
      <c r="I18" s="148" t="s">
        <v>662</v>
      </c>
      <c r="J18" s="969">
        <f>J16+J15+J14+J13+J12+J11</f>
        <v>903</v>
      </c>
      <c r="K18" s="993" t="s">
        <v>661</v>
      </c>
    </row>
    <row r="19" spans="1:11" ht="8.25" customHeight="1" x14ac:dyDescent="0.2"/>
    <row r="20" spans="1:11" x14ac:dyDescent="0.2">
      <c r="A20" s="794" t="s">
        <v>680</v>
      </c>
    </row>
  </sheetData>
  <mergeCells count="7">
    <mergeCell ref="A2:K2"/>
    <mergeCell ref="A6:K6"/>
    <mergeCell ref="B8:C8"/>
    <mergeCell ref="D8:E8"/>
    <mergeCell ref="F8:G8"/>
    <mergeCell ref="H8:I8"/>
    <mergeCell ref="J8:K8"/>
  </mergeCells>
  <pageMargins left="0.39370078740157483" right="0" top="0.59055118110236227" bottom="0.59055118110236227" header="0.51181102362204722" footer="0.51181102362204722"/>
  <pageSetup paperSize="9" scale="84" firstPageNumber="53" fitToHeight="0" orientation="landscape" r:id="rId1"/>
  <headerFooter alignWithMargins="0">
    <oddHeader>&amp;L&amp;"Times New Roman,Gras"DGRH A1-1&amp;R&amp;"Times New Roman,Gras"Juillet 2020</oddHeader>
    <oddFooter>&amp;C&amp;"Times New Roman,Gras"Page &amp;P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23"/>
  <sheetViews>
    <sheetView showGridLines="0" workbookViewId="0">
      <selection activeCell="B27" sqref="B27"/>
    </sheetView>
  </sheetViews>
  <sheetFormatPr baseColWidth="10" defaultRowHeight="12.75" x14ac:dyDescent="0.2"/>
  <cols>
    <col min="1" max="1" width="49.83203125" customWidth="1"/>
    <col min="2" max="2" width="7.6640625" bestFit="1" customWidth="1"/>
    <col min="3" max="3" width="8.83203125" bestFit="1" customWidth="1"/>
    <col min="4" max="4" width="5.83203125" bestFit="1" customWidth="1"/>
    <col min="5" max="5" width="7.6640625" bestFit="1" customWidth="1"/>
    <col min="6" max="6" width="8" bestFit="1" customWidth="1"/>
    <col min="7" max="7" width="5.83203125" bestFit="1" customWidth="1"/>
    <col min="8" max="8" width="7.6640625" bestFit="1" customWidth="1"/>
    <col min="9" max="9" width="8" bestFit="1" customWidth="1"/>
    <col min="10" max="10" width="5.83203125" bestFit="1" customWidth="1"/>
    <col min="11" max="11" width="7.6640625" bestFit="1" customWidth="1"/>
    <col min="12" max="12" width="8" bestFit="1" customWidth="1"/>
    <col min="13" max="13" width="5.83203125" bestFit="1" customWidth="1"/>
    <col min="14" max="14" width="7.6640625" bestFit="1" customWidth="1"/>
    <col min="15" max="15" width="8" bestFit="1" customWidth="1"/>
    <col min="16" max="16" width="5.83203125" bestFit="1" customWidth="1"/>
  </cols>
  <sheetData>
    <row r="2" spans="1:16" ht="35.25" customHeight="1" x14ac:dyDescent="0.2">
      <c r="A2" s="1046" t="s">
        <v>678</v>
      </c>
      <c r="B2" s="1046"/>
      <c r="C2" s="1046"/>
      <c r="D2" s="1046"/>
      <c r="E2" s="1046"/>
      <c r="F2" s="1046"/>
      <c r="G2" s="1046"/>
      <c r="H2" s="1046"/>
      <c r="I2" s="1046"/>
      <c r="J2" s="1046"/>
      <c r="K2" s="1046"/>
      <c r="L2" s="1046"/>
      <c r="M2" s="1046"/>
      <c r="N2" s="1046"/>
      <c r="O2" s="1046"/>
      <c r="P2" s="1046"/>
    </row>
    <row r="7" spans="1:16" ht="12.75" customHeight="1" x14ac:dyDescent="0.2">
      <c r="A7" s="1095" t="s">
        <v>531</v>
      </c>
      <c r="B7" s="1095"/>
      <c r="C7" s="1095"/>
      <c r="D7" s="1095"/>
      <c r="E7" s="1095"/>
      <c r="F7" s="1095"/>
      <c r="G7" s="1095"/>
      <c r="H7" s="1095"/>
      <c r="I7" s="1095"/>
      <c r="J7" s="1095"/>
      <c r="K7" s="1095"/>
      <c r="L7" s="1095"/>
      <c r="M7" s="1095"/>
      <c r="N7" s="1095"/>
      <c r="O7" s="1095"/>
      <c r="P7" s="1095"/>
    </row>
    <row r="9" spans="1:16" x14ac:dyDescent="0.2">
      <c r="B9" s="1113" t="s">
        <v>165</v>
      </c>
      <c r="C9" s="1112"/>
      <c r="D9" s="1112"/>
      <c r="E9" s="1112" t="s">
        <v>166</v>
      </c>
      <c r="F9" s="1112"/>
      <c r="G9" s="1112"/>
      <c r="H9" s="1112" t="s">
        <v>167</v>
      </c>
      <c r="I9" s="1112"/>
      <c r="J9" s="1112"/>
      <c r="K9" s="1112" t="s">
        <v>168</v>
      </c>
      <c r="L9" s="1112"/>
      <c r="M9" s="1112"/>
      <c r="N9" s="1114" t="s">
        <v>78</v>
      </c>
      <c r="O9" s="1114"/>
      <c r="P9" s="1115"/>
    </row>
    <row r="10" spans="1:16" ht="25.5" x14ac:dyDescent="0.2">
      <c r="A10" s="474" t="s">
        <v>679</v>
      </c>
      <c r="B10" s="2" t="s">
        <v>314</v>
      </c>
      <c r="C10" s="2" t="s">
        <v>313</v>
      </c>
      <c r="D10" s="121" t="s">
        <v>78</v>
      </c>
      <c r="E10" s="2" t="s">
        <v>314</v>
      </c>
      <c r="F10" s="2" t="s">
        <v>313</v>
      </c>
      <c r="G10" s="121" t="s">
        <v>78</v>
      </c>
      <c r="H10" s="2" t="s">
        <v>314</v>
      </c>
      <c r="I10" s="2" t="s">
        <v>313</v>
      </c>
      <c r="J10" s="121" t="s">
        <v>78</v>
      </c>
      <c r="K10" s="2" t="s">
        <v>314</v>
      </c>
      <c r="L10" s="2" t="s">
        <v>313</v>
      </c>
      <c r="M10" s="121" t="s">
        <v>78</v>
      </c>
      <c r="N10" s="2" t="s">
        <v>314</v>
      </c>
      <c r="O10" s="2" t="s">
        <v>313</v>
      </c>
      <c r="P10" s="121" t="s">
        <v>78</v>
      </c>
    </row>
    <row r="12" spans="1:16" x14ac:dyDescent="0.2">
      <c r="A12" s="29" t="s">
        <v>169</v>
      </c>
      <c r="B12" s="167">
        <v>16</v>
      </c>
      <c r="C12" s="63">
        <v>25</v>
      </c>
      <c r="D12" s="176">
        <v>41</v>
      </c>
      <c r="E12" s="167">
        <v>81</v>
      </c>
      <c r="F12" s="63">
        <v>87</v>
      </c>
      <c r="G12" s="176">
        <v>168</v>
      </c>
      <c r="H12" s="167">
        <v>39</v>
      </c>
      <c r="I12" s="63">
        <v>125</v>
      </c>
      <c r="J12" s="176">
        <v>164</v>
      </c>
      <c r="K12" s="167">
        <v>7</v>
      </c>
      <c r="L12" s="63">
        <v>7</v>
      </c>
      <c r="M12" s="176">
        <v>14</v>
      </c>
      <c r="N12" s="907">
        <f t="shared" ref="N12:P17" si="0">B12+E12+H12+K12</f>
        <v>143</v>
      </c>
      <c r="O12" s="908">
        <f t="shared" si="0"/>
        <v>244</v>
      </c>
      <c r="P12" s="176">
        <f t="shared" si="0"/>
        <v>387</v>
      </c>
    </row>
    <row r="13" spans="1:16" x14ac:dyDescent="0.2">
      <c r="A13" s="31" t="s">
        <v>170</v>
      </c>
      <c r="B13" s="171">
        <v>3</v>
      </c>
      <c r="C13" s="64">
        <v>2</v>
      </c>
      <c r="D13" s="178">
        <v>5</v>
      </c>
      <c r="E13" s="171"/>
      <c r="F13" s="64"/>
      <c r="G13" s="178"/>
      <c r="H13" s="171"/>
      <c r="I13" s="64">
        <v>4</v>
      </c>
      <c r="J13" s="178">
        <v>4</v>
      </c>
      <c r="K13" s="171"/>
      <c r="L13" s="64"/>
      <c r="M13" s="178"/>
      <c r="N13" s="909">
        <f t="shared" si="0"/>
        <v>3</v>
      </c>
      <c r="O13" s="910">
        <f t="shared" si="0"/>
        <v>6</v>
      </c>
      <c r="P13" s="178">
        <f t="shared" si="0"/>
        <v>9</v>
      </c>
    </row>
    <row r="14" spans="1:16" x14ac:dyDescent="0.2">
      <c r="A14" s="31" t="s">
        <v>588</v>
      </c>
      <c r="B14" s="171"/>
      <c r="C14" s="64"/>
      <c r="D14" s="178"/>
      <c r="E14" s="171"/>
      <c r="F14" s="64"/>
      <c r="G14" s="178"/>
      <c r="H14" s="171"/>
      <c r="I14" s="64"/>
      <c r="J14" s="178"/>
      <c r="K14" s="171"/>
      <c r="L14" s="64"/>
      <c r="M14" s="178"/>
      <c r="N14" s="909"/>
      <c r="O14" s="910"/>
      <c r="P14" s="178"/>
    </row>
    <row r="15" spans="1:16" x14ac:dyDescent="0.2">
      <c r="A15" s="31" t="s">
        <v>587</v>
      </c>
      <c r="B15" s="171"/>
      <c r="C15" s="64"/>
      <c r="D15" s="178"/>
      <c r="E15" s="171"/>
      <c r="F15" s="64"/>
      <c r="G15" s="178"/>
      <c r="H15" s="171"/>
      <c r="I15" s="64">
        <v>1</v>
      </c>
      <c r="J15" s="178">
        <v>1</v>
      </c>
      <c r="K15" s="171"/>
      <c r="L15" s="64"/>
      <c r="M15" s="178"/>
      <c r="N15" s="909">
        <f t="shared" si="0"/>
        <v>0</v>
      </c>
      <c r="O15" s="910">
        <f t="shared" si="0"/>
        <v>1</v>
      </c>
      <c r="P15" s="178">
        <f t="shared" si="0"/>
        <v>1</v>
      </c>
    </row>
    <row r="16" spans="1:16" x14ac:dyDescent="0.2">
      <c r="A16" s="31" t="s">
        <v>172</v>
      </c>
      <c r="B16" s="171"/>
      <c r="C16" s="64">
        <v>1</v>
      </c>
      <c r="D16" s="178">
        <v>1</v>
      </c>
      <c r="E16" s="171"/>
      <c r="F16" s="64"/>
      <c r="G16" s="178"/>
      <c r="H16" s="171">
        <v>1</v>
      </c>
      <c r="I16" s="64">
        <v>3</v>
      </c>
      <c r="J16" s="178">
        <v>4</v>
      </c>
      <c r="K16" s="171"/>
      <c r="L16" s="64"/>
      <c r="M16" s="178"/>
      <c r="N16" s="909">
        <f t="shared" si="0"/>
        <v>1</v>
      </c>
      <c r="O16" s="910">
        <f t="shared" si="0"/>
        <v>4</v>
      </c>
      <c r="P16" s="178">
        <f t="shared" si="0"/>
        <v>5</v>
      </c>
    </row>
    <row r="17" spans="1:16" x14ac:dyDescent="0.2">
      <c r="A17" s="169" t="s">
        <v>173</v>
      </c>
      <c r="B17" s="173">
        <v>1</v>
      </c>
      <c r="C17" s="174">
        <v>4</v>
      </c>
      <c r="D17" s="179">
        <v>5</v>
      </c>
      <c r="E17" s="173">
        <v>1</v>
      </c>
      <c r="F17" s="174">
        <v>4</v>
      </c>
      <c r="G17" s="179">
        <v>5</v>
      </c>
      <c r="H17" s="173">
        <v>1</v>
      </c>
      <c r="I17" s="174">
        <v>16</v>
      </c>
      <c r="J17" s="179">
        <v>17</v>
      </c>
      <c r="K17" s="173"/>
      <c r="L17" s="174"/>
      <c r="M17" s="179"/>
      <c r="N17" s="911">
        <f t="shared" si="0"/>
        <v>3</v>
      </c>
      <c r="O17" s="912">
        <f t="shared" si="0"/>
        <v>24</v>
      </c>
      <c r="P17" s="179">
        <f t="shared" si="0"/>
        <v>27</v>
      </c>
    </row>
    <row r="18" spans="1:16" x14ac:dyDescent="0.2">
      <c r="A18" s="168"/>
      <c r="N18" s="2"/>
      <c r="O18" s="2"/>
      <c r="P18" s="2"/>
    </row>
    <row r="19" spans="1:16" x14ac:dyDescent="0.2">
      <c r="A19" s="100" t="s">
        <v>1</v>
      </c>
      <c r="B19" s="103">
        <f>SUM(B12:B17)</f>
        <v>20</v>
      </c>
      <c r="C19" s="103">
        <f t="shared" ref="C19:P19" si="1">SUM(C12:C17)</f>
        <v>32</v>
      </c>
      <c r="D19" s="120">
        <f t="shared" si="1"/>
        <v>52</v>
      </c>
      <c r="E19" s="103">
        <f t="shared" si="1"/>
        <v>82</v>
      </c>
      <c r="F19" s="103">
        <f t="shared" si="1"/>
        <v>91</v>
      </c>
      <c r="G19" s="120">
        <f t="shared" si="1"/>
        <v>173</v>
      </c>
      <c r="H19" s="103">
        <f t="shared" si="1"/>
        <v>41</v>
      </c>
      <c r="I19" s="103">
        <f t="shared" si="1"/>
        <v>149</v>
      </c>
      <c r="J19" s="120">
        <f t="shared" si="1"/>
        <v>190</v>
      </c>
      <c r="K19" s="103">
        <f t="shared" si="1"/>
        <v>7</v>
      </c>
      <c r="L19" s="103">
        <f t="shared" si="1"/>
        <v>7</v>
      </c>
      <c r="M19" s="120">
        <f t="shared" si="1"/>
        <v>14</v>
      </c>
      <c r="N19" s="120">
        <f t="shared" si="1"/>
        <v>150</v>
      </c>
      <c r="O19" s="120">
        <f t="shared" si="1"/>
        <v>279</v>
      </c>
      <c r="P19" s="159">
        <f t="shared" si="1"/>
        <v>429</v>
      </c>
    </row>
    <row r="21" spans="1:16" x14ac:dyDescent="0.2">
      <c r="A21" s="100" t="s">
        <v>315</v>
      </c>
      <c r="B21" s="102">
        <f>B19/$D$19</f>
        <v>0.38461538461538464</v>
      </c>
      <c r="C21" s="132">
        <f>C19/$D$19</f>
        <v>0.61538461538461542</v>
      </c>
      <c r="E21" s="181">
        <f>E19/$G$19</f>
        <v>0.47398843930635837</v>
      </c>
      <c r="F21" s="132">
        <f>F19/$G$19</f>
        <v>0.52601156069364163</v>
      </c>
      <c r="H21" s="181">
        <f>H19/$J$19</f>
        <v>0.21578947368421053</v>
      </c>
      <c r="I21" s="132">
        <f>I19/$J$19</f>
        <v>0.78421052631578947</v>
      </c>
      <c r="K21" s="181">
        <f>K19/$M$19</f>
        <v>0.5</v>
      </c>
      <c r="L21" s="132">
        <f>L19/$M$19</f>
        <v>0.5</v>
      </c>
      <c r="N21" s="182">
        <f>N19/$P$19</f>
        <v>0.34965034965034963</v>
      </c>
      <c r="O21" s="183">
        <f>O19/$P$19</f>
        <v>0.65034965034965031</v>
      </c>
    </row>
    <row r="22" spans="1:16" ht="6.75" customHeight="1" x14ac:dyDescent="0.2"/>
    <row r="23" spans="1:16" ht="12.75" customHeight="1" x14ac:dyDescent="0.2">
      <c r="A23" s="1049" t="s">
        <v>740</v>
      </c>
      <c r="B23" s="1049"/>
      <c r="C23" s="1049"/>
      <c r="D23" s="1049"/>
      <c r="E23" s="1049"/>
      <c r="F23" s="1049"/>
      <c r="G23" s="1049"/>
      <c r="H23" s="1049"/>
      <c r="I23" s="1049"/>
      <c r="J23" s="1049"/>
      <c r="K23" s="1049"/>
      <c r="L23" s="1049"/>
      <c r="M23" s="1049"/>
      <c r="N23" s="1049"/>
      <c r="O23" s="1049"/>
      <c r="P23" s="1049"/>
    </row>
  </sheetData>
  <mergeCells count="8">
    <mergeCell ref="A23:P23"/>
    <mergeCell ref="A7:P7"/>
    <mergeCell ref="A2:P2"/>
    <mergeCell ref="E9:G9"/>
    <mergeCell ref="H9:J9"/>
    <mergeCell ref="K9:M9"/>
    <mergeCell ref="B9:D9"/>
    <mergeCell ref="N9:P9"/>
  </mergeCells>
  <pageMargins left="0.39370078740157483" right="0" top="0.59055118110236227" bottom="0.59055118110236227" header="0.51181102362204722" footer="0.51181102362204722"/>
  <pageSetup paperSize="9" firstPageNumber="58" fitToHeight="0" orientation="landscape" r:id="rId1"/>
  <headerFooter alignWithMargins="0">
    <oddHeader>&amp;L&amp;"Times New Roman,Gras"DGRH A1-1&amp;R&amp;"Times New Roman,Gras"Juillet 2020</oddHeader>
    <oddFooter>&amp;C&amp;"Times New Roman,Gras"Page &amp;P de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37"/>
  <sheetViews>
    <sheetView showGridLines="0" workbookViewId="0">
      <selection activeCell="T21" sqref="T21"/>
    </sheetView>
  </sheetViews>
  <sheetFormatPr baseColWidth="10" defaultRowHeight="12.75" x14ac:dyDescent="0.2"/>
  <cols>
    <col min="1" max="1" width="65.5" customWidth="1"/>
    <col min="2" max="2" width="7.6640625" bestFit="1" customWidth="1"/>
    <col min="3" max="3" width="8" bestFit="1" customWidth="1"/>
    <col min="4" max="4" width="5.83203125" bestFit="1" customWidth="1"/>
    <col min="5" max="5" width="7.6640625" bestFit="1" customWidth="1"/>
    <col min="6" max="6" width="8" bestFit="1" customWidth="1"/>
    <col min="7" max="7" width="5.83203125" bestFit="1" customWidth="1"/>
    <col min="8" max="8" width="7.6640625" bestFit="1" customWidth="1"/>
    <col min="9" max="9" width="8" bestFit="1" customWidth="1"/>
    <col min="10" max="10" width="5.83203125" bestFit="1" customWidth="1"/>
    <col min="11" max="11" width="7.6640625" bestFit="1" customWidth="1"/>
    <col min="12" max="12" width="8" bestFit="1" customWidth="1"/>
    <col min="13" max="13" width="5.83203125" bestFit="1" customWidth="1"/>
    <col min="14" max="14" width="7.6640625" bestFit="1" customWidth="1"/>
    <col min="15" max="15" width="8" bestFit="1" customWidth="1"/>
    <col min="16" max="16" width="6.33203125" bestFit="1" customWidth="1"/>
    <col min="17" max="17" width="4.1640625" customWidth="1"/>
  </cols>
  <sheetData>
    <row r="2" spans="1:17" ht="34.5" customHeight="1" x14ac:dyDescent="0.2">
      <c r="A2" s="1046" t="s">
        <v>681</v>
      </c>
      <c r="B2" s="1046"/>
      <c r="C2" s="1046"/>
      <c r="D2" s="1046"/>
      <c r="E2" s="1046"/>
      <c r="F2" s="1046"/>
      <c r="G2" s="1046"/>
      <c r="H2" s="1046"/>
      <c r="I2" s="1046"/>
      <c r="J2" s="1046"/>
      <c r="K2" s="1046"/>
      <c r="L2" s="1046"/>
      <c r="M2" s="1046"/>
      <c r="N2" s="1046"/>
      <c r="O2" s="1046"/>
      <c r="P2" s="1046"/>
      <c r="Q2" s="54"/>
    </row>
    <row r="3" spans="1:17" ht="6.75" customHeight="1" x14ac:dyDescent="0.2"/>
    <row r="5" spans="1:17" x14ac:dyDescent="0.2">
      <c r="A5" s="1095" t="s">
        <v>514</v>
      </c>
      <c r="B5" s="1095"/>
      <c r="C5" s="1095"/>
      <c r="D5" s="1095"/>
      <c r="E5" s="1095"/>
      <c r="F5" s="1095"/>
      <c r="G5" s="1095"/>
      <c r="H5" s="1095"/>
      <c r="I5" s="1095"/>
      <c r="J5" s="1095"/>
      <c r="K5" s="1095"/>
      <c r="L5" s="1095"/>
      <c r="M5" s="1095"/>
      <c r="N5" s="1095"/>
      <c r="O5" s="1095"/>
      <c r="P5" s="1095"/>
    </row>
    <row r="7" spans="1:17" x14ac:dyDescent="0.2">
      <c r="B7" s="1116" t="s">
        <v>165</v>
      </c>
      <c r="C7" s="1117"/>
      <c r="D7" s="1117"/>
      <c r="E7" s="1117" t="s">
        <v>166</v>
      </c>
      <c r="F7" s="1117"/>
      <c r="G7" s="1117"/>
      <c r="H7" s="1117" t="s">
        <v>167</v>
      </c>
      <c r="I7" s="1117"/>
      <c r="J7" s="1117"/>
      <c r="K7" s="1117" t="s">
        <v>168</v>
      </c>
      <c r="L7" s="1117"/>
      <c r="M7" s="1117"/>
      <c r="N7" s="1118" t="s">
        <v>78</v>
      </c>
      <c r="O7" s="1118"/>
      <c r="P7" s="1119"/>
    </row>
    <row r="8" spans="1:17" x14ac:dyDescent="0.2">
      <c r="A8" s="474" t="s">
        <v>679</v>
      </c>
      <c r="B8" s="152" t="s">
        <v>314</v>
      </c>
      <c r="C8" s="152" t="s">
        <v>313</v>
      </c>
      <c r="D8" s="104" t="s">
        <v>78</v>
      </c>
      <c r="E8" s="152" t="s">
        <v>314</v>
      </c>
      <c r="F8" s="152" t="s">
        <v>313</v>
      </c>
      <c r="G8" s="104" t="s">
        <v>78</v>
      </c>
      <c r="H8" s="152" t="s">
        <v>314</v>
      </c>
      <c r="I8" s="152" t="s">
        <v>313</v>
      </c>
      <c r="J8" s="104" t="s">
        <v>78</v>
      </c>
      <c r="K8" s="152" t="s">
        <v>314</v>
      </c>
      <c r="L8" s="152" t="s">
        <v>313</v>
      </c>
      <c r="M8" s="104" t="s">
        <v>78</v>
      </c>
      <c r="N8" s="152" t="s">
        <v>314</v>
      </c>
      <c r="O8" s="152" t="s">
        <v>313</v>
      </c>
      <c r="P8" s="104" t="s">
        <v>78</v>
      </c>
    </row>
    <row r="9" spans="1:17" x14ac:dyDescent="0.2">
      <c r="B9" s="162"/>
      <c r="C9" s="162"/>
      <c r="D9" s="162"/>
      <c r="E9" s="162"/>
      <c r="F9" s="162"/>
      <c r="G9" s="162"/>
      <c r="H9" s="162"/>
      <c r="I9" s="162"/>
      <c r="J9" s="162"/>
      <c r="K9" s="162"/>
      <c r="L9" s="162"/>
      <c r="M9" s="162"/>
    </row>
    <row r="10" spans="1:17" x14ac:dyDescent="0.2">
      <c r="A10" s="413" t="s">
        <v>491</v>
      </c>
      <c r="B10" s="288">
        <v>13</v>
      </c>
      <c r="C10" s="288">
        <v>19</v>
      </c>
      <c r="D10" s="292">
        <v>32</v>
      </c>
      <c r="E10" s="288">
        <v>33</v>
      </c>
      <c r="F10" s="288">
        <v>34</v>
      </c>
      <c r="G10" s="292">
        <v>67</v>
      </c>
      <c r="H10" s="288">
        <v>54</v>
      </c>
      <c r="I10" s="288">
        <v>133</v>
      </c>
      <c r="J10" s="292">
        <v>187</v>
      </c>
      <c r="K10" s="288">
        <v>6</v>
      </c>
      <c r="L10" s="288">
        <v>4</v>
      </c>
      <c r="M10" s="292">
        <v>10</v>
      </c>
      <c r="N10" s="292">
        <f>B10+E10+H10+K10</f>
        <v>106</v>
      </c>
      <c r="O10" s="292">
        <f t="shared" ref="O10:P10" si="0">C10+F10+I10+L10</f>
        <v>190</v>
      </c>
      <c r="P10" s="295">
        <f t="shared" si="0"/>
        <v>296</v>
      </c>
    </row>
    <row r="11" spans="1:17" x14ac:dyDescent="0.2">
      <c r="A11" s="415" t="s">
        <v>175</v>
      </c>
      <c r="B11" s="290">
        <v>8</v>
      </c>
      <c r="C11" s="290">
        <v>20</v>
      </c>
      <c r="D11" s="291">
        <v>28</v>
      </c>
      <c r="E11" s="290">
        <v>15</v>
      </c>
      <c r="F11" s="290">
        <v>15</v>
      </c>
      <c r="G11" s="291">
        <v>30</v>
      </c>
      <c r="H11" s="290">
        <v>18</v>
      </c>
      <c r="I11" s="290">
        <v>13</v>
      </c>
      <c r="J11" s="291">
        <v>31</v>
      </c>
      <c r="K11" s="290">
        <v>3</v>
      </c>
      <c r="L11" s="290">
        <v>3</v>
      </c>
      <c r="M11" s="291">
        <v>6</v>
      </c>
      <c r="N11" s="291">
        <f t="shared" ref="N11:N32" si="1">B11+E11+H11+K11</f>
        <v>44</v>
      </c>
      <c r="O11" s="291">
        <f t="shared" ref="O11:O32" si="2">C11+F11+I11+L11</f>
        <v>51</v>
      </c>
      <c r="P11" s="294">
        <f t="shared" ref="P11:P32" si="3">D11+G11+J11+M11</f>
        <v>95</v>
      </c>
    </row>
    <row r="12" spans="1:17" ht="25.5" x14ac:dyDescent="0.2">
      <c r="A12" s="360" t="s">
        <v>176</v>
      </c>
      <c r="B12" s="340">
        <f t="shared" ref="B12:J12" si="4">SUM(B13:B21)</f>
        <v>17</v>
      </c>
      <c r="C12" s="340">
        <f t="shared" si="4"/>
        <v>28</v>
      </c>
      <c r="D12" s="375">
        <f t="shared" si="4"/>
        <v>45</v>
      </c>
      <c r="E12" s="340">
        <f t="shared" si="4"/>
        <v>49</v>
      </c>
      <c r="F12" s="340">
        <f t="shared" si="4"/>
        <v>23</v>
      </c>
      <c r="G12" s="375">
        <f t="shared" si="4"/>
        <v>72</v>
      </c>
      <c r="H12" s="340">
        <f t="shared" si="4"/>
        <v>5</v>
      </c>
      <c r="I12" s="340">
        <f t="shared" si="4"/>
        <v>9</v>
      </c>
      <c r="J12" s="375">
        <f t="shared" si="4"/>
        <v>14</v>
      </c>
      <c r="K12" s="340"/>
      <c r="L12" s="340"/>
      <c r="M12" s="375"/>
      <c r="N12" s="375">
        <f t="shared" si="1"/>
        <v>71</v>
      </c>
      <c r="O12" s="375">
        <f t="shared" si="2"/>
        <v>60</v>
      </c>
      <c r="P12" s="455">
        <f t="shared" si="3"/>
        <v>131</v>
      </c>
    </row>
    <row r="13" spans="1:17" x14ac:dyDescent="0.2">
      <c r="A13" s="59" t="s">
        <v>179</v>
      </c>
      <c r="B13" s="65"/>
      <c r="C13" s="63">
        <v>1</v>
      </c>
      <c r="D13" s="67">
        <v>1</v>
      </c>
      <c r="E13" s="65">
        <v>2</v>
      </c>
      <c r="F13" s="63">
        <v>1</v>
      </c>
      <c r="G13" s="67">
        <v>3</v>
      </c>
      <c r="H13" s="65"/>
      <c r="I13" s="63"/>
      <c r="J13" s="67"/>
      <c r="K13" s="65"/>
      <c r="L13" s="63"/>
      <c r="M13" s="67"/>
      <c r="N13" s="65">
        <f t="shared" si="1"/>
        <v>2</v>
      </c>
      <c r="O13" s="63">
        <f t="shared" si="2"/>
        <v>2</v>
      </c>
      <c r="P13" s="67">
        <f t="shared" si="3"/>
        <v>4</v>
      </c>
    </row>
    <row r="14" spans="1:17" x14ac:dyDescent="0.2">
      <c r="A14" s="60" t="s">
        <v>180</v>
      </c>
      <c r="B14" s="66"/>
      <c r="C14" s="64"/>
      <c r="D14" s="69"/>
      <c r="E14" s="66">
        <v>8</v>
      </c>
      <c r="F14" s="64">
        <v>1</v>
      </c>
      <c r="G14" s="69">
        <v>9</v>
      </c>
      <c r="H14" s="66"/>
      <c r="I14" s="64"/>
      <c r="J14" s="69"/>
      <c r="K14" s="66"/>
      <c r="L14" s="64"/>
      <c r="M14" s="69"/>
      <c r="N14" s="66">
        <f t="shared" si="1"/>
        <v>8</v>
      </c>
      <c r="O14" s="64">
        <f t="shared" si="2"/>
        <v>1</v>
      </c>
      <c r="P14" s="69">
        <f t="shared" si="3"/>
        <v>9</v>
      </c>
    </row>
    <row r="15" spans="1:17" x14ac:dyDescent="0.2">
      <c r="A15" s="154" t="s">
        <v>181</v>
      </c>
      <c r="B15" s="66"/>
      <c r="C15" s="64"/>
      <c r="D15" s="69"/>
      <c r="E15" s="66">
        <v>1</v>
      </c>
      <c r="F15" s="64"/>
      <c r="G15" s="69">
        <v>1</v>
      </c>
      <c r="H15" s="66">
        <v>2</v>
      </c>
      <c r="I15" s="64"/>
      <c r="J15" s="69">
        <v>2</v>
      </c>
      <c r="K15" s="66"/>
      <c r="L15" s="64"/>
      <c r="M15" s="69"/>
      <c r="N15" s="66">
        <f t="shared" si="1"/>
        <v>3</v>
      </c>
      <c r="O15" s="64">
        <f t="shared" si="2"/>
        <v>0</v>
      </c>
      <c r="P15" s="69">
        <f t="shared" si="3"/>
        <v>3</v>
      </c>
    </row>
    <row r="16" spans="1:17" x14ac:dyDescent="0.2">
      <c r="A16" s="154" t="s">
        <v>182</v>
      </c>
      <c r="B16" s="66">
        <v>1</v>
      </c>
      <c r="C16" s="64">
        <v>5</v>
      </c>
      <c r="D16" s="69">
        <v>6</v>
      </c>
      <c r="E16" s="66">
        <v>2</v>
      </c>
      <c r="F16" s="64">
        <v>2</v>
      </c>
      <c r="G16" s="69">
        <v>4</v>
      </c>
      <c r="H16" s="66">
        <v>3</v>
      </c>
      <c r="I16" s="64">
        <v>3</v>
      </c>
      <c r="J16" s="69">
        <v>6</v>
      </c>
      <c r="K16" s="66"/>
      <c r="L16" s="64"/>
      <c r="M16" s="69"/>
      <c r="N16" s="66">
        <f t="shared" si="1"/>
        <v>6</v>
      </c>
      <c r="O16" s="64">
        <f t="shared" si="2"/>
        <v>10</v>
      </c>
      <c r="P16" s="69">
        <f t="shared" si="3"/>
        <v>16</v>
      </c>
    </row>
    <row r="17" spans="1:16" x14ac:dyDescent="0.2">
      <c r="A17" s="154" t="s">
        <v>469</v>
      </c>
      <c r="B17" s="66"/>
      <c r="C17" s="64">
        <v>1</v>
      </c>
      <c r="D17" s="69">
        <v>1</v>
      </c>
      <c r="E17" s="66">
        <v>12</v>
      </c>
      <c r="F17" s="64">
        <v>5</v>
      </c>
      <c r="G17" s="69">
        <v>17</v>
      </c>
      <c r="H17" s="66"/>
      <c r="I17" s="64">
        <v>4</v>
      </c>
      <c r="J17" s="69">
        <v>4</v>
      </c>
      <c r="K17" s="66"/>
      <c r="L17" s="64"/>
      <c r="M17" s="69"/>
      <c r="N17" s="66">
        <f t="shared" si="1"/>
        <v>12</v>
      </c>
      <c r="O17" s="64">
        <f t="shared" si="2"/>
        <v>10</v>
      </c>
      <c r="P17" s="69">
        <f t="shared" si="3"/>
        <v>22</v>
      </c>
    </row>
    <row r="18" spans="1:16" x14ac:dyDescent="0.2">
      <c r="A18" s="154" t="s">
        <v>183</v>
      </c>
      <c r="B18" s="66"/>
      <c r="C18" s="64"/>
      <c r="D18" s="69"/>
      <c r="E18" s="66">
        <v>1</v>
      </c>
      <c r="F18" s="64"/>
      <c r="G18" s="69">
        <v>1</v>
      </c>
      <c r="H18" s="66"/>
      <c r="I18" s="64"/>
      <c r="J18" s="69"/>
      <c r="K18" s="66"/>
      <c r="L18" s="64"/>
      <c r="M18" s="69"/>
      <c r="N18" s="66">
        <f t="shared" si="1"/>
        <v>1</v>
      </c>
      <c r="O18" s="64">
        <f t="shared" si="2"/>
        <v>0</v>
      </c>
      <c r="P18" s="69">
        <f t="shared" si="3"/>
        <v>1</v>
      </c>
    </row>
    <row r="19" spans="1:16" x14ac:dyDescent="0.2">
      <c r="A19" s="154" t="s">
        <v>470</v>
      </c>
      <c r="B19" s="66"/>
      <c r="C19" s="64"/>
      <c r="D19" s="69"/>
      <c r="E19" s="66">
        <v>4</v>
      </c>
      <c r="F19" s="64">
        <v>3</v>
      </c>
      <c r="G19" s="69">
        <v>7</v>
      </c>
      <c r="H19" s="66"/>
      <c r="I19" s="64"/>
      <c r="J19" s="69"/>
      <c r="K19" s="66"/>
      <c r="L19" s="64"/>
      <c r="M19" s="69"/>
      <c r="N19" s="66">
        <f t="shared" si="1"/>
        <v>4</v>
      </c>
      <c r="O19" s="64">
        <f t="shared" si="2"/>
        <v>3</v>
      </c>
      <c r="P19" s="69">
        <f t="shared" si="3"/>
        <v>7</v>
      </c>
    </row>
    <row r="20" spans="1:16" ht="25.5" x14ac:dyDescent="0.2">
      <c r="A20" s="60" t="s">
        <v>471</v>
      </c>
      <c r="B20" s="66">
        <v>11</v>
      </c>
      <c r="C20" s="64">
        <v>17</v>
      </c>
      <c r="D20" s="69">
        <v>28</v>
      </c>
      <c r="E20" s="66">
        <v>12</v>
      </c>
      <c r="F20" s="64">
        <v>10</v>
      </c>
      <c r="G20" s="69">
        <v>22</v>
      </c>
      <c r="H20" s="66"/>
      <c r="I20" s="64">
        <v>2</v>
      </c>
      <c r="J20" s="69">
        <v>2</v>
      </c>
      <c r="K20" s="66"/>
      <c r="L20" s="64"/>
      <c r="M20" s="69"/>
      <c r="N20" s="66">
        <f t="shared" si="1"/>
        <v>23</v>
      </c>
      <c r="O20" s="64">
        <f t="shared" si="2"/>
        <v>29</v>
      </c>
      <c r="P20" s="69">
        <f t="shared" si="3"/>
        <v>52</v>
      </c>
    </row>
    <row r="21" spans="1:16" x14ac:dyDescent="0.2">
      <c r="A21" s="155" t="s">
        <v>184</v>
      </c>
      <c r="B21" s="157">
        <v>5</v>
      </c>
      <c r="C21" s="112">
        <v>4</v>
      </c>
      <c r="D21" s="158">
        <v>9</v>
      </c>
      <c r="E21" s="157">
        <v>7</v>
      </c>
      <c r="F21" s="112">
        <v>1</v>
      </c>
      <c r="G21" s="158">
        <v>8</v>
      </c>
      <c r="H21" s="157"/>
      <c r="I21" s="112"/>
      <c r="J21" s="158"/>
      <c r="K21" s="157"/>
      <c r="L21" s="112"/>
      <c r="M21" s="158"/>
      <c r="N21" s="157">
        <f t="shared" si="1"/>
        <v>12</v>
      </c>
      <c r="O21" s="112">
        <f t="shared" si="2"/>
        <v>5</v>
      </c>
      <c r="P21" s="158">
        <f t="shared" si="3"/>
        <v>17</v>
      </c>
    </row>
    <row r="22" spans="1:16" x14ac:dyDescent="0.2">
      <c r="A22" s="156" t="s">
        <v>177</v>
      </c>
      <c r="B22" s="43">
        <f t="shared" ref="B22:J22" si="5">SUM(B23:B25)</f>
        <v>1</v>
      </c>
      <c r="C22" s="43">
        <f t="shared" si="5"/>
        <v>3</v>
      </c>
      <c r="D22" s="120">
        <f t="shared" si="5"/>
        <v>4</v>
      </c>
      <c r="E22" s="43">
        <f t="shared" si="5"/>
        <v>61</v>
      </c>
      <c r="F22" s="43">
        <f t="shared" si="5"/>
        <v>30</v>
      </c>
      <c r="G22" s="120">
        <f t="shared" si="5"/>
        <v>91</v>
      </c>
      <c r="H22" s="43">
        <f t="shared" si="5"/>
        <v>2</v>
      </c>
      <c r="I22" s="43">
        <f t="shared" si="5"/>
        <v>5</v>
      </c>
      <c r="J22" s="120">
        <f t="shared" si="5"/>
        <v>7</v>
      </c>
      <c r="K22" s="43"/>
      <c r="L22" s="43"/>
      <c r="M22" s="120"/>
      <c r="N22" s="120">
        <f t="shared" si="1"/>
        <v>64</v>
      </c>
      <c r="O22" s="120">
        <f t="shared" si="2"/>
        <v>38</v>
      </c>
      <c r="P22" s="159">
        <f t="shared" si="3"/>
        <v>102</v>
      </c>
    </row>
    <row r="23" spans="1:16" x14ac:dyDescent="0.2">
      <c r="A23" s="153" t="s">
        <v>185</v>
      </c>
      <c r="B23" s="65"/>
      <c r="C23" s="63">
        <v>3</v>
      </c>
      <c r="D23" s="67">
        <v>3</v>
      </c>
      <c r="E23" s="65">
        <v>41</v>
      </c>
      <c r="F23" s="63">
        <v>16</v>
      </c>
      <c r="G23" s="67">
        <v>57</v>
      </c>
      <c r="H23" s="65">
        <v>2</v>
      </c>
      <c r="I23" s="63">
        <v>4</v>
      </c>
      <c r="J23" s="67">
        <v>6</v>
      </c>
      <c r="K23" s="65"/>
      <c r="L23" s="63"/>
      <c r="M23" s="67"/>
      <c r="N23" s="65">
        <f t="shared" si="1"/>
        <v>43</v>
      </c>
      <c r="O23" s="63">
        <f t="shared" si="2"/>
        <v>23</v>
      </c>
      <c r="P23" s="67">
        <f t="shared" si="3"/>
        <v>66</v>
      </c>
    </row>
    <row r="24" spans="1:16" x14ac:dyDescent="0.2">
      <c r="A24" s="154" t="s">
        <v>186</v>
      </c>
      <c r="B24" s="66"/>
      <c r="C24" s="64"/>
      <c r="D24" s="69"/>
      <c r="E24" s="66">
        <v>9</v>
      </c>
      <c r="F24" s="64">
        <v>12</v>
      </c>
      <c r="G24" s="69">
        <v>21</v>
      </c>
      <c r="H24" s="66"/>
      <c r="I24" s="64"/>
      <c r="J24" s="69"/>
      <c r="K24" s="66"/>
      <c r="L24" s="64"/>
      <c r="M24" s="69"/>
      <c r="N24" s="66">
        <f t="shared" si="1"/>
        <v>9</v>
      </c>
      <c r="O24" s="64">
        <f t="shared" si="2"/>
        <v>12</v>
      </c>
      <c r="P24" s="69">
        <f t="shared" si="3"/>
        <v>21</v>
      </c>
    </row>
    <row r="25" spans="1:16" x14ac:dyDescent="0.2">
      <c r="A25" s="155" t="s">
        <v>187</v>
      </c>
      <c r="B25" s="157">
        <v>1</v>
      </c>
      <c r="C25" s="112"/>
      <c r="D25" s="158">
        <v>1</v>
      </c>
      <c r="E25" s="157">
        <v>11</v>
      </c>
      <c r="F25" s="112">
        <v>2</v>
      </c>
      <c r="G25" s="158">
        <v>13</v>
      </c>
      <c r="H25" s="157"/>
      <c r="I25" s="112">
        <v>1</v>
      </c>
      <c r="J25" s="158">
        <v>1</v>
      </c>
      <c r="K25" s="157"/>
      <c r="L25" s="112"/>
      <c r="M25" s="158"/>
      <c r="N25" s="157">
        <f t="shared" si="1"/>
        <v>12</v>
      </c>
      <c r="O25" s="112">
        <f t="shared" si="2"/>
        <v>3</v>
      </c>
      <c r="P25" s="158">
        <f>D25+G25+J25+M25</f>
        <v>15</v>
      </c>
    </row>
    <row r="26" spans="1:16" x14ac:dyDescent="0.2">
      <c r="A26" s="156" t="s">
        <v>173</v>
      </c>
      <c r="B26" s="43">
        <f t="shared" ref="B26:M26" si="6">SUM(B27:B31)</f>
        <v>33</v>
      </c>
      <c r="C26" s="43">
        <f t="shared" si="6"/>
        <v>29</v>
      </c>
      <c r="D26" s="120">
        <f t="shared" si="6"/>
        <v>62</v>
      </c>
      <c r="E26" s="43">
        <f t="shared" si="6"/>
        <v>50</v>
      </c>
      <c r="F26" s="43">
        <f t="shared" si="6"/>
        <v>36</v>
      </c>
      <c r="G26" s="120">
        <f t="shared" si="6"/>
        <v>86</v>
      </c>
      <c r="H26" s="43">
        <f t="shared" si="6"/>
        <v>27</v>
      </c>
      <c r="I26" s="43">
        <f t="shared" si="6"/>
        <v>34</v>
      </c>
      <c r="J26" s="120">
        <f t="shared" si="6"/>
        <v>61</v>
      </c>
      <c r="K26" s="43">
        <f t="shared" si="6"/>
        <v>3</v>
      </c>
      <c r="L26" s="43">
        <f t="shared" si="6"/>
        <v>1</v>
      </c>
      <c r="M26" s="120">
        <f t="shared" si="6"/>
        <v>4</v>
      </c>
      <c r="N26" s="120">
        <f t="shared" si="1"/>
        <v>113</v>
      </c>
      <c r="O26" s="120">
        <f t="shared" si="2"/>
        <v>100</v>
      </c>
      <c r="P26" s="159">
        <f t="shared" si="3"/>
        <v>213</v>
      </c>
    </row>
    <row r="27" spans="1:16" x14ac:dyDescent="0.2">
      <c r="A27" s="153" t="s">
        <v>619</v>
      </c>
      <c r="B27" s="65">
        <v>3</v>
      </c>
      <c r="C27" s="63">
        <v>1</v>
      </c>
      <c r="D27" s="67">
        <v>4</v>
      </c>
      <c r="E27" s="65">
        <v>3</v>
      </c>
      <c r="F27" s="63">
        <v>2</v>
      </c>
      <c r="G27" s="67">
        <v>5</v>
      </c>
      <c r="H27" s="65"/>
      <c r="I27" s="63">
        <v>1</v>
      </c>
      <c r="J27" s="67">
        <v>1</v>
      </c>
      <c r="K27" s="65"/>
      <c r="L27" s="63"/>
      <c r="M27" s="67"/>
      <c r="N27" s="65">
        <f t="shared" si="1"/>
        <v>6</v>
      </c>
      <c r="O27" s="63">
        <f t="shared" si="2"/>
        <v>4</v>
      </c>
      <c r="P27" s="67">
        <f t="shared" si="3"/>
        <v>10</v>
      </c>
    </row>
    <row r="28" spans="1:16" x14ac:dyDescent="0.2">
      <c r="A28" s="153" t="s">
        <v>171</v>
      </c>
      <c r="B28" s="65">
        <v>2</v>
      </c>
      <c r="C28" s="63">
        <v>1</v>
      </c>
      <c r="D28" s="67">
        <v>3</v>
      </c>
      <c r="E28" s="65">
        <v>1</v>
      </c>
      <c r="F28" s="63"/>
      <c r="G28" s="67">
        <v>1</v>
      </c>
      <c r="H28" s="65">
        <v>2</v>
      </c>
      <c r="I28" s="63">
        <v>3</v>
      </c>
      <c r="J28" s="67">
        <v>5</v>
      </c>
      <c r="K28" s="65">
        <v>1</v>
      </c>
      <c r="L28" s="63"/>
      <c r="M28" s="67">
        <v>1</v>
      </c>
      <c r="N28" s="65">
        <f t="shared" si="1"/>
        <v>6</v>
      </c>
      <c r="O28" s="63">
        <f t="shared" si="2"/>
        <v>4</v>
      </c>
      <c r="P28" s="67">
        <f t="shared" si="3"/>
        <v>10</v>
      </c>
    </row>
    <row r="29" spans="1:16" x14ac:dyDescent="0.2">
      <c r="A29" s="154" t="s">
        <v>189</v>
      </c>
      <c r="B29" s="66"/>
      <c r="C29" s="64">
        <v>2</v>
      </c>
      <c r="D29" s="69">
        <v>2</v>
      </c>
      <c r="E29" s="66">
        <v>4</v>
      </c>
      <c r="F29" s="64">
        <v>3</v>
      </c>
      <c r="G29" s="69">
        <v>7</v>
      </c>
      <c r="H29" s="66">
        <v>1</v>
      </c>
      <c r="I29" s="64">
        <v>1</v>
      </c>
      <c r="J29" s="69">
        <v>2</v>
      </c>
      <c r="K29" s="66"/>
      <c r="L29" s="64"/>
      <c r="M29" s="69"/>
      <c r="N29" s="66">
        <f t="shared" si="1"/>
        <v>5</v>
      </c>
      <c r="O29" s="64">
        <f t="shared" si="2"/>
        <v>6</v>
      </c>
      <c r="P29" s="69">
        <f t="shared" si="3"/>
        <v>11</v>
      </c>
    </row>
    <row r="30" spans="1:16" x14ac:dyDescent="0.2">
      <c r="A30" s="154" t="s">
        <v>172</v>
      </c>
      <c r="B30" s="66"/>
      <c r="C30" s="64">
        <v>1</v>
      </c>
      <c r="D30" s="69">
        <v>1</v>
      </c>
      <c r="E30" s="66">
        <v>3</v>
      </c>
      <c r="F30" s="64">
        <v>2</v>
      </c>
      <c r="G30" s="69">
        <v>5</v>
      </c>
      <c r="H30" s="66">
        <v>1</v>
      </c>
      <c r="I30" s="64">
        <v>4</v>
      </c>
      <c r="J30" s="69">
        <v>5</v>
      </c>
      <c r="K30" s="66"/>
      <c r="L30" s="64"/>
      <c r="M30" s="69"/>
      <c r="N30" s="66">
        <f t="shared" si="1"/>
        <v>4</v>
      </c>
      <c r="O30" s="64">
        <f t="shared" si="2"/>
        <v>7</v>
      </c>
      <c r="P30" s="69">
        <f t="shared" si="3"/>
        <v>11</v>
      </c>
    </row>
    <row r="31" spans="1:16" s="61" customFormat="1" x14ac:dyDescent="0.2">
      <c r="A31" s="155" t="s">
        <v>188</v>
      </c>
      <c r="B31" s="157">
        <v>28</v>
      </c>
      <c r="C31" s="112">
        <v>24</v>
      </c>
      <c r="D31" s="158">
        <v>52</v>
      </c>
      <c r="E31" s="157">
        <v>39</v>
      </c>
      <c r="F31" s="112">
        <v>29</v>
      </c>
      <c r="G31" s="158">
        <v>68</v>
      </c>
      <c r="H31" s="157">
        <v>23</v>
      </c>
      <c r="I31" s="112">
        <v>25</v>
      </c>
      <c r="J31" s="158">
        <v>48</v>
      </c>
      <c r="K31" s="157">
        <v>2</v>
      </c>
      <c r="L31" s="112">
        <v>1</v>
      </c>
      <c r="M31" s="158">
        <v>3</v>
      </c>
      <c r="N31" s="157">
        <f t="shared" si="1"/>
        <v>92</v>
      </c>
      <c r="O31" s="112">
        <f t="shared" si="2"/>
        <v>79</v>
      </c>
      <c r="P31" s="158">
        <f t="shared" si="3"/>
        <v>171</v>
      </c>
    </row>
    <row r="32" spans="1:16" x14ac:dyDescent="0.2">
      <c r="A32" s="156" t="s">
        <v>178</v>
      </c>
      <c r="B32" s="43">
        <v>15</v>
      </c>
      <c r="C32" s="43">
        <v>8</v>
      </c>
      <c r="D32" s="120">
        <v>23</v>
      </c>
      <c r="E32" s="43">
        <v>12</v>
      </c>
      <c r="F32" s="43">
        <v>13</v>
      </c>
      <c r="G32" s="120">
        <v>25</v>
      </c>
      <c r="H32" s="43">
        <v>5</v>
      </c>
      <c r="I32" s="43">
        <v>12</v>
      </c>
      <c r="J32" s="120">
        <v>17</v>
      </c>
      <c r="K32" s="43"/>
      <c r="L32" s="43">
        <v>1</v>
      </c>
      <c r="M32" s="120">
        <v>1</v>
      </c>
      <c r="N32" s="120">
        <f t="shared" si="1"/>
        <v>32</v>
      </c>
      <c r="O32" s="120">
        <f t="shared" si="2"/>
        <v>34</v>
      </c>
      <c r="P32" s="159">
        <f t="shared" si="3"/>
        <v>66</v>
      </c>
    </row>
    <row r="33" spans="1:16" x14ac:dyDescent="0.2">
      <c r="A33" s="57"/>
    </row>
    <row r="34" spans="1:16" x14ac:dyDescent="0.2">
      <c r="A34" s="163" t="s">
        <v>1</v>
      </c>
      <c r="B34" s="103">
        <f>B32+B26+B22+B12+B11+B10</f>
        <v>87</v>
      </c>
      <c r="C34" s="103">
        <f t="shared" ref="C34:O34" si="7">C32+C26+C22+C12+C11+C10</f>
        <v>107</v>
      </c>
      <c r="D34" s="120">
        <f t="shared" si="7"/>
        <v>194</v>
      </c>
      <c r="E34" s="103">
        <f t="shared" si="7"/>
        <v>220</v>
      </c>
      <c r="F34" s="103">
        <f t="shared" si="7"/>
        <v>151</v>
      </c>
      <c r="G34" s="120">
        <f t="shared" si="7"/>
        <v>371</v>
      </c>
      <c r="H34" s="103">
        <f t="shared" si="7"/>
        <v>111</v>
      </c>
      <c r="I34" s="103">
        <f t="shared" si="7"/>
        <v>206</v>
      </c>
      <c r="J34" s="120">
        <f t="shared" si="7"/>
        <v>317</v>
      </c>
      <c r="K34" s="103">
        <f t="shared" si="7"/>
        <v>12</v>
      </c>
      <c r="L34" s="103">
        <f t="shared" si="7"/>
        <v>9</v>
      </c>
      <c r="M34" s="120">
        <f t="shared" si="7"/>
        <v>21</v>
      </c>
      <c r="N34" s="120">
        <f t="shared" si="7"/>
        <v>430</v>
      </c>
      <c r="O34" s="120">
        <f t="shared" si="7"/>
        <v>473</v>
      </c>
      <c r="P34" s="180">
        <f>P32+P26+P22+P12+P11+P10</f>
        <v>903</v>
      </c>
    </row>
    <row r="36" spans="1:16" x14ac:dyDescent="0.2">
      <c r="A36" s="100" t="s">
        <v>315</v>
      </c>
      <c r="B36" s="102">
        <f>B34/D34</f>
        <v>0.4484536082474227</v>
      </c>
      <c r="C36" s="102">
        <f>C34/D34</f>
        <v>0.55154639175257736</v>
      </c>
      <c r="D36" s="8"/>
      <c r="E36" s="181">
        <f>E34/G34</f>
        <v>0.59299191374663074</v>
      </c>
      <c r="F36" s="181">
        <f>F34/G34</f>
        <v>0.40700808625336926</v>
      </c>
      <c r="G36" s="8"/>
      <c r="H36" s="181">
        <f>H34/J34</f>
        <v>0.35015772870662459</v>
      </c>
      <c r="I36" s="181">
        <f>I34/J34</f>
        <v>0.64984227129337535</v>
      </c>
      <c r="J36" s="8"/>
      <c r="K36" s="181">
        <f>K34/M34</f>
        <v>0.5714285714285714</v>
      </c>
      <c r="L36" s="181">
        <f>L34/M34</f>
        <v>0.42857142857142855</v>
      </c>
      <c r="M36" s="8"/>
      <c r="N36" s="182">
        <f>N34/P34</f>
        <v>0.47619047619047616</v>
      </c>
      <c r="O36" s="182">
        <f>O34/P34</f>
        <v>0.52380952380952384</v>
      </c>
    </row>
    <row r="37" spans="1:16" x14ac:dyDescent="0.2">
      <c r="A37" s="794" t="s">
        <v>680</v>
      </c>
    </row>
  </sheetData>
  <mergeCells count="7">
    <mergeCell ref="A5:P5"/>
    <mergeCell ref="A2:P2"/>
    <mergeCell ref="B7:D7"/>
    <mergeCell ref="E7:G7"/>
    <mergeCell ref="H7:J7"/>
    <mergeCell ref="K7:M7"/>
    <mergeCell ref="N7:P7"/>
  </mergeCells>
  <pageMargins left="0.39370078740157483" right="0" top="0.59055118110236227" bottom="0.59055118110236227" header="0.51181102362204722" footer="0.51181102362204722"/>
  <pageSetup paperSize="9" scale="93" firstPageNumber="59" fitToHeight="0" orientation="landscape" r:id="rId1"/>
  <headerFooter alignWithMargins="0">
    <oddHeader>&amp;L&amp;"Times New Roman,Gras"DGRH A1-1&amp;R&amp;"Times New Roman,Gras"Juillet 2020</oddHeader>
    <oddFooter>&amp;C&amp;"Times New Roman,Gras"Page &amp;P de &amp;N</oddFooter>
  </headerFooter>
  <ignoredErrors>
    <ignoredError sqref="B26:M26"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0"/>
  <sheetViews>
    <sheetView showGridLines="0" showZeros="0" zoomScale="80" zoomScaleNormal="80" workbookViewId="0">
      <selection activeCell="L15" sqref="L15"/>
    </sheetView>
  </sheetViews>
  <sheetFormatPr baseColWidth="10" defaultColWidth="12" defaultRowHeight="12.75" x14ac:dyDescent="0.2"/>
  <cols>
    <col min="1" max="1" width="10.5" style="343" customWidth="1"/>
    <col min="2" max="9" width="13.5" style="343" customWidth="1"/>
    <col min="10" max="16384" width="12" style="343"/>
  </cols>
  <sheetData>
    <row r="1" spans="2:8" ht="18" customHeight="1" x14ac:dyDescent="0.2">
      <c r="B1" s="342"/>
      <c r="C1" s="342"/>
      <c r="D1" s="342"/>
    </row>
    <row r="2" spans="2:8" x14ac:dyDescent="0.2">
      <c r="B2" s="344"/>
      <c r="C2" s="344"/>
      <c r="D2" s="344"/>
    </row>
    <row r="3" spans="2:8" x14ac:dyDescent="0.2">
      <c r="B3" s="344"/>
      <c r="C3" s="344"/>
      <c r="D3" s="344"/>
    </row>
    <row r="4" spans="2:8" x14ac:dyDescent="0.2">
      <c r="B4" s="344"/>
      <c r="C4" s="344"/>
      <c r="D4" s="344"/>
    </row>
    <row r="5" spans="2:8" x14ac:dyDescent="0.2">
      <c r="B5" s="344"/>
      <c r="C5" s="344"/>
      <c r="D5" s="344"/>
      <c r="G5" s="344"/>
      <c r="H5" s="344"/>
    </row>
    <row r="6" spans="2:8" x14ac:dyDescent="0.2">
      <c r="B6" s="344"/>
      <c r="C6" s="344"/>
      <c r="D6" s="344"/>
    </row>
    <row r="7" spans="2:8" x14ac:dyDescent="0.2">
      <c r="B7" s="344"/>
      <c r="C7" s="344"/>
      <c r="D7" s="344"/>
    </row>
    <row r="8" spans="2:8" x14ac:dyDescent="0.2">
      <c r="B8" s="344"/>
      <c r="C8" s="344"/>
      <c r="D8" s="344"/>
    </row>
    <row r="9" spans="2:8" x14ac:dyDescent="0.2">
      <c r="B9" s="344"/>
      <c r="C9" s="344"/>
      <c r="D9" s="344"/>
    </row>
    <row r="10" spans="2:8" x14ac:dyDescent="0.2">
      <c r="B10" s="344"/>
      <c r="C10" s="344"/>
      <c r="D10" s="344"/>
    </row>
    <row r="11" spans="2:8" x14ac:dyDescent="0.2">
      <c r="B11" s="344"/>
      <c r="C11" s="344"/>
      <c r="D11" s="344"/>
    </row>
    <row r="12" spans="2:8" x14ac:dyDescent="0.2">
      <c r="B12" s="344"/>
      <c r="C12" s="344"/>
      <c r="D12" s="344"/>
    </row>
    <row r="13" spans="2:8" x14ac:dyDescent="0.2">
      <c r="B13" s="344"/>
      <c r="C13" s="344"/>
      <c r="D13" s="344"/>
    </row>
    <row r="14" spans="2:8" x14ac:dyDescent="0.2">
      <c r="B14" s="344"/>
      <c r="C14" s="344"/>
      <c r="D14" s="344"/>
    </row>
    <row r="15" spans="2:8" x14ac:dyDescent="0.2">
      <c r="B15" s="344"/>
      <c r="C15" s="344"/>
      <c r="D15" s="344"/>
    </row>
    <row r="16" spans="2:8" x14ac:dyDescent="0.2">
      <c r="B16" s="344"/>
      <c r="C16" s="344"/>
      <c r="D16" s="344"/>
    </row>
    <row r="17" spans="2:9" x14ac:dyDescent="0.2">
      <c r="B17" s="344"/>
      <c r="C17" s="344"/>
      <c r="D17" s="344"/>
    </row>
    <row r="18" spans="2:9" x14ac:dyDescent="0.2">
      <c r="B18" s="344"/>
      <c r="C18" s="344"/>
      <c r="D18" s="344"/>
    </row>
    <row r="19" spans="2:9" x14ac:dyDescent="0.2">
      <c r="B19" s="344"/>
      <c r="C19" s="344"/>
      <c r="D19" s="344"/>
    </row>
    <row r="20" spans="2:9" x14ac:dyDescent="0.2">
      <c r="B20" s="344"/>
      <c r="C20" s="344"/>
      <c r="D20" s="344"/>
    </row>
    <row r="21" spans="2:9" x14ac:dyDescent="0.2">
      <c r="B21" s="344"/>
      <c r="C21" s="344"/>
      <c r="D21" s="344"/>
    </row>
    <row r="22" spans="2:9" x14ac:dyDescent="0.2">
      <c r="B22" s="344"/>
      <c r="C22" s="344"/>
      <c r="D22" s="344"/>
    </row>
    <row r="23" spans="2:9" x14ac:dyDescent="0.2">
      <c r="B23" s="344"/>
      <c r="C23" s="344"/>
      <c r="D23" s="344"/>
    </row>
    <row r="24" spans="2:9" x14ac:dyDescent="0.2">
      <c r="B24" s="344"/>
      <c r="C24" s="344"/>
      <c r="D24" s="344"/>
    </row>
    <row r="25" spans="2:9" x14ac:dyDescent="0.2">
      <c r="B25" s="344"/>
      <c r="C25" s="344"/>
      <c r="D25" s="344"/>
    </row>
    <row r="26" spans="2:9" ht="13.5" thickBot="1" x14ac:dyDescent="0.25">
      <c r="B26" s="344"/>
      <c r="C26" s="344"/>
      <c r="D26" s="344"/>
    </row>
    <row r="27" spans="2:9" ht="26.25" customHeight="1" thickTop="1" x14ac:dyDescent="0.2">
      <c r="B27" s="1035"/>
      <c r="C27" s="1036"/>
      <c r="D27" s="1036"/>
      <c r="E27" s="1037"/>
      <c r="F27" s="1037"/>
      <c r="G27" s="1037"/>
      <c r="H27" s="1037"/>
      <c r="I27" s="1038"/>
    </row>
    <row r="28" spans="2:9" ht="19.5" customHeight="1" x14ac:dyDescent="0.25">
      <c r="B28" s="345"/>
      <c r="C28" s="346" t="s">
        <v>420</v>
      </c>
      <c r="D28" s="346"/>
      <c r="E28" s="346"/>
      <c r="F28" s="346"/>
      <c r="G28" s="346"/>
      <c r="H28" s="346"/>
      <c r="I28" s="347"/>
    </row>
    <row r="29" spans="2:9" ht="19.5" customHeight="1" thickBot="1" x14ac:dyDescent="0.3">
      <c r="B29" s="1039"/>
      <c r="C29" s="1040"/>
      <c r="D29" s="1040"/>
      <c r="E29" s="1041"/>
      <c r="F29" s="1041"/>
      <c r="G29" s="1041"/>
      <c r="H29" s="1041"/>
      <c r="I29" s="1042"/>
    </row>
    <row r="30" spans="2:9" ht="13.5" thickTop="1" x14ac:dyDescent="0.2">
      <c r="B30" s="344"/>
      <c r="C30" s="344"/>
      <c r="D30" s="344"/>
    </row>
    <row r="31" spans="2:9" x14ac:dyDescent="0.2">
      <c r="B31" s="344"/>
      <c r="C31" s="344"/>
      <c r="D31" s="344"/>
    </row>
    <row r="32" spans="2:9" x14ac:dyDescent="0.2">
      <c r="B32" s="344"/>
      <c r="C32" s="344"/>
      <c r="D32" s="344"/>
    </row>
    <row r="33" spans="2:9" ht="15.75" x14ac:dyDescent="0.2">
      <c r="B33" s="348" t="s">
        <v>716</v>
      </c>
      <c r="C33" s="349"/>
      <c r="D33" s="349"/>
      <c r="E33" s="350"/>
      <c r="F33" s="350"/>
      <c r="G33" s="350"/>
      <c r="H33" s="350"/>
      <c r="I33" s="350"/>
    </row>
    <row r="34" spans="2:9" x14ac:dyDescent="0.2">
      <c r="B34" s="344"/>
      <c r="C34" s="344"/>
      <c r="D34" s="344"/>
    </row>
    <row r="35" spans="2:9" x14ac:dyDescent="0.2">
      <c r="B35" s="344"/>
      <c r="C35" s="344"/>
      <c r="D35" s="344"/>
    </row>
    <row r="36" spans="2:9" ht="15.75" x14ac:dyDescent="0.25">
      <c r="B36" s="344"/>
      <c r="C36" s="344"/>
      <c r="D36" s="344"/>
      <c r="E36" s="351"/>
    </row>
    <row r="37" spans="2:9" x14ac:dyDescent="0.2">
      <c r="B37" s="344"/>
      <c r="C37" s="352" t="s">
        <v>585</v>
      </c>
      <c r="D37" s="344"/>
    </row>
    <row r="38" spans="2:9" x14ac:dyDescent="0.2">
      <c r="B38" s="344"/>
      <c r="C38" s="352" t="s">
        <v>421</v>
      </c>
      <c r="D38" s="344"/>
    </row>
    <row r="39" spans="2:9" x14ac:dyDescent="0.2">
      <c r="B39" s="344"/>
      <c r="C39" s="458"/>
      <c r="D39" s="344"/>
    </row>
    <row r="40" spans="2:9" x14ac:dyDescent="0.2">
      <c r="B40" s="344"/>
      <c r="C40" s="458"/>
      <c r="D40" s="344"/>
    </row>
    <row r="41" spans="2:9" x14ac:dyDescent="0.2">
      <c r="B41" s="344"/>
      <c r="C41" s="459"/>
      <c r="D41" s="344"/>
    </row>
    <row r="42" spans="2:9" x14ac:dyDescent="0.2">
      <c r="B42" s="344"/>
      <c r="C42" s="460"/>
      <c r="D42" s="354"/>
      <c r="E42" s="355"/>
      <c r="F42" s="355"/>
      <c r="G42" s="355"/>
      <c r="H42" s="355"/>
      <c r="I42" s="355"/>
    </row>
    <row r="43" spans="2:9" x14ac:dyDescent="0.2">
      <c r="B43" s="344"/>
      <c r="C43" s="344"/>
      <c r="D43" s="344"/>
    </row>
    <row r="44" spans="2:9" x14ac:dyDescent="0.2">
      <c r="B44" s="344"/>
      <c r="C44" s="344"/>
      <c r="D44" s="344"/>
    </row>
    <row r="45" spans="2:9" x14ac:dyDescent="0.2">
      <c r="B45" s="344"/>
      <c r="C45" s="344"/>
      <c r="D45" s="344"/>
    </row>
    <row r="46" spans="2:9" x14ac:dyDescent="0.2">
      <c r="B46" s="344"/>
      <c r="C46" s="344"/>
      <c r="D46" s="344"/>
    </row>
    <row r="47" spans="2:9" x14ac:dyDescent="0.2">
      <c r="B47" s="344"/>
      <c r="C47" s="344"/>
      <c r="D47" s="344"/>
    </row>
    <row r="48" spans="2:9" x14ac:dyDescent="0.2">
      <c r="B48" s="344"/>
      <c r="C48" s="344"/>
      <c r="D48" s="344"/>
    </row>
    <row r="49" spans="2:10" x14ac:dyDescent="0.2">
      <c r="B49" s="1021" t="s">
        <v>733</v>
      </c>
      <c r="C49" s="1021"/>
      <c r="D49" s="1021"/>
      <c r="E49" s="1021"/>
      <c r="F49" s="1021"/>
      <c r="G49" s="1021"/>
      <c r="H49" s="1021"/>
      <c r="I49" s="1021"/>
      <c r="J49" s="1021"/>
    </row>
    <row r="50" spans="2:10" x14ac:dyDescent="0.2">
      <c r="B50" s="1044" t="s">
        <v>388</v>
      </c>
      <c r="C50" s="1044"/>
      <c r="D50" s="1044"/>
      <c r="E50" s="1044"/>
      <c r="F50" s="1044"/>
      <c r="G50" s="1044"/>
      <c r="H50" s="1044"/>
      <c r="I50" s="1044"/>
    </row>
    <row r="51" spans="2:10" ht="16.5" customHeight="1" x14ac:dyDescent="0.2">
      <c r="B51" s="1033" t="s">
        <v>675</v>
      </c>
      <c r="C51" s="1033"/>
      <c r="D51" s="1033"/>
      <c r="E51" s="1033"/>
      <c r="F51" s="1033"/>
      <c r="G51" s="1033"/>
      <c r="H51" s="1033"/>
      <c r="I51" s="1033"/>
    </row>
    <row r="52" spans="2:10" ht="16.5" customHeight="1" x14ac:dyDescent="0.2">
      <c r="B52" s="1033" t="s">
        <v>674</v>
      </c>
      <c r="C52" s="1033"/>
      <c r="D52" s="1033"/>
      <c r="E52" s="1033"/>
      <c r="F52" s="1033"/>
      <c r="G52" s="1033"/>
      <c r="H52" s="1033"/>
      <c r="I52" s="1033"/>
    </row>
    <row r="53" spans="2:10" ht="16.5" customHeight="1" x14ac:dyDescent="0.2">
      <c r="B53" s="1034" t="s">
        <v>389</v>
      </c>
      <c r="C53" s="1034"/>
      <c r="D53" s="1034"/>
      <c r="E53" s="1034"/>
      <c r="F53" s="1034"/>
      <c r="G53" s="1034"/>
      <c r="H53" s="1034"/>
      <c r="I53" s="1034"/>
    </row>
    <row r="54" spans="2:10" x14ac:dyDescent="0.2">
      <c r="B54" s="344"/>
      <c r="C54" s="356"/>
      <c r="D54" s="356"/>
      <c r="J54" s="586"/>
    </row>
    <row r="55" spans="2:10" x14ac:dyDescent="0.2">
      <c r="B55" s="357"/>
      <c r="C55" s="356"/>
      <c r="D55" s="356"/>
      <c r="I55" s="461">
        <f>PG_4!$I$55</f>
        <v>0</v>
      </c>
    </row>
    <row r="58" spans="2:10" x14ac:dyDescent="0.2">
      <c r="B58" s="356"/>
      <c r="C58" s="356"/>
      <c r="D58" s="356"/>
    </row>
    <row r="59" spans="2:10" x14ac:dyDescent="0.2">
      <c r="B59" s="344"/>
      <c r="C59" s="356"/>
      <c r="D59" s="356"/>
    </row>
    <row r="60" spans="2:10" x14ac:dyDescent="0.2">
      <c r="B60" s="356"/>
      <c r="C60" s="356"/>
      <c r="D60" s="356"/>
    </row>
    <row r="61" spans="2:10" x14ac:dyDescent="0.2">
      <c r="B61" s="356"/>
      <c r="C61" s="356"/>
      <c r="D61" s="356"/>
    </row>
    <row r="62" spans="2:10" x14ac:dyDescent="0.2">
      <c r="B62" s="356"/>
      <c r="C62" s="356"/>
      <c r="D62" s="356"/>
    </row>
    <row r="63" spans="2:10" x14ac:dyDescent="0.2">
      <c r="B63" s="356"/>
      <c r="C63" s="356"/>
      <c r="D63" s="356"/>
    </row>
    <row r="64" spans="2:10" x14ac:dyDescent="0.2">
      <c r="B64" s="356"/>
      <c r="C64" s="356"/>
      <c r="D64" s="356"/>
    </row>
    <row r="65" spans="2:4" x14ac:dyDescent="0.2">
      <c r="B65" s="356"/>
      <c r="C65" s="356"/>
      <c r="D65" s="356"/>
    </row>
    <row r="66" spans="2:4" x14ac:dyDescent="0.2">
      <c r="B66" s="356"/>
      <c r="C66" s="356"/>
      <c r="D66" s="356"/>
    </row>
    <row r="67" spans="2:4" x14ac:dyDescent="0.2">
      <c r="B67" s="356"/>
      <c r="C67" s="356"/>
      <c r="D67" s="356"/>
    </row>
    <row r="68" spans="2:4" x14ac:dyDescent="0.2">
      <c r="B68" s="356"/>
      <c r="C68" s="356"/>
      <c r="D68" s="356"/>
    </row>
    <row r="69" spans="2:4" x14ac:dyDescent="0.2">
      <c r="B69" s="356"/>
      <c r="C69" s="356"/>
      <c r="D69" s="356"/>
    </row>
    <row r="70" spans="2:4" x14ac:dyDescent="0.2">
      <c r="B70" s="356"/>
      <c r="C70" s="356"/>
      <c r="D70" s="356"/>
    </row>
    <row r="71" spans="2:4" x14ac:dyDescent="0.2">
      <c r="B71" s="356"/>
      <c r="C71" s="356"/>
      <c r="D71" s="356"/>
    </row>
    <row r="72" spans="2:4" x14ac:dyDescent="0.2">
      <c r="B72" s="356"/>
      <c r="C72" s="356"/>
      <c r="D72" s="356"/>
    </row>
    <row r="73" spans="2:4" x14ac:dyDescent="0.2">
      <c r="B73" s="356"/>
      <c r="C73" s="356"/>
      <c r="D73" s="356"/>
    </row>
    <row r="74" spans="2:4" x14ac:dyDescent="0.2">
      <c r="B74" s="356"/>
      <c r="C74" s="356"/>
      <c r="D74" s="356"/>
    </row>
    <row r="75" spans="2:4" x14ac:dyDescent="0.2">
      <c r="B75" s="356"/>
      <c r="C75" s="356"/>
      <c r="D75" s="356"/>
    </row>
    <row r="76" spans="2:4" x14ac:dyDescent="0.2">
      <c r="B76" s="356"/>
      <c r="C76" s="356"/>
      <c r="D76" s="356"/>
    </row>
    <row r="77" spans="2:4" x14ac:dyDescent="0.2">
      <c r="B77" s="356"/>
      <c r="C77" s="356"/>
      <c r="D77" s="356"/>
    </row>
    <row r="78" spans="2:4" x14ac:dyDescent="0.2">
      <c r="B78" s="356"/>
      <c r="C78" s="356"/>
      <c r="D78" s="356"/>
    </row>
    <row r="79" spans="2:4" x14ac:dyDescent="0.2">
      <c r="B79" s="356"/>
      <c r="C79" s="356"/>
      <c r="D79" s="356"/>
    </row>
    <row r="80" spans="2:4" x14ac:dyDescent="0.2">
      <c r="B80" s="356"/>
      <c r="C80" s="356"/>
      <c r="D80" s="356"/>
    </row>
    <row r="81" spans="2:4" x14ac:dyDescent="0.2">
      <c r="B81" s="356"/>
      <c r="C81" s="356"/>
      <c r="D81" s="356"/>
    </row>
    <row r="82" spans="2:4" x14ac:dyDescent="0.2">
      <c r="B82" s="356"/>
      <c r="C82" s="356"/>
      <c r="D82" s="356"/>
    </row>
    <row r="83" spans="2:4" x14ac:dyDescent="0.2">
      <c r="B83" s="356"/>
      <c r="C83" s="356"/>
      <c r="D83" s="356"/>
    </row>
    <row r="84" spans="2:4" x14ac:dyDescent="0.2">
      <c r="B84" s="356"/>
      <c r="C84" s="356"/>
      <c r="D84" s="356"/>
    </row>
    <row r="85" spans="2:4" x14ac:dyDescent="0.2">
      <c r="B85" s="356"/>
      <c r="C85" s="356"/>
      <c r="D85" s="356"/>
    </row>
    <row r="86" spans="2:4" x14ac:dyDescent="0.2">
      <c r="B86" s="356"/>
      <c r="C86" s="356"/>
      <c r="D86" s="356"/>
    </row>
    <row r="87" spans="2:4" x14ac:dyDescent="0.2">
      <c r="B87" s="356"/>
      <c r="C87" s="356"/>
      <c r="D87" s="356"/>
    </row>
    <row r="88" spans="2:4" x14ac:dyDescent="0.2">
      <c r="B88" s="356"/>
      <c r="C88" s="356"/>
      <c r="D88" s="356"/>
    </row>
    <row r="89" spans="2:4" x14ac:dyDescent="0.2">
      <c r="B89" s="356"/>
      <c r="C89" s="356"/>
      <c r="D89" s="356"/>
    </row>
    <row r="90" spans="2:4" x14ac:dyDescent="0.2">
      <c r="B90" s="356"/>
      <c r="C90" s="356"/>
      <c r="D90" s="356"/>
    </row>
    <row r="91" spans="2:4" x14ac:dyDescent="0.2">
      <c r="B91" s="356"/>
      <c r="C91" s="356"/>
      <c r="D91" s="356"/>
    </row>
    <row r="92" spans="2:4" x14ac:dyDescent="0.2">
      <c r="B92" s="356"/>
      <c r="C92" s="356"/>
      <c r="D92" s="356"/>
    </row>
    <row r="93" spans="2:4" x14ac:dyDescent="0.2">
      <c r="B93" s="356"/>
      <c r="C93" s="356"/>
      <c r="D93" s="356"/>
    </row>
    <row r="94" spans="2:4" x14ac:dyDescent="0.2">
      <c r="B94" s="356"/>
      <c r="C94" s="356"/>
      <c r="D94" s="356"/>
    </row>
    <row r="95" spans="2:4" x14ac:dyDescent="0.2">
      <c r="B95" s="356"/>
      <c r="C95" s="356"/>
      <c r="D95" s="356"/>
    </row>
    <row r="96" spans="2:4" x14ac:dyDescent="0.2">
      <c r="B96" s="356"/>
      <c r="C96" s="356"/>
      <c r="D96" s="356"/>
    </row>
    <row r="97" spans="2:4" x14ac:dyDescent="0.2">
      <c r="B97" s="356"/>
      <c r="C97" s="356"/>
      <c r="D97" s="356"/>
    </row>
    <row r="98" spans="2:4" x14ac:dyDescent="0.2">
      <c r="B98" s="356"/>
      <c r="C98" s="356"/>
      <c r="D98" s="356"/>
    </row>
    <row r="99" spans="2:4" x14ac:dyDescent="0.2">
      <c r="B99" s="356"/>
      <c r="C99" s="356"/>
      <c r="D99" s="356"/>
    </row>
    <row r="100" spans="2:4" x14ac:dyDescent="0.2">
      <c r="B100" s="356"/>
      <c r="C100" s="356"/>
      <c r="D100" s="356"/>
    </row>
    <row r="101" spans="2:4" x14ac:dyDescent="0.2">
      <c r="B101" s="356"/>
      <c r="C101" s="356"/>
      <c r="D101" s="356"/>
    </row>
    <row r="102" spans="2:4" x14ac:dyDescent="0.2">
      <c r="B102" s="356"/>
      <c r="C102" s="356"/>
      <c r="D102" s="356"/>
    </row>
    <row r="103" spans="2:4" x14ac:dyDescent="0.2">
      <c r="B103" s="356"/>
      <c r="C103" s="356"/>
      <c r="D103" s="356"/>
    </row>
    <row r="104" spans="2:4" x14ac:dyDescent="0.2">
      <c r="B104" s="356"/>
      <c r="C104" s="356"/>
      <c r="D104" s="356"/>
    </row>
    <row r="105" spans="2:4" x14ac:dyDescent="0.2">
      <c r="B105" s="356"/>
      <c r="C105" s="356"/>
      <c r="D105" s="356"/>
    </row>
    <row r="106" spans="2:4" x14ac:dyDescent="0.2">
      <c r="B106" s="356"/>
      <c r="C106" s="356"/>
      <c r="D106" s="356"/>
    </row>
    <row r="107" spans="2:4" x14ac:dyDescent="0.2">
      <c r="B107" s="356"/>
      <c r="C107" s="356"/>
      <c r="D107" s="356"/>
    </row>
    <row r="108" spans="2:4" x14ac:dyDescent="0.2">
      <c r="B108" s="356"/>
      <c r="C108" s="356"/>
      <c r="D108" s="356"/>
    </row>
    <row r="109" spans="2:4" x14ac:dyDescent="0.2">
      <c r="B109" s="356"/>
      <c r="C109" s="356"/>
      <c r="D109" s="356"/>
    </row>
    <row r="110" spans="2:4" x14ac:dyDescent="0.2">
      <c r="B110" s="356"/>
      <c r="C110" s="356"/>
      <c r="D110" s="356"/>
    </row>
    <row r="111" spans="2:4" x14ac:dyDescent="0.2">
      <c r="B111" s="356"/>
      <c r="C111" s="356"/>
      <c r="D111" s="356"/>
    </row>
    <row r="112" spans="2:4" x14ac:dyDescent="0.2">
      <c r="B112" s="356"/>
      <c r="C112" s="356"/>
      <c r="D112" s="356"/>
    </row>
    <row r="113" spans="2:4" x14ac:dyDescent="0.2">
      <c r="B113" s="356"/>
      <c r="C113" s="356"/>
      <c r="D113" s="356"/>
    </row>
    <row r="114" spans="2:4" x14ac:dyDescent="0.2">
      <c r="B114" s="356"/>
      <c r="C114" s="356"/>
      <c r="D114" s="356"/>
    </row>
    <row r="115" spans="2:4" x14ac:dyDescent="0.2">
      <c r="B115" s="356"/>
      <c r="C115" s="356"/>
      <c r="D115" s="356"/>
    </row>
    <row r="116" spans="2:4" x14ac:dyDescent="0.2">
      <c r="B116" s="356"/>
      <c r="C116" s="356"/>
      <c r="D116" s="356"/>
    </row>
    <row r="117" spans="2:4" x14ac:dyDescent="0.2">
      <c r="B117" s="356"/>
      <c r="C117" s="356"/>
      <c r="D117" s="356"/>
    </row>
    <row r="118" spans="2:4" x14ac:dyDescent="0.2">
      <c r="B118" s="356"/>
      <c r="C118" s="356"/>
      <c r="D118" s="356"/>
    </row>
    <row r="119" spans="2:4" x14ac:dyDescent="0.2">
      <c r="B119" s="356"/>
      <c r="C119" s="356"/>
      <c r="D119" s="356"/>
    </row>
    <row r="120" spans="2:4" x14ac:dyDescent="0.2">
      <c r="B120" s="356"/>
      <c r="C120" s="356"/>
      <c r="D120" s="356"/>
    </row>
    <row r="121" spans="2:4" x14ac:dyDescent="0.2">
      <c r="B121" s="356"/>
      <c r="C121" s="356"/>
      <c r="D121" s="356"/>
    </row>
    <row r="122" spans="2:4" x14ac:dyDescent="0.2">
      <c r="B122" s="356"/>
      <c r="C122" s="356"/>
      <c r="D122" s="356"/>
    </row>
    <row r="123" spans="2:4" x14ac:dyDescent="0.2">
      <c r="B123" s="356"/>
      <c r="C123" s="356"/>
      <c r="D123" s="356"/>
    </row>
    <row r="124" spans="2:4" x14ac:dyDescent="0.2">
      <c r="B124" s="356"/>
      <c r="C124" s="356"/>
      <c r="D124" s="356"/>
    </row>
    <row r="125" spans="2:4" x14ac:dyDescent="0.2">
      <c r="B125" s="356"/>
      <c r="C125" s="356"/>
      <c r="D125" s="356"/>
    </row>
    <row r="126" spans="2:4" x14ac:dyDescent="0.2">
      <c r="B126" s="356"/>
      <c r="C126" s="356"/>
      <c r="D126" s="356"/>
    </row>
    <row r="127" spans="2:4" x14ac:dyDescent="0.2">
      <c r="B127" s="356"/>
      <c r="C127" s="356"/>
      <c r="D127" s="356"/>
    </row>
    <row r="128" spans="2:4" x14ac:dyDescent="0.2">
      <c r="B128" s="356"/>
      <c r="C128" s="356"/>
      <c r="D128" s="356"/>
    </row>
    <row r="129" spans="2:4" x14ac:dyDescent="0.2">
      <c r="B129" s="356"/>
      <c r="C129" s="356"/>
      <c r="D129" s="356"/>
    </row>
    <row r="130" spans="2:4" x14ac:dyDescent="0.2">
      <c r="B130" s="356"/>
      <c r="C130" s="356"/>
      <c r="D130" s="356"/>
    </row>
    <row r="131" spans="2:4" x14ac:dyDescent="0.2">
      <c r="B131" s="356"/>
      <c r="C131" s="356"/>
      <c r="D131" s="356"/>
    </row>
    <row r="132" spans="2:4" x14ac:dyDescent="0.2">
      <c r="B132" s="356"/>
      <c r="C132" s="356"/>
      <c r="D132" s="356"/>
    </row>
    <row r="133" spans="2:4" x14ac:dyDescent="0.2">
      <c r="B133" s="356"/>
      <c r="C133" s="356"/>
      <c r="D133" s="356"/>
    </row>
    <row r="134" spans="2:4" x14ac:dyDescent="0.2">
      <c r="B134" s="356"/>
      <c r="C134" s="356"/>
      <c r="D134" s="356"/>
    </row>
    <row r="135" spans="2:4" x14ac:dyDescent="0.2">
      <c r="B135" s="356"/>
      <c r="C135" s="356"/>
      <c r="D135" s="356"/>
    </row>
    <row r="136" spans="2:4" x14ac:dyDescent="0.2">
      <c r="B136" s="356"/>
      <c r="C136" s="356"/>
      <c r="D136" s="356"/>
    </row>
    <row r="137" spans="2:4" x14ac:dyDescent="0.2">
      <c r="B137" s="356"/>
      <c r="C137" s="356"/>
      <c r="D137" s="356"/>
    </row>
    <row r="138" spans="2:4" x14ac:dyDescent="0.2">
      <c r="B138" s="356"/>
      <c r="C138" s="356"/>
      <c r="D138" s="356"/>
    </row>
    <row r="139" spans="2:4" x14ac:dyDescent="0.2">
      <c r="B139" s="356"/>
      <c r="C139" s="356"/>
      <c r="D139" s="356"/>
    </row>
    <row r="140" spans="2:4" x14ac:dyDescent="0.2">
      <c r="B140" s="356"/>
      <c r="C140" s="356"/>
      <c r="D140" s="356"/>
    </row>
    <row r="141" spans="2:4" x14ac:dyDescent="0.2">
      <c r="B141" s="356"/>
      <c r="C141" s="356"/>
      <c r="D141" s="356"/>
    </row>
    <row r="142" spans="2:4" x14ac:dyDescent="0.2">
      <c r="B142" s="356"/>
      <c r="C142" s="356"/>
      <c r="D142" s="356"/>
    </row>
    <row r="143" spans="2:4" x14ac:dyDescent="0.2">
      <c r="B143" s="356"/>
      <c r="C143" s="356"/>
      <c r="D143" s="356"/>
    </row>
    <row r="144" spans="2:4" x14ac:dyDescent="0.2">
      <c r="B144" s="356"/>
      <c r="C144" s="356"/>
      <c r="D144" s="356"/>
    </row>
    <row r="145" spans="2:4" x14ac:dyDescent="0.2">
      <c r="B145" s="356"/>
      <c r="C145" s="356"/>
      <c r="D145" s="356"/>
    </row>
    <row r="146" spans="2:4" x14ac:dyDescent="0.2">
      <c r="B146" s="356"/>
      <c r="C146" s="356"/>
      <c r="D146" s="356"/>
    </row>
    <row r="147" spans="2:4" x14ac:dyDescent="0.2">
      <c r="B147" s="356"/>
      <c r="C147" s="356"/>
      <c r="D147" s="356"/>
    </row>
    <row r="148" spans="2:4" x14ac:dyDescent="0.2">
      <c r="B148" s="356"/>
      <c r="C148" s="356"/>
      <c r="D148" s="356"/>
    </row>
    <row r="149" spans="2:4" x14ac:dyDescent="0.2">
      <c r="B149" s="356"/>
      <c r="C149" s="356"/>
      <c r="D149" s="356"/>
    </row>
    <row r="150" spans="2:4" x14ac:dyDescent="0.2">
      <c r="B150" s="356"/>
      <c r="C150" s="356"/>
      <c r="D150" s="356"/>
    </row>
    <row r="151" spans="2:4" x14ac:dyDescent="0.2">
      <c r="B151" s="356"/>
      <c r="C151" s="356"/>
      <c r="D151" s="356"/>
    </row>
    <row r="152" spans="2:4" x14ac:dyDescent="0.2">
      <c r="B152" s="356"/>
      <c r="C152" s="356"/>
      <c r="D152" s="356"/>
    </row>
    <row r="153" spans="2:4" x14ac:dyDescent="0.2">
      <c r="B153" s="356"/>
      <c r="C153" s="356"/>
      <c r="D153" s="356"/>
    </row>
    <row r="154" spans="2:4" x14ac:dyDescent="0.2">
      <c r="B154" s="356"/>
      <c r="C154" s="356"/>
      <c r="D154" s="356"/>
    </row>
    <row r="155" spans="2:4" x14ac:dyDescent="0.2">
      <c r="B155" s="356"/>
      <c r="C155" s="356"/>
      <c r="D155" s="356"/>
    </row>
    <row r="156" spans="2:4" x14ac:dyDescent="0.2">
      <c r="B156" s="356"/>
      <c r="C156" s="356"/>
      <c r="D156" s="356"/>
    </row>
    <row r="157" spans="2:4" x14ac:dyDescent="0.2">
      <c r="B157" s="356"/>
      <c r="C157" s="356"/>
      <c r="D157" s="356"/>
    </row>
    <row r="158" spans="2:4" x14ac:dyDescent="0.2">
      <c r="B158" s="356"/>
      <c r="C158" s="356"/>
      <c r="D158" s="356"/>
    </row>
    <row r="159" spans="2:4" x14ac:dyDescent="0.2">
      <c r="B159" s="356"/>
      <c r="C159" s="356"/>
      <c r="D159" s="356"/>
    </row>
    <row r="160" spans="2:4" x14ac:dyDescent="0.2">
      <c r="B160" s="356"/>
      <c r="C160" s="356"/>
      <c r="D160" s="356"/>
    </row>
    <row r="161" spans="2:4" x14ac:dyDescent="0.2">
      <c r="B161" s="356"/>
      <c r="C161" s="356"/>
      <c r="D161" s="356"/>
    </row>
    <row r="162" spans="2:4" x14ac:dyDescent="0.2">
      <c r="B162" s="356"/>
      <c r="C162" s="356"/>
      <c r="D162" s="356"/>
    </row>
    <row r="163" spans="2:4" x14ac:dyDescent="0.2">
      <c r="B163" s="356"/>
      <c r="C163" s="356"/>
      <c r="D163" s="356"/>
    </row>
    <row r="164" spans="2:4" x14ac:dyDescent="0.2">
      <c r="B164" s="356"/>
      <c r="C164" s="356"/>
      <c r="D164" s="356"/>
    </row>
    <row r="165" spans="2:4" x14ac:dyDescent="0.2">
      <c r="B165" s="356"/>
      <c r="C165" s="356"/>
      <c r="D165" s="356"/>
    </row>
    <row r="166" spans="2:4" x14ac:dyDescent="0.2">
      <c r="B166" s="356"/>
      <c r="C166" s="356"/>
      <c r="D166" s="356"/>
    </row>
    <row r="167" spans="2:4" x14ac:dyDescent="0.2">
      <c r="B167" s="356"/>
      <c r="C167" s="356"/>
      <c r="D167" s="356"/>
    </row>
    <row r="168" spans="2:4" x14ac:dyDescent="0.2">
      <c r="B168" s="356"/>
      <c r="C168" s="356"/>
      <c r="D168" s="356"/>
    </row>
    <row r="169" spans="2:4" x14ac:dyDescent="0.2">
      <c r="B169" s="356"/>
      <c r="C169" s="356"/>
      <c r="D169" s="356"/>
    </row>
    <row r="170" spans="2:4" x14ac:dyDescent="0.2">
      <c r="B170" s="356"/>
      <c r="C170" s="356"/>
      <c r="D170" s="356"/>
    </row>
    <row r="171" spans="2:4" x14ac:dyDescent="0.2">
      <c r="B171" s="356"/>
      <c r="C171" s="356"/>
      <c r="D171" s="356"/>
    </row>
    <row r="172" spans="2:4" x14ac:dyDescent="0.2">
      <c r="B172" s="356"/>
      <c r="C172" s="356"/>
      <c r="D172" s="356"/>
    </row>
    <row r="173" spans="2:4" x14ac:dyDescent="0.2">
      <c r="B173" s="356"/>
      <c r="C173" s="356"/>
      <c r="D173" s="356"/>
    </row>
    <row r="174" spans="2:4" x14ac:dyDescent="0.2">
      <c r="B174" s="356"/>
      <c r="C174" s="356"/>
      <c r="D174" s="356"/>
    </row>
    <row r="175" spans="2:4" x14ac:dyDescent="0.2">
      <c r="B175" s="356"/>
      <c r="C175" s="356"/>
      <c r="D175" s="356"/>
    </row>
    <row r="176" spans="2:4" x14ac:dyDescent="0.2">
      <c r="B176" s="356"/>
      <c r="C176" s="356"/>
      <c r="D176" s="356"/>
    </row>
    <row r="177" spans="2:4" x14ac:dyDescent="0.2">
      <c r="B177" s="356"/>
      <c r="C177" s="356"/>
      <c r="D177" s="356"/>
    </row>
    <row r="178" spans="2:4" x14ac:dyDescent="0.2">
      <c r="B178" s="356"/>
      <c r="C178" s="356"/>
      <c r="D178" s="356"/>
    </row>
    <row r="179" spans="2:4" x14ac:dyDescent="0.2">
      <c r="B179" s="356"/>
      <c r="C179" s="356"/>
      <c r="D179" s="356"/>
    </row>
    <row r="180" spans="2:4" x14ac:dyDescent="0.2">
      <c r="B180" s="356"/>
      <c r="C180" s="356"/>
      <c r="D180" s="356"/>
    </row>
    <row r="181" spans="2:4" x14ac:dyDescent="0.2">
      <c r="B181" s="356"/>
      <c r="C181" s="356"/>
      <c r="D181" s="356"/>
    </row>
    <row r="182" spans="2:4" x14ac:dyDescent="0.2">
      <c r="B182" s="356"/>
      <c r="C182" s="356"/>
      <c r="D182" s="356"/>
    </row>
    <row r="183" spans="2:4" x14ac:dyDescent="0.2">
      <c r="B183" s="356"/>
      <c r="C183" s="356"/>
      <c r="D183" s="356"/>
    </row>
    <row r="184" spans="2:4" x14ac:dyDescent="0.2">
      <c r="B184" s="356"/>
      <c r="C184" s="356"/>
      <c r="D184" s="356"/>
    </row>
    <row r="185" spans="2:4" x14ac:dyDescent="0.2">
      <c r="B185" s="356"/>
      <c r="C185" s="356"/>
      <c r="D185" s="356"/>
    </row>
    <row r="186" spans="2:4" x14ac:dyDescent="0.2">
      <c r="B186" s="356"/>
      <c r="C186" s="356"/>
      <c r="D186" s="356"/>
    </row>
    <row r="187" spans="2:4" x14ac:dyDescent="0.2">
      <c r="B187" s="356"/>
      <c r="C187" s="356"/>
      <c r="D187" s="356"/>
    </row>
    <row r="188" spans="2:4" x14ac:dyDescent="0.2">
      <c r="B188" s="356"/>
      <c r="C188" s="356"/>
      <c r="D188" s="356"/>
    </row>
    <row r="189" spans="2:4" x14ac:dyDescent="0.2">
      <c r="B189" s="356"/>
      <c r="C189" s="356"/>
      <c r="D189" s="356"/>
    </row>
    <row r="190" spans="2:4" x14ac:dyDescent="0.2">
      <c r="B190" s="356"/>
      <c r="C190" s="356"/>
      <c r="D190" s="356"/>
    </row>
    <row r="191" spans="2:4" x14ac:dyDescent="0.2">
      <c r="B191" s="356"/>
      <c r="C191" s="356"/>
      <c r="D191" s="356"/>
    </row>
    <row r="192" spans="2:4" x14ac:dyDescent="0.2">
      <c r="B192" s="356"/>
      <c r="C192" s="356"/>
      <c r="D192" s="356"/>
    </row>
    <row r="193" spans="2:4" x14ac:dyDescent="0.2">
      <c r="B193" s="356"/>
      <c r="C193" s="356"/>
      <c r="D193" s="356"/>
    </row>
    <row r="194" spans="2:4" x14ac:dyDescent="0.2">
      <c r="B194" s="356"/>
      <c r="C194" s="356"/>
      <c r="D194" s="356"/>
    </row>
    <row r="195" spans="2:4" x14ac:dyDescent="0.2">
      <c r="B195" s="356"/>
      <c r="C195" s="356"/>
      <c r="D195" s="356"/>
    </row>
    <row r="196" spans="2:4" x14ac:dyDescent="0.2">
      <c r="B196" s="356"/>
      <c r="C196" s="356"/>
      <c r="D196" s="356"/>
    </row>
    <row r="197" spans="2:4" x14ac:dyDescent="0.2">
      <c r="B197" s="356"/>
      <c r="C197" s="356"/>
      <c r="D197" s="356"/>
    </row>
    <row r="198" spans="2:4" x14ac:dyDescent="0.2">
      <c r="B198" s="356"/>
      <c r="C198" s="356"/>
      <c r="D198" s="356"/>
    </row>
    <row r="199" spans="2:4" x14ac:dyDescent="0.2">
      <c r="B199" s="356"/>
      <c r="C199" s="356"/>
      <c r="D199" s="356"/>
    </row>
    <row r="200" spans="2:4" x14ac:dyDescent="0.2">
      <c r="B200" s="356"/>
      <c r="C200" s="356"/>
      <c r="D200" s="356"/>
    </row>
    <row r="201" spans="2:4" x14ac:dyDescent="0.2">
      <c r="B201" s="356"/>
      <c r="C201" s="356"/>
      <c r="D201" s="356"/>
    </row>
    <row r="202" spans="2:4" x14ac:dyDescent="0.2">
      <c r="B202" s="356"/>
      <c r="C202" s="356"/>
      <c r="D202" s="356"/>
    </row>
    <row r="203" spans="2:4" x14ac:dyDescent="0.2">
      <c r="B203" s="356"/>
      <c r="C203" s="356"/>
      <c r="D203" s="356"/>
    </row>
    <row r="204" spans="2:4" x14ac:dyDescent="0.2">
      <c r="B204" s="356"/>
      <c r="C204" s="356"/>
      <c r="D204" s="356"/>
    </row>
    <row r="205" spans="2:4" x14ac:dyDescent="0.2">
      <c r="B205" s="356"/>
      <c r="C205" s="356"/>
      <c r="D205" s="356"/>
    </row>
    <row r="206" spans="2:4" x14ac:dyDescent="0.2">
      <c r="B206" s="356"/>
      <c r="C206" s="356"/>
      <c r="D206" s="356"/>
    </row>
    <row r="207" spans="2:4" x14ac:dyDescent="0.2">
      <c r="B207" s="356"/>
      <c r="C207" s="356"/>
      <c r="D207" s="356"/>
    </row>
    <row r="208" spans="2:4" x14ac:dyDescent="0.2">
      <c r="B208" s="356"/>
      <c r="C208" s="356"/>
      <c r="D208" s="356"/>
    </row>
    <row r="209" spans="2:4" x14ac:dyDescent="0.2">
      <c r="B209" s="356"/>
      <c r="C209" s="356"/>
      <c r="D209" s="356"/>
    </row>
    <row r="210" spans="2:4" x14ac:dyDescent="0.2">
      <c r="B210" s="356"/>
      <c r="C210" s="356"/>
      <c r="D210" s="356"/>
    </row>
    <row r="211" spans="2:4" x14ac:dyDescent="0.2">
      <c r="B211" s="356"/>
      <c r="C211" s="356"/>
      <c r="D211" s="356"/>
    </row>
    <row r="212" spans="2:4" x14ac:dyDescent="0.2">
      <c r="B212" s="356"/>
      <c r="C212" s="356"/>
      <c r="D212" s="356"/>
    </row>
    <row r="213" spans="2:4" x14ac:dyDescent="0.2">
      <c r="B213" s="356"/>
      <c r="C213" s="356"/>
      <c r="D213" s="356"/>
    </row>
    <row r="214" spans="2:4" x14ac:dyDescent="0.2">
      <c r="B214" s="356"/>
      <c r="C214" s="356"/>
      <c r="D214" s="356"/>
    </row>
    <row r="215" spans="2:4" x14ac:dyDescent="0.2">
      <c r="B215" s="356"/>
      <c r="C215" s="356"/>
      <c r="D215" s="356"/>
    </row>
    <row r="216" spans="2:4" x14ac:dyDescent="0.2">
      <c r="B216" s="356"/>
      <c r="C216" s="356"/>
      <c r="D216" s="356"/>
    </row>
    <row r="217" spans="2:4" x14ac:dyDescent="0.2">
      <c r="B217" s="356"/>
      <c r="C217" s="356"/>
      <c r="D217" s="356"/>
    </row>
    <row r="218" spans="2:4" x14ac:dyDescent="0.2">
      <c r="B218" s="356"/>
      <c r="C218" s="356"/>
      <c r="D218" s="356"/>
    </row>
    <row r="219" spans="2:4" x14ac:dyDescent="0.2">
      <c r="B219" s="356"/>
      <c r="C219" s="356"/>
      <c r="D219" s="356"/>
    </row>
    <row r="220" spans="2:4" x14ac:dyDescent="0.2">
      <c r="B220" s="356"/>
      <c r="C220" s="356"/>
      <c r="D220" s="356"/>
    </row>
    <row r="221" spans="2:4" x14ac:dyDescent="0.2">
      <c r="B221" s="356"/>
      <c r="C221" s="356"/>
      <c r="D221" s="356"/>
    </row>
    <row r="222" spans="2:4" x14ac:dyDescent="0.2">
      <c r="B222" s="356"/>
      <c r="C222" s="356"/>
      <c r="D222" s="356"/>
    </row>
    <row r="223" spans="2:4" x14ac:dyDescent="0.2">
      <c r="B223" s="356"/>
      <c r="C223" s="356"/>
      <c r="D223" s="356"/>
    </row>
    <row r="224" spans="2:4" x14ac:dyDescent="0.2">
      <c r="B224" s="356"/>
      <c r="C224" s="356"/>
      <c r="D224" s="356"/>
    </row>
    <row r="225" spans="2:4" x14ac:dyDescent="0.2">
      <c r="B225" s="356"/>
      <c r="C225" s="356"/>
      <c r="D225" s="356"/>
    </row>
    <row r="226" spans="2:4" x14ac:dyDescent="0.2">
      <c r="B226" s="356"/>
      <c r="C226" s="356"/>
      <c r="D226" s="356"/>
    </row>
    <row r="227" spans="2:4" x14ac:dyDescent="0.2">
      <c r="B227" s="356"/>
      <c r="C227" s="356"/>
      <c r="D227" s="356"/>
    </row>
    <row r="228" spans="2:4" x14ac:dyDescent="0.2">
      <c r="B228" s="356"/>
      <c r="C228" s="356"/>
      <c r="D228" s="356"/>
    </row>
    <row r="229" spans="2:4" x14ac:dyDescent="0.2">
      <c r="B229" s="356"/>
      <c r="C229" s="356"/>
      <c r="D229" s="356"/>
    </row>
    <row r="230" spans="2:4" x14ac:dyDescent="0.2">
      <c r="B230" s="356"/>
      <c r="C230" s="356"/>
      <c r="D230" s="356"/>
    </row>
    <row r="231" spans="2:4" x14ac:dyDescent="0.2">
      <c r="B231" s="356"/>
      <c r="C231" s="356"/>
      <c r="D231" s="356"/>
    </row>
    <row r="232" spans="2:4" x14ac:dyDescent="0.2">
      <c r="B232" s="356"/>
      <c r="C232" s="356"/>
      <c r="D232" s="356"/>
    </row>
    <row r="233" spans="2:4" x14ac:dyDescent="0.2">
      <c r="B233" s="356"/>
      <c r="C233" s="356"/>
      <c r="D233" s="356"/>
    </row>
    <row r="234" spans="2:4" x14ac:dyDescent="0.2">
      <c r="B234" s="356"/>
      <c r="C234" s="356"/>
      <c r="D234" s="356"/>
    </row>
    <row r="235" spans="2:4" x14ac:dyDescent="0.2">
      <c r="B235" s="356"/>
      <c r="C235" s="356"/>
      <c r="D235" s="356"/>
    </row>
    <row r="236" spans="2:4" x14ac:dyDescent="0.2">
      <c r="B236" s="356"/>
      <c r="C236" s="356"/>
      <c r="D236" s="356"/>
    </row>
    <row r="237" spans="2:4" x14ac:dyDescent="0.2">
      <c r="B237" s="356"/>
      <c r="C237" s="356"/>
      <c r="D237" s="356"/>
    </row>
    <row r="238" spans="2:4" x14ac:dyDescent="0.2">
      <c r="B238" s="356"/>
      <c r="C238" s="356"/>
      <c r="D238" s="356"/>
    </row>
    <row r="239" spans="2:4" x14ac:dyDescent="0.2">
      <c r="B239" s="356"/>
      <c r="C239" s="356"/>
      <c r="D239" s="356"/>
    </row>
    <row r="240" spans="2:4" x14ac:dyDescent="0.2">
      <c r="B240" s="356"/>
      <c r="C240" s="356"/>
      <c r="D240" s="356"/>
    </row>
    <row r="241" spans="2:4" x14ac:dyDescent="0.2">
      <c r="B241" s="356"/>
      <c r="C241" s="356"/>
      <c r="D241" s="356"/>
    </row>
    <row r="242" spans="2:4" x14ac:dyDescent="0.2">
      <c r="B242" s="356"/>
      <c r="C242" s="356"/>
      <c r="D242" s="356"/>
    </row>
    <row r="243" spans="2:4" x14ac:dyDescent="0.2">
      <c r="B243" s="356"/>
      <c r="C243" s="356"/>
      <c r="D243" s="356"/>
    </row>
    <row r="244" spans="2:4" x14ac:dyDescent="0.2">
      <c r="B244" s="356"/>
      <c r="C244" s="356"/>
      <c r="D244" s="356"/>
    </row>
    <row r="245" spans="2:4" x14ac:dyDescent="0.2">
      <c r="B245" s="356"/>
      <c r="C245" s="356"/>
      <c r="D245" s="356"/>
    </row>
    <row r="246" spans="2:4" x14ac:dyDescent="0.2">
      <c r="B246" s="356"/>
      <c r="C246" s="356"/>
      <c r="D246" s="356"/>
    </row>
    <row r="247" spans="2:4" x14ac:dyDescent="0.2">
      <c r="B247" s="356"/>
      <c r="C247" s="356"/>
      <c r="D247" s="356"/>
    </row>
    <row r="248" spans="2:4" x14ac:dyDescent="0.2">
      <c r="B248" s="356"/>
      <c r="C248" s="356"/>
      <c r="D248" s="356"/>
    </row>
    <row r="249" spans="2:4" x14ac:dyDescent="0.2">
      <c r="B249" s="356"/>
      <c r="C249" s="356"/>
      <c r="D249" s="356"/>
    </row>
    <row r="250" spans="2:4" x14ac:dyDescent="0.2">
      <c r="B250" s="356"/>
      <c r="C250" s="356"/>
      <c r="D250" s="356"/>
    </row>
    <row r="251" spans="2:4" x14ac:dyDescent="0.2">
      <c r="B251" s="356"/>
      <c r="C251" s="356"/>
      <c r="D251" s="356"/>
    </row>
    <row r="252" spans="2:4" x14ac:dyDescent="0.2">
      <c r="B252" s="356"/>
      <c r="C252" s="356"/>
      <c r="D252" s="356"/>
    </row>
    <row r="253" spans="2:4" x14ac:dyDescent="0.2">
      <c r="B253" s="356"/>
      <c r="C253" s="356"/>
      <c r="D253" s="356"/>
    </row>
    <row r="254" spans="2:4" x14ac:dyDescent="0.2">
      <c r="B254" s="356"/>
      <c r="C254" s="356"/>
      <c r="D254" s="356"/>
    </row>
    <row r="255" spans="2:4" x14ac:dyDescent="0.2">
      <c r="B255" s="356"/>
      <c r="C255" s="356"/>
      <c r="D255" s="356"/>
    </row>
    <row r="256" spans="2:4" x14ac:dyDescent="0.2">
      <c r="B256" s="356"/>
      <c r="C256" s="356"/>
      <c r="D256" s="356"/>
    </row>
    <row r="257" spans="2:4" x14ac:dyDescent="0.2">
      <c r="B257" s="356"/>
      <c r="C257" s="356"/>
      <c r="D257" s="356"/>
    </row>
    <row r="258" spans="2:4" x14ac:dyDescent="0.2">
      <c r="B258" s="356"/>
      <c r="C258" s="356"/>
      <c r="D258" s="356"/>
    </row>
    <row r="259" spans="2:4" x14ac:dyDescent="0.2">
      <c r="B259" s="356"/>
      <c r="C259" s="356"/>
      <c r="D259" s="356"/>
    </row>
    <row r="260" spans="2:4" x14ac:dyDescent="0.2">
      <c r="B260" s="356"/>
      <c r="C260" s="356"/>
      <c r="D260" s="356"/>
    </row>
    <row r="261" spans="2:4" x14ac:dyDescent="0.2">
      <c r="B261" s="356"/>
      <c r="C261" s="356"/>
      <c r="D261" s="356"/>
    </row>
    <row r="262" spans="2:4" x14ac:dyDescent="0.2">
      <c r="B262" s="356"/>
      <c r="C262" s="356"/>
      <c r="D262" s="356"/>
    </row>
    <row r="263" spans="2:4" x14ac:dyDescent="0.2">
      <c r="B263" s="356"/>
      <c r="C263" s="356"/>
      <c r="D263" s="356"/>
    </row>
    <row r="264" spans="2:4" x14ac:dyDescent="0.2">
      <c r="B264" s="356"/>
      <c r="C264" s="356"/>
      <c r="D264" s="356"/>
    </row>
    <row r="265" spans="2:4" x14ac:dyDescent="0.2">
      <c r="B265" s="356"/>
      <c r="C265" s="356"/>
      <c r="D265" s="356"/>
    </row>
    <row r="266" spans="2:4" x14ac:dyDescent="0.2">
      <c r="B266" s="356"/>
      <c r="C266" s="356"/>
      <c r="D266" s="356"/>
    </row>
    <row r="267" spans="2:4" x14ac:dyDescent="0.2">
      <c r="B267" s="356"/>
      <c r="C267" s="356"/>
      <c r="D267" s="356"/>
    </row>
    <row r="268" spans="2:4" x14ac:dyDescent="0.2">
      <c r="B268" s="356"/>
      <c r="C268" s="356"/>
      <c r="D268" s="356"/>
    </row>
    <row r="269" spans="2:4" x14ac:dyDescent="0.2">
      <c r="B269" s="356"/>
      <c r="C269" s="356"/>
      <c r="D269" s="356"/>
    </row>
    <row r="270" spans="2:4" x14ac:dyDescent="0.2">
      <c r="B270" s="356"/>
      <c r="C270" s="356"/>
      <c r="D270" s="356"/>
    </row>
    <row r="271" spans="2:4" x14ac:dyDescent="0.2">
      <c r="B271" s="356"/>
      <c r="C271" s="356"/>
      <c r="D271" s="356"/>
    </row>
    <row r="272" spans="2:4" x14ac:dyDescent="0.2">
      <c r="B272" s="356"/>
      <c r="C272" s="356"/>
      <c r="D272" s="356"/>
    </row>
    <row r="273" spans="2:4" x14ac:dyDescent="0.2">
      <c r="B273" s="356"/>
      <c r="C273" s="356"/>
      <c r="D273" s="356"/>
    </row>
    <row r="274" spans="2:4" x14ac:dyDescent="0.2">
      <c r="B274" s="356"/>
      <c r="C274" s="356"/>
      <c r="D274" s="356"/>
    </row>
    <row r="275" spans="2:4" x14ac:dyDescent="0.2">
      <c r="B275" s="356"/>
      <c r="C275" s="356"/>
      <c r="D275" s="356"/>
    </row>
    <row r="276" spans="2:4" x14ac:dyDescent="0.2">
      <c r="B276" s="356"/>
      <c r="C276" s="356"/>
      <c r="D276" s="356"/>
    </row>
    <row r="277" spans="2:4" x14ac:dyDescent="0.2">
      <c r="B277" s="356"/>
      <c r="C277" s="356"/>
      <c r="D277" s="356"/>
    </row>
    <row r="278" spans="2:4" x14ac:dyDescent="0.2">
      <c r="B278" s="356"/>
      <c r="C278" s="356"/>
      <c r="D278" s="356"/>
    </row>
    <row r="279" spans="2:4" x14ac:dyDescent="0.2">
      <c r="B279" s="356"/>
      <c r="C279" s="356"/>
      <c r="D279" s="356"/>
    </row>
    <row r="280" spans="2:4" x14ac:dyDescent="0.2">
      <c r="B280" s="356"/>
      <c r="C280" s="356"/>
      <c r="D280" s="356"/>
    </row>
    <row r="281" spans="2:4" x14ac:dyDescent="0.2">
      <c r="B281" s="356"/>
      <c r="C281" s="356"/>
      <c r="D281" s="356"/>
    </row>
    <row r="282" spans="2:4" x14ac:dyDescent="0.2">
      <c r="B282" s="356"/>
      <c r="C282" s="356"/>
      <c r="D282" s="356"/>
    </row>
    <row r="283" spans="2:4" x14ac:dyDescent="0.2">
      <c r="B283" s="356"/>
      <c r="C283" s="356"/>
      <c r="D283" s="356"/>
    </row>
    <row r="284" spans="2:4" x14ac:dyDescent="0.2">
      <c r="B284" s="356"/>
      <c r="C284" s="356"/>
      <c r="D284" s="356"/>
    </row>
    <row r="285" spans="2:4" x14ac:dyDescent="0.2">
      <c r="B285" s="356"/>
      <c r="C285" s="356"/>
      <c r="D285" s="356"/>
    </row>
    <row r="286" spans="2:4" x14ac:dyDescent="0.2">
      <c r="B286" s="356"/>
      <c r="C286" s="356"/>
      <c r="D286" s="356"/>
    </row>
    <row r="287" spans="2:4" x14ac:dyDescent="0.2">
      <c r="B287" s="356"/>
      <c r="C287" s="356"/>
      <c r="D287" s="356"/>
    </row>
    <row r="288" spans="2:4" x14ac:dyDescent="0.2">
      <c r="B288" s="356"/>
      <c r="C288" s="356"/>
      <c r="D288" s="356"/>
    </row>
    <row r="289" spans="2:4" x14ac:dyDescent="0.2">
      <c r="B289" s="356"/>
      <c r="C289" s="356"/>
      <c r="D289" s="356"/>
    </row>
    <row r="290" spans="2:4" x14ac:dyDescent="0.2">
      <c r="B290" s="356"/>
      <c r="C290" s="356"/>
      <c r="D290" s="356"/>
    </row>
    <row r="291" spans="2:4" x14ac:dyDescent="0.2">
      <c r="B291" s="356"/>
      <c r="C291" s="356"/>
      <c r="D291" s="356"/>
    </row>
    <row r="292" spans="2:4" x14ac:dyDescent="0.2">
      <c r="B292" s="356"/>
      <c r="C292" s="356"/>
      <c r="D292" s="356"/>
    </row>
    <row r="293" spans="2:4" x14ac:dyDescent="0.2">
      <c r="B293" s="356"/>
      <c r="C293" s="356"/>
      <c r="D293" s="356"/>
    </row>
    <row r="294" spans="2:4" x14ac:dyDescent="0.2">
      <c r="B294" s="356"/>
      <c r="C294" s="356"/>
      <c r="D294" s="356"/>
    </row>
    <row r="295" spans="2:4" x14ac:dyDescent="0.2">
      <c r="B295" s="356"/>
      <c r="C295" s="356"/>
      <c r="D295" s="356"/>
    </row>
    <row r="296" spans="2:4" x14ac:dyDescent="0.2">
      <c r="B296" s="356"/>
      <c r="C296" s="356"/>
      <c r="D296" s="356"/>
    </row>
    <row r="297" spans="2:4" x14ac:dyDescent="0.2">
      <c r="B297" s="356"/>
      <c r="C297" s="356"/>
      <c r="D297" s="356"/>
    </row>
    <row r="298" spans="2:4" x14ac:dyDescent="0.2">
      <c r="B298" s="356"/>
      <c r="C298" s="356"/>
      <c r="D298" s="356"/>
    </row>
    <row r="299" spans="2:4" x14ac:dyDescent="0.2">
      <c r="B299" s="356"/>
      <c r="C299" s="356"/>
      <c r="D299" s="356"/>
    </row>
    <row r="300" spans="2:4" x14ac:dyDescent="0.2">
      <c r="B300" s="356"/>
      <c r="C300" s="356"/>
      <c r="D300" s="356"/>
    </row>
    <row r="301" spans="2:4" x14ac:dyDescent="0.2">
      <c r="B301" s="356"/>
      <c r="C301" s="356"/>
      <c r="D301" s="356"/>
    </row>
    <row r="302" spans="2:4" x14ac:dyDescent="0.2">
      <c r="B302" s="356"/>
      <c r="C302" s="356"/>
      <c r="D302" s="356"/>
    </row>
    <row r="303" spans="2:4" x14ac:dyDescent="0.2">
      <c r="B303" s="356"/>
      <c r="C303" s="356"/>
      <c r="D303" s="356"/>
    </row>
    <row r="304" spans="2:4" x14ac:dyDescent="0.2">
      <c r="B304" s="356"/>
      <c r="C304" s="356"/>
      <c r="D304" s="356"/>
    </row>
    <row r="305" spans="2:4" x14ac:dyDescent="0.2">
      <c r="B305" s="356"/>
      <c r="C305" s="356"/>
      <c r="D305" s="356"/>
    </row>
    <row r="306" spans="2:4" x14ac:dyDescent="0.2">
      <c r="B306" s="356"/>
      <c r="C306" s="356"/>
      <c r="D306" s="356"/>
    </row>
    <row r="307" spans="2:4" x14ac:dyDescent="0.2">
      <c r="B307" s="356"/>
      <c r="C307" s="356"/>
      <c r="D307" s="356"/>
    </row>
    <row r="308" spans="2:4" x14ac:dyDescent="0.2">
      <c r="B308" s="356"/>
      <c r="C308" s="356"/>
      <c r="D308" s="356"/>
    </row>
    <row r="309" spans="2:4" x14ac:dyDescent="0.2">
      <c r="B309" s="356"/>
      <c r="C309" s="356"/>
      <c r="D309" s="356"/>
    </row>
    <row r="310" spans="2:4" x14ac:dyDescent="0.2">
      <c r="B310" s="356"/>
      <c r="C310" s="356"/>
      <c r="D310" s="356"/>
    </row>
    <row r="311" spans="2:4" x14ac:dyDescent="0.2">
      <c r="B311" s="356"/>
      <c r="C311" s="356"/>
      <c r="D311" s="356"/>
    </row>
    <row r="312" spans="2:4" x14ac:dyDescent="0.2">
      <c r="B312" s="356"/>
      <c r="C312" s="356"/>
      <c r="D312" s="356"/>
    </row>
    <row r="313" spans="2:4" x14ac:dyDescent="0.2">
      <c r="B313" s="356"/>
      <c r="C313" s="356"/>
      <c r="D313" s="356"/>
    </row>
    <row r="314" spans="2:4" x14ac:dyDescent="0.2">
      <c r="B314" s="356"/>
      <c r="C314" s="356"/>
      <c r="D314" s="356"/>
    </row>
    <row r="315" spans="2:4" x14ac:dyDescent="0.2">
      <c r="B315" s="356"/>
      <c r="C315" s="356"/>
      <c r="D315" s="356"/>
    </row>
    <row r="316" spans="2:4" x14ac:dyDescent="0.2">
      <c r="B316" s="356"/>
      <c r="C316" s="356"/>
      <c r="D316" s="356"/>
    </row>
    <row r="317" spans="2:4" x14ac:dyDescent="0.2">
      <c r="B317" s="356"/>
      <c r="C317" s="356"/>
      <c r="D317" s="356"/>
    </row>
    <row r="318" spans="2:4" x14ac:dyDescent="0.2">
      <c r="B318" s="356"/>
      <c r="C318" s="356"/>
      <c r="D318" s="356"/>
    </row>
    <row r="319" spans="2:4" x14ac:dyDescent="0.2">
      <c r="B319" s="356"/>
      <c r="C319" s="356"/>
      <c r="D319" s="356"/>
    </row>
    <row r="320" spans="2:4" x14ac:dyDescent="0.2">
      <c r="B320" s="356"/>
      <c r="C320" s="356"/>
      <c r="D320" s="356"/>
    </row>
    <row r="321" spans="2:4" x14ac:dyDescent="0.2">
      <c r="B321" s="356"/>
      <c r="C321" s="356"/>
      <c r="D321" s="356"/>
    </row>
    <row r="322" spans="2:4" x14ac:dyDescent="0.2">
      <c r="B322" s="356"/>
      <c r="C322" s="356"/>
      <c r="D322" s="356"/>
    </row>
    <row r="323" spans="2:4" x14ac:dyDescent="0.2">
      <c r="B323" s="356"/>
      <c r="C323" s="356"/>
      <c r="D323" s="356"/>
    </row>
    <row r="324" spans="2:4" x14ac:dyDescent="0.2">
      <c r="B324" s="356"/>
      <c r="C324" s="356"/>
      <c r="D324" s="356"/>
    </row>
    <row r="325" spans="2:4" x14ac:dyDescent="0.2">
      <c r="B325" s="356"/>
      <c r="C325" s="356"/>
      <c r="D325" s="356"/>
    </row>
    <row r="326" spans="2:4" x14ac:dyDescent="0.2">
      <c r="B326" s="356"/>
      <c r="C326" s="356"/>
      <c r="D326" s="356"/>
    </row>
    <row r="327" spans="2:4" x14ac:dyDescent="0.2">
      <c r="B327" s="356"/>
      <c r="C327" s="356"/>
      <c r="D327" s="356"/>
    </row>
    <row r="328" spans="2:4" x14ac:dyDescent="0.2">
      <c r="B328" s="356"/>
      <c r="C328" s="356"/>
      <c r="D328" s="356"/>
    </row>
    <row r="329" spans="2:4" x14ac:dyDescent="0.2">
      <c r="B329" s="356"/>
      <c r="C329" s="356"/>
      <c r="D329" s="356"/>
    </row>
    <row r="330" spans="2:4" x14ac:dyDescent="0.2">
      <c r="B330" s="356"/>
      <c r="C330" s="356"/>
      <c r="D330" s="356"/>
    </row>
    <row r="331" spans="2:4" x14ac:dyDescent="0.2">
      <c r="B331" s="356"/>
      <c r="C331" s="356"/>
      <c r="D331" s="356"/>
    </row>
    <row r="332" spans="2:4" x14ac:dyDescent="0.2">
      <c r="B332" s="356"/>
      <c r="C332" s="356"/>
      <c r="D332" s="356"/>
    </row>
    <row r="333" spans="2:4" x14ac:dyDescent="0.2">
      <c r="B333" s="356"/>
      <c r="C333" s="356"/>
      <c r="D333" s="356"/>
    </row>
    <row r="334" spans="2:4" x14ac:dyDescent="0.2">
      <c r="B334" s="356"/>
      <c r="C334" s="356"/>
      <c r="D334" s="356"/>
    </row>
    <row r="335" spans="2:4" x14ac:dyDescent="0.2">
      <c r="B335" s="356"/>
      <c r="C335" s="356"/>
      <c r="D335" s="356"/>
    </row>
    <row r="336" spans="2:4" x14ac:dyDescent="0.2">
      <c r="B336" s="356"/>
      <c r="C336" s="356"/>
      <c r="D336" s="356"/>
    </row>
    <row r="337" spans="2:4" x14ac:dyDescent="0.2">
      <c r="B337" s="356"/>
      <c r="C337" s="356"/>
      <c r="D337" s="356"/>
    </row>
    <row r="338" spans="2:4" x14ac:dyDescent="0.2">
      <c r="B338" s="356"/>
      <c r="C338" s="356"/>
      <c r="D338" s="356"/>
    </row>
    <row r="339" spans="2:4" x14ac:dyDescent="0.2">
      <c r="B339" s="356"/>
      <c r="C339" s="356"/>
      <c r="D339" s="356"/>
    </row>
    <row r="340" spans="2:4" x14ac:dyDescent="0.2">
      <c r="B340" s="356"/>
      <c r="C340" s="356"/>
      <c r="D340" s="356"/>
    </row>
    <row r="341" spans="2:4" x14ac:dyDescent="0.2">
      <c r="B341" s="356"/>
      <c r="C341" s="356"/>
      <c r="D341" s="356"/>
    </row>
    <row r="342" spans="2:4" x14ac:dyDescent="0.2">
      <c r="B342" s="356"/>
      <c r="C342" s="356"/>
      <c r="D342" s="356"/>
    </row>
    <row r="343" spans="2:4" x14ac:dyDescent="0.2">
      <c r="B343" s="356"/>
      <c r="C343" s="356"/>
      <c r="D343" s="356"/>
    </row>
    <row r="344" spans="2:4" x14ac:dyDescent="0.2">
      <c r="B344" s="356"/>
      <c r="C344" s="356"/>
      <c r="D344" s="356"/>
    </row>
    <row r="345" spans="2:4" x14ac:dyDescent="0.2">
      <c r="B345" s="356"/>
      <c r="C345" s="356"/>
      <c r="D345" s="356"/>
    </row>
    <row r="346" spans="2:4" x14ac:dyDescent="0.2">
      <c r="B346" s="356"/>
      <c r="C346" s="356"/>
      <c r="D346" s="356"/>
    </row>
    <row r="347" spans="2:4" x14ac:dyDescent="0.2">
      <c r="B347" s="356"/>
      <c r="C347" s="356"/>
      <c r="D347" s="356"/>
    </row>
    <row r="348" spans="2:4" x14ac:dyDescent="0.2">
      <c r="B348" s="356"/>
      <c r="C348" s="356"/>
      <c r="D348" s="356"/>
    </row>
    <row r="349" spans="2:4" x14ac:dyDescent="0.2">
      <c r="B349" s="356"/>
      <c r="C349" s="356"/>
      <c r="D349" s="356"/>
    </row>
    <row r="350" spans="2:4" x14ac:dyDescent="0.2">
      <c r="B350" s="356"/>
      <c r="C350" s="356"/>
      <c r="D350" s="356"/>
    </row>
    <row r="351" spans="2:4" x14ac:dyDescent="0.2">
      <c r="B351" s="356"/>
      <c r="C351" s="356"/>
      <c r="D351" s="356"/>
    </row>
    <row r="352" spans="2:4" x14ac:dyDescent="0.2">
      <c r="B352" s="356"/>
      <c r="C352" s="356"/>
      <c r="D352" s="356"/>
    </row>
    <row r="353" spans="2:4" x14ac:dyDescent="0.2">
      <c r="B353" s="356"/>
      <c r="C353" s="356"/>
      <c r="D353" s="356"/>
    </row>
    <row r="354" spans="2:4" x14ac:dyDescent="0.2">
      <c r="B354" s="356"/>
      <c r="C354" s="356"/>
      <c r="D354" s="356"/>
    </row>
    <row r="355" spans="2:4" x14ac:dyDescent="0.2">
      <c r="B355" s="356"/>
      <c r="C355" s="356"/>
      <c r="D355" s="356"/>
    </row>
    <row r="356" spans="2:4" x14ac:dyDescent="0.2">
      <c r="B356" s="356"/>
      <c r="C356" s="356"/>
      <c r="D356" s="356"/>
    </row>
    <row r="357" spans="2:4" x14ac:dyDescent="0.2">
      <c r="B357" s="356"/>
      <c r="C357" s="356"/>
      <c r="D357" s="356"/>
    </row>
    <row r="358" spans="2:4" x14ac:dyDescent="0.2">
      <c r="B358" s="356"/>
      <c r="C358" s="356"/>
      <c r="D358" s="356"/>
    </row>
    <row r="359" spans="2:4" x14ac:dyDescent="0.2">
      <c r="B359" s="356"/>
      <c r="C359" s="356"/>
      <c r="D359" s="356"/>
    </row>
    <row r="360" spans="2:4" x14ac:dyDescent="0.2">
      <c r="B360" s="356"/>
      <c r="C360" s="356"/>
      <c r="D360" s="356"/>
    </row>
    <row r="361" spans="2:4" x14ac:dyDescent="0.2">
      <c r="B361" s="356"/>
      <c r="C361" s="356"/>
      <c r="D361" s="356"/>
    </row>
    <row r="362" spans="2:4" x14ac:dyDescent="0.2">
      <c r="B362" s="356"/>
      <c r="C362" s="356"/>
      <c r="D362" s="356"/>
    </row>
    <row r="363" spans="2:4" x14ac:dyDescent="0.2">
      <c r="B363" s="356"/>
      <c r="C363" s="356"/>
      <c r="D363" s="356"/>
    </row>
    <row r="364" spans="2:4" x14ac:dyDescent="0.2">
      <c r="B364" s="356"/>
      <c r="C364" s="356"/>
      <c r="D364" s="356"/>
    </row>
    <row r="365" spans="2:4" x14ac:dyDescent="0.2">
      <c r="B365" s="356"/>
      <c r="C365" s="356"/>
      <c r="D365" s="356"/>
    </row>
    <row r="366" spans="2:4" x14ac:dyDescent="0.2">
      <c r="B366" s="356"/>
      <c r="C366" s="356"/>
      <c r="D366" s="356"/>
    </row>
    <row r="367" spans="2:4" x14ac:dyDescent="0.2">
      <c r="B367" s="356"/>
      <c r="C367" s="356"/>
      <c r="D367" s="356"/>
    </row>
    <row r="368" spans="2:4" x14ac:dyDescent="0.2">
      <c r="B368" s="356"/>
      <c r="C368" s="356"/>
      <c r="D368" s="356"/>
    </row>
    <row r="369" spans="2:4" x14ac:dyDescent="0.2">
      <c r="B369" s="356"/>
      <c r="C369" s="356"/>
      <c r="D369" s="356"/>
    </row>
    <row r="370" spans="2:4" x14ac:dyDescent="0.2">
      <c r="B370" s="356"/>
      <c r="C370" s="356"/>
      <c r="D370" s="356"/>
    </row>
    <row r="371" spans="2:4" x14ac:dyDescent="0.2">
      <c r="B371" s="356"/>
      <c r="C371" s="356"/>
      <c r="D371" s="356"/>
    </row>
    <row r="372" spans="2:4" x14ac:dyDescent="0.2">
      <c r="B372" s="356"/>
      <c r="C372" s="356"/>
      <c r="D372" s="356"/>
    </row>
    <row r="373" spans="2:4" x14ac:dyDescent="0.2">
      <c r="B373" s="356"/>
      <c r="C373" s="356"/>
      <c r="D373" s="356"/>
    </row>
    <row r="374" spans="2:4" x14ac:dyDescent="0.2">
      <c r="B374" s="356"/>
      <c r="C374" s="356"/>
      <c r="D374" s="356"/>
    </row>
    <row r="375" spans="2:4" x14ac:dyDescent="0.2">
      <c r="B375" s="356"/>
      <c r="C375" s="356"/>
      <c r="D375" s="356"/>
    </row>
    <row r="376" spans="2:4" x14ac:dyDescent="0.2">
      <c r="B376" s="356"/>
      <c r="C376" s="356"/>
      <c r="D376" s="356"/>
    </row>
    <row r="377" spans="2:4" x14ac:dyDescent="0.2">
      <c r="B377" s="356"/>
      <c r="C377" s="356"/>
      <c r="D377" s="356"/>
    </row>
    <row r="378" spans="2:4" x14ac:dyDescent="0.2">
      <c r="B378" s="356"/>
      <c r="C378" s="356"/>
      <c r="D378" s="356"/>
    </row>
    <row r="379" spans="2:4" x14ac:dyDescent="0.2">
      <c r="B379" s="356"/>
      <c r="C379" s="356"/>
      <c r="D379" s="356"/>
    </row>
    <row r="380" spans="2:4" x14ac:dyDescent="0.2">
      <c r="B380" s="356"/>
      <c r="C380" s="356"/>
      <c r="D380" s="356"/>
    </row>
    <row r="381" spans="2:4" x14ac:dyDescent="0.2">
      <c r="B381" s="356"/>
      <c r="C381" s="356"/>
      <c r="D381" s="356"/>
    </row>
    <row r="382" spans="2:4" x14ac:dyDescent="0.2">
      <c r="B382" s="356"/>
      <c r="C382" s="356"/>
      <c r="D382" s="356"/>
    </row>
    <row r="383" spans="2:4" x14ac:dyDescent="0.2">
      <c r="B383" s="356"/>
      <c r="C383" s="356"/>
      <c r="D383" s="356"/>
    </row>
    <row r="384" spans="2:4" x14ac:dyDescent="0.2">
      <c r="B384" s="356"/>
      <c r="C384" s="356"/>
      <c r="D384" s="356"/>
    </row>
    <row r="385" spans="2:4" x14ac:dyDescent="0.2">
      <c r="B385" s="356"/>
      <c r="C385" s="356"/>
      <c r="D385" s="356"/>
    </row>
    <row r="386" spans="2:4" x14ac:dyDescent="0.2">
      <c r="B386" s="356"/>
      <c r="C386" s="356"/>
      <c r="D386" s="356"/>
    </row>
    <row r="387" spans="2:4" x14ac:dyDescent="0.2">
      <c r="B387" s="356"/>
      <c r="C387" s="356"/>
      <c r="D387" s="356"/>
    </row>
    <row r="388" spans="2:4" x14ac:dyDescent="0.2">
      <c r="B388" s="356"/>
      <c r="C388" s="356"/>
      <c r="D388" s="356"/>
    </row>
    <row r="389" spans="2:4" x14ac:dyDescent="0.2">
      <c r="B389" s="356"/>
      <c r="C389" s="356"/>
      <c r="D389" s="356"/>
    </row>
    <row r="390" spans="2:4" x14ac:dyDescent="0.2">
      <c r="B390" s="356"/>
      <c r="C390" s="356"/>
      <c r="D390" s="356"/>
    </row>
    <row r="391" spans="2:4" x14ac:dyDescent="0.2">
      <c r="B391" s="356"/>
      <c r="C391" s="356"/>
      <c r="D391" s="356"/>
    </row>
    <row r="392" spans="2:4" x14ac:dyDescent="0.2">
      <c r="B392" s="356"/>
      <c r="C392" s="356"/>
      <c r="D392" s="356"/>
    </row>
    <row r="393" spans="2:4" x14ac:dyDescent="0.2">
      <c r="B393" s="356"/>
      <c r="C393" s="356"/>
      <c r="D393" s="356"/>
    </row>
    <row r="394" spans="2:4" x14ac:dyDescent="0.2">
      <c r="B394" s="356"/>
      <c r="C394" s="356"/>
      <c r="D394" s="356"/>
    </row>
    <row r="395" spans="2:4" x14ac:dyDescent="0.2">
      <c r="B395" s="356"/>
      <c r="C395" s="356"/>
      <c r="D395" s="356"/>
    </row>
    <row r="396" spans="2:4" x14ac:dyDescent="0.2">
      <c r="B396" s="356"/>
      <c r="C396" s="356"/>
      <c r="D396" s="356"/>
    </row>
    <row r="397" spans="2:4" x14ac:dyDescent="0.2">
      <c r="B397" s="356"/>
      <c r="C397" s="356"/>
      <c r="D397" s="356"/>
    </row>
    <row r="398" spans="2:4" x14ac:dyDescent="0.2">
      <c r="B398" s="356"/>
      <c r="C398" s="356"/>
      <c r="D398" s="356"/>
    </row>
    <row r="399" spans="2:4" x14ac:dyDescent="0.2">
      <c r="B399" s="356"/>
      <c r="C399" s="356"/>
      <c r="D399" s="356"/>
    </row>
    <row r="400" spans="2:4" x14ac:dyDescent="0.2">
      <c r="B400" s="356"/>
      <c r="C400" s="356"/>
      <c r="D400" s="356"/>
    </row>
    <row r="401" spans="2:4" x14ac:dyDescent="0.2">
      <c r="B401" s="356"/>
      <c r="C401" s="356"/>
      <c r="D401" s="356"/>
    </row>
    <row r="402" spans="2:4" x14ac:dyDescent="0.2">
      <c r="B402" s="356"/>
      <c r="C402" s="356"/>
      <c r="D402" s="356"/>
    </row>
    <row r="403" spans="2:4" x14ac:dyDescent="0.2">
      <c r="B403" s="356"/>
      <c r="C403" s="356"/>
      <c r="D403" s="356"/>
    </row>
    <row r="404" spans="2:4" x14ac:dyDescent="0.2">
      <c r="B404" s="356"/>
      <c r="C404" s="356"/>
      <c r="D404" s="356"/>
    </row>
    <row r="405" spans="2:4" x14ac:dyDescent="0.2">
      <c r="B405" s="356"/>
      <c r="C405" s="356"/>
      <c r="D405" s="356"/>
    </row>
    <row r="406" spans="2:4" x14ac:dyDescent="0.2">
      <c r="B406" s="356"/>
      <c r="C406" s="356"/>
      <c r="D406" s="356"/>
    </row>
    <row r="407" spans="2:4" x14ac:dyDescent="0.2">
      <c r="B407" s="356"/>
      <c r="C407" s="356"/>
      <c r="D407" s="356"/>
    </row>
    <row r="408" spans="2:4" x14ac:dyDescent="0.2">
      <c r="B408" s="356"/>
      <c r="C408" s="356"/>
      <c r="D408" s="356"/>
    </row>
    <row r="409" spans="2:4" x14ac:dyDescent="0.2">
      <c r="B409" s="356"/>
      <c r="C409" s="356"/>
      <c r="D409" s="356"/>
    </row>
    <row r="410" spans="2:4" x14ac:dyDescent="0.2">
      <c r="B410" s="356"/>
      <c r="C410" s="356"/>
      <c r="D410" s="356"/>
    </row>
    <row r="411" spans="2:4" x14ac:dyDescent="0.2">
      <c r="B411" s="356"/>
      <c r="C411" s="356"/>
      <c r="D411" s="356"/>
    </row>
    <row r="412" spans="2:4" x14ac:dyDescent="0.2">
      <c r="B412" s="356"/>
      <c r="C412" s="356"/>
      <c r="D412" s="356"/>
    </row>
    <row r="413" spans="2:4" x14ac:dyDescent="0.2">
      <c r="B413" s="356"/>
      <c r="C413" s="356"/>
      <c r="D413" s="356"/>
    </row>
    <row r="414" spans="2:4" x14ac:dyDescent="0.2">
      <c r="B414" s="356"/>
      <c r="C414" s="356"/>
      <c r="D414" s="356"/>
    </row>
    <row r="415" spans="2:4" x14ac:dyDescent="0.2">
      <c r="B415" s="356"/>
      <c r="C415" s="356"/>
      <c r="D415" s="356"/>
    </row>
    <row r="416" spans="2:4" x14ac:dyDescent="0.2">
      <c r="B416" s="356"/>
      <c r="C416" s="356"/>
      <c r="D416" s="356"/>
    </row>
    <row r="417" spans="2:4" x14ac:dyDescent="0.2">
      <c r="B417" s="356"/>
      <c r="C417" s="356"/>
      <c r="D417" s="356"/>
    </row>
    <row r="418" spans="2:4" x14ac:dyDescent="0.2">
      <c r="B418" s="356"/>
      <c r="C418" s="356"/>
      <c r="D418" s="356"/>
    </row>
    <row r="419" spans="2:4" x14ac:dyDescent="0.2">
      <c r="B419" s="356"/>
      <c r="C419" s="356"/>
      <c r="D419" s="356"/>
    </row>
    <row r="420" spans="2:4" x14ac:dyDescent="0.2">
      <c r="B420" s="356"/>
      <c r="C420" s="356"/>
      <c r="D420" s="356"/>
    </row>
    <row r="421" spans="2:4" x14ac:dyDescent="0.2">
      <c r="B421" s="356"/>
      <c r="C421" s="356"/>
      <c r="D421" s="356"/>
    </row>
    <row r="422" spans="2:4" x14ac:dyDescent="0.2">
      <c r="B422" s="356"/>
      <c r="C422" s="356"/>
      <c r="D422" s="356"/>
    </row>
    <row r="423" spans="2:4" x14ac:dyDescent="0.2">
      <c r="B423" s="356"/>
      <c r="C423" s="356"/>
      <c r="D423" s="356"/>
    </row>
    <row r="424" spans="2:4" x14ac:dyDescent="0.2">
      <c r="B424" s="356"/>
      <c r="C424" s="356"/>
      <c r="D424" s="356"/>
    </row>
    <row r="425" spans="2:4" x14ac:dyDescent="0.2">
      <c r="B425" s="356"/>
      <c r="C425" s="356"/>
      <c r="D425" s="356"/>
    </row>
    <row r="426" spans="2:4" x14ac:dyDescent="0.2">
      <c r="B426" s="356"/>
      <c r="C426" s="356"/>
      <c r="D426" s="356"/>
    </row>
    <row r="427" spans="2:4" x14ac:dyDescent="0.2">
      <c r="B427" s="356"/>
      <c r="C427" s="356"/>
      <c r="D427" s="356"/>
    </row>
    <row r="428" spans="2:4" x14ac:dyDescent="0.2">
      <c r="B428" s="356"/>
      <c r="C428" s="356"/>
      <c r="D428" s="356"/>
    </row>
    <row r="429" spans="2:4" x14ac:dyDescent="0.2">
      <c r="B429" s="356"/>
      <c r="C429" s="356"/>
      <c r="D429" s="356"/>
    </row>
    <row r="430" spans="2:4" x14ac:dyDescent="0.2">
      <c r="B430" s="356"/>
      <c r="C430" s="356"/>
      <c r="D430" s="356"/>
    </row>
    <row r="431" spans="2:4" x14ac:dyDescent="0.2">
      <c r="B431" s="356"/>
      <c r="C431" s="356"/>
      <c r="D431" s="356"/>
    </row>
    <row r="432" spans="2:4" x14ac:dyDescent="0.2">
      <c r="B432" s="356"/>
      <c r="C432" s="356"/>
      <c r="D432" s="356"/>
    </row>
    <row r="433" spans="2:4" x14ac:dyDescent="0.2">
      <c r="B433" s="356"/>
      <c r="C433" s="356"/>
      <c r="D433" s="356"/>
    </row>
    <row r="434" spans="2:4" x14ac:dyDescent="0.2">
      <c r="B434" s="356"/>
      <c r="C434" s="356"/>
      <c r="D434" s="356"/>
    </row>
    <row r="435" spans="2:4" x14ac:dyDescent="0.2">
      <c r="B435" s="356"/>
      <c r="C435" s="356"/>
      <c r="D435" s="356"/>
    </row>
    <row r="436" spans="2:4" x14ac:dyDescent="0.2">
      <c r="B436" s="356"/>
      <c r="C436" s="356"/>
      <c r="D436" s="356"/>
    </row>
    <row r="437" spans="2:4" x14ac:dyDescent="0.2">
      <c r="B437" s="356"/>
      <c r="C437" s="356"/>
      <c r="D437" s="356"/>
    </row>
    <row r="438" spans="2:4" x14ac:dyDescent="0.2">
      <c r="B438" s="356"/>
      <c r="C438" s="356"/>
      <c r="D438" s="356"/>
    </row>
    <row r="439" spans="2:4" x14ac:dyDescent="0.2">
      <c r="B439" s="356"/>
      <c r="C439" s="356"/>
      <c r="D439" s="356"/>
    </row>
    <row r="440" spans="2:4" x14ac:dyDescent="0.2">
      <c r="B440" s="356"/>
      <c r="C440" s="356"/>
      <c r="D440" s="356"/>
    </row>
    <row r="441" spans="2:4" x14ac:dyDescent="0.2">
      <c r="B441" s="356"/>
      <c r="C441" s="356"/>
      <c r="D441" s="356"/>
    </row>
    <row r="442" spans="2:4" x14ac:dyDescent="0.2">
      <c r="B442" s="356"/>
      <c r="C442" s="356"/>
      <c r="D442" s="356"/>
    </row>
    <row r="443" spans="2:4" x14ac:dyDescent="0.2">
      <c r="B443" s="356"/>
      <c r="C443" s="356"/>
      <c r="D443" s="356"/>
    </row>
    <row r="444" spans="2:4" x14ac:dyDescent="0.2">
      <c r="B444" s="356"/>
      <c r="C444" s="356"/>
      <c r="D444" s="356"/>
    </row>
    <row r="445" spans="2:4" x14ac:dyDescent="0.2">
      <c r="B445" s="356"/>
      <c r="C445" s="356"/>
      <c r="D445" s="356"/>
    </row>
    <row r="446" spans="2:4" x14ac:dyDescent="0.2">
      <c r="B446" s="356"/>
      <c r="C446" s="356"/>
      <c r="D446" s="356"/>
    </row>
    <row r="447" spans="2:4" x14ac:dyDescent="0.2">
      <c r="B447" s="356"/>
      <c r="C447" s="356"/>
      <c r="D447" s="356"/>
    </row>
    <row r="448" spans="2:4" x14ac:dyDescent="0.2">
      <c r="B448" s="356"/>
      <c r="C448" s="356"/>
      <c r="D448" s="356"/>
    </row>
    <row r="449" spans="2:4" x14ac:dyDescent="0.2">
      <c r="B449" s="356"/>
      <c r="C449" s="356"/>
      <c r="D449" s="356"/>
    </row>
    <row r="450" spans="2:4" x14ac:dyDescent="0.2">
      <c r="B450" s="356"/>
      <c r="C450" s="356"/>
      <c r="D450" s="356"/>
    </row>
    <row r="451" spans="2:4" x14ac:dyDescent="0.2">
      <c r="B451" s="356"/>
      <c r="C451" s="356"/>
      <c r="D451" s="356"/>
    </row>
    <row r="452" spans="2:4" x14ac:dyDescent="0.2">
      <c r="B452" s="356"/>
      <c r="C452" s="356"/>
      <c r="D452" s="356"/>
    </row>
    <row r="453" spans="2:4" x14ac:dyDescent="0.2">
      <c r="B453" s="356"/>
      <c r="C453" s="356"/>
      <c r="D453" s="356"/>
    </row>
    <row r="454" spans="2:4" x14ac:dyDescent="0.2">
      <c r="B454" s="356"/>
      <c r="C454" s="356"/>
      <c r="D454" s="356"/>
    </row>
    <row r="455" spans="2:4" x14ac:dyDescent="0.2">
      <c r="B455" s="356"/>
      <c r="C455" s="356"/>
      <c r="D455" s="356"/>
    </row>
    <row r="456" spans="2:4" x14ac:dyDescent="0.2">
      <c r="B456" s="356"/>
      <c r="C456" s="356"/>
      <c r="D456" s="356"/>
    </row>
    <row r="457" spans="2:4" x14ac:dyDescent="0.2">
      <c r="B457" s="356"/>
      <c r="C457" s="356"/>
      <c r="D457" s="356"/>
    </row>
    <row r="458" spans="2:4" x14ac:dyDescent="0.2">
      <c r="B458" s="356"/>
      <c r="C458" s="356"/>
      <c r="D458" s="356"/>
    </row>
    <row r="459" spans="2:4" x14ac:dyDescent="0.2">
      <c r="B459" s="356"/>
      <c r="C459" s="356"/>
      <c r="D459" s="356"/>
    </row>
    <row r="460" spans="2:4" x14ac:dyDescent="0.2">
      <c r="B460" s="356"/>
      <c r="C460" s="356"/>
      <c r="D460" s="356"/>
    </row>
    <row r="461" spans="2:4" x14ac:dyDescent="0.2">
      <c r="B461" s="356"/>
      <c r="C461" s="356"/>
      <c r="D461" s="356"/>
    </row>
    <row r="462" spans="2:4" x14ac:dyDescent="0.2">
      <c r="B462" s="356"/>
      <c r="C462" s="356"/>
      <c r="D462" s="356"/>
    </row>
    <row r="463" spans="2:4" x14ac:dyDescent="0.2">
      <c r="B463" s="356"/>
      <c r="C463" s="356"/>
      <c r="D463" s="356"/>
    </row>
    <row r="464" spans="2:4" x14ac:dyDescent="0.2">
      <c r="B464" s="356"/>
      <c r="C464" s="356"/>
      <c r="D464" s="356"/>
    </row>
    <row r="465" spans="2:4" x14ac:dyDescent="0.2">
      <c r="B465" s="356"/>
      <c r="C465" s="356"/>
      <c r="D465" s="356"/>
    </row>
    <row r="466" spans="2:4" x14ac:dyDescent="0.2">
      <c r="B466" s="356"/>
      <c r="C466" s="356"/>
      <c r="D466" s="356"/>
    </row>
    <row r="467" spans="2:4" x14ac:dyDescent="0.2">
      <c r="B467" s="356"/>
      <c r="C467" s="356"/>
      <c r="D467" s="356"/>
    </row>
    <row r="468" spans="2:4" x14ac:dyDescent="0.2">
      <c r="B468" s="356"/>
      <c r="C468" s="356"/>
      <c r="D468" s="356"/>
    </row>
    <row r="469" spans="2:4" x14ac:dyDescent="0.2">
      <c r="B469" s="356"/>
      <c r="C469" s="356"/>
      <c r="D469" s="356"/>
    </row>
    <row r="470" spans="2:4" x14ac:dyDescent="0.2">
      <c r="B470" s="356"/>
      <c r="C470" s="356"/>
      <c r="D470" s="356"/>
    </row>
    <row r="471" spans="2:4" x14ac:dyDescent="0.2">
      <c r="B471" s="356"/>
      <c r="C471" s="356"/>
      <c r="D471" s="356"/>
    </row>
    <row r="472" spans="2:4" x14ac:dyDescent="0.2">
      <c r="B472" s="356"/>
      <c r="C472" s="356"/>
      <c r="D472" s="356"/>
    </row>
    <row r="473" spans="2:4" x14ac:dyDescent="0.2">
      <c r="B473" s="356"/>
      <c r="C473" s="356"/>
      <c r="D473" s="356"/>
    </row>
    <row r="474" spans="2:4" x14ac:dyDescent="0.2">
      <c r="B474" s="356"/>
      <c r="C474" s="356"/>
      <c r="D474" s="356"/>
    </row>
    <row r="475" spans="2:4" x14ac:dyDescent="0.2">
      <c r="B475" s="356"/>
      <c r="C475" s="356"/>
      <c r="D475" s="356"/>
    </row>
    <row r="476" spans="2:4" x14ac:dyDescent="0.2">
      <c r="B476" s="356"/>
      <c r="C476" s="356"/>
      <c r="D476" s="356"/>
    </row>
    <row r="477" spans="2:4" x14ac:dyDescent="0.2">
      <c r="B477" s="356"/>
      <c r="C477" s="356"/>
      <c r="D477" s="356"/>
    </row>
    <row r="478" spans="2:4" x14ac:dyDescent="0.2">
      <c r="B478" s="356"/>
      <c r="C478" s="356"/>
      <c r="D478" s="356"/>
    </row>
    <row r="479" spans="2:4" x14ac:dyDescent="0.2">
      <c r="B479" s="356"/>
      <c r="C479" s="356"/>
      <c r="D479" s="356"/>
    </row>
    <row r="480" spans="2:4" x14ac:dyDescent="0.2">
      <c r="B480" s="356"/>
      <c r="C480" s="356"/>
      <c r="D480" s="356"/>
    </row>
    <row r="481" spans="2:4" x14ac:dyDescent="0.2">
      <c r="B481" s="356"/>
      <c r="C481" s="356"/>
      <c r="D481" s="356"/>
    </row>
    <row r="482" spans="2:4" x14ac:dyDescent="0.2">
      <c r="B482" s="356"/>
      <c r="C482" s="356"/>
      <c r="D482" s="356"/>
    </row>
    <row r="483" spans="2:4" x14ac:dyDescent="0.2">
      <c r="B483" s="356"/>
      <c r="C483" s="356"/>
      <c r="D483" s="356"/>
    </row>
    <row r="484" spans="2:4" x14ac:dyDescent="0.2">
      <c r="B484" s="356"/>
      <c r="C484" s="356"/>
      <c r="D484" s="356"/>
    </row>
    <row r="485" spans="2:4" x14ac:dyDescent="0.2">
      <c r="B485" s="356"/>
      <c r="C485" s="356"/>
      <c r="D485" s="356"/>
    </row>
    <row r="486" spans="2:4" x14ac:dyDescent="0.2">
      <c r="B486" s="356"/>
      <c r="C486" s="356"/>
      <c r="D486" s="356"/>
    </row>
    <row r="487" spans="2:4" x14ac:dyDescent="0.2">
      <c r="B487" s="356"/>
      <c r="C487" s="356"/>
      <c r="D487" s="356"/>
    </row>
    <row r="488" spans="2:4" x14ac:dyDescent="0.2">
      <c r="B488" s="356"/>
      <c r="C488" s="356"/>
      <c r="D488" s="356"/>
    </row>
    <row r="489" spans="2:4" x14ac:dyDescent="0.2">
      <c r="B489" s="356"/>
      <c r="C489" s="356"/>
      <c r="D489" s="356"/>
    </row>
    <row r="490" spans="2:4" x14ac:dyDescent="0.2">
      <c r="B490" s="356"/>
      <c r="C490" s="356"/>
      <c r="D490" s="356"/>
    </row>
    <row r="491" spans="2:4" x14ac:dyDescent="0.2">
      <c r="B491" s="356"/>
      <c r="C491" s="356"/>
      <c r="D491" s="356"/>
    </row>
    <row r="492" spans="2:4" x14ac:dyDescent="0.2">
      <c r="B492" s="356"/>
      <c r="C492" s="356"/>
      <c r="D492" s="356"/>
    </row>
    <row r="493" spans="2:4" x14ac:dyDescent="0.2">
      <c r="B493" s="356"/>
      <c r="C493" s="356"/>
      <c r="D493" s="356"/>
    </row>
    <row r="494" spans="2:4" x14ac:dyDescent="0.2">
      <c r="B494" s="356"/>
      <c r="C494" s="356"/>
      <c r="D494" s="356"/>
    </row>
    <row r="495" spans="2:4" x14ac:dyDescent="0.2">
      <c r="B495" s="356"/>
      <c r="C495" s="356"/>
      <c r="D495" s="356"/>
    </row>
    <row r="496" spans="2:4" x14ac:dyDescent="0.2">
      <c r="B496" s="356"/>
      <c r="C496" s="356"/>
      <c r="D496" s="356"/>
    </row>
    <row r="497" spans="2:4" x14ac:dyDescent="0.2">
      <c r="B497" s="356"/>
      <c r="C497" s="356"/>
      <c r="D497" s="356"/>
    </row>
    <row r="498" spans="2:4" x14ac:dyDescent="0.2">
      <c r="B498" s="356"/>
      <c r="C498" s="356"/>
      <c r="D498" s="356"/>
    </row>
    <row r="499" spans="2:4" x14ac:dyDescent="0.2">
      <c r="B499" s="356"/>
      <c r="C499" s="356"/>
      <c r="D499" s="356"/>
    </row>
    <row r="500" spans="2:4" x14ac:dyDescent="0.2">
      <c r="B500" s="356"/>
      <c r="C500" s="356"/>
      <c r="D500" s="356"/>
    </row>
    <row r="501" spans="2:4" x14ac:dyDescent="0.2">
      <c r="B501" s="356"/>
      <c r="C501" s="356"/>
      <c r="D501" s="356"/>
    </row>
    <row r="502" spans="2:4" x14ac:dyDescent="0.2">
      <c r="B502" s="356"/>
      <c r="C502" s="356"/>
      <c r="D502" s="356"/>
    </row>
    <row r="503" spans="2:4" x14ac:dyDescent="0.2">
      <c r="B503" s="356"/>
      <c r="C503" s="356"/>
      <c r="D503" s="356"/>
    </row>
    <row r="504" spans="2:4" x14ac:dyDescent="0.2">
      <c r="B504" s="356"/>
      <c r="C504" s="356"/>
      <c r="D504" s="356"/>
    </row>
    <row r="505" spans="2:4" x14ac:dyDescent="0.2">
      <c r="B505" s="356"/>
      <c r="C505" s="356"/>
      <c r="D505" s="356"/>
    </row>
    <row r="506" spans="2:4" x14ac:dyDescent="0.2">
      <c r="B506" s="356"/>
      <c r="C506" s="356"/>
      <c r="D506" s="356"/>
    </row>
    <row r="507" spans="2:4" x14ac:dyDescent="0.2">
      <c r="B507" s="356"/>
      <c r="C507" s="356"/>
      <c r="D507" s="356"/>
    </row>
    <row r="508" spans="2:4" x14ac:dyDescent="0.2">
      <c r="B508" s="356"/>
      <c r="C508" s="356"/>
      <c r="D508" s="356"/>
    </row>
    <row r="509" spans="2:4" x14ac:dyDescent="0.2">
      <c r="B509" s="356"/>
      <c r="C509" s="356"/>
      <c r="D509" s="356"/>
    </row>
    <row r="510" spans="2:4" x14ac:dyDescent="0.2">
      <c r="B510" s="356"/>
      <c r="C510" s="356"/>
      <c r="D510" s="356"/>
    </row>
    <row r="511" spans="2:4" x14ac:dyDescent="0.2">
      <c r="B511" s="356"/>
      <c r="C511" s="356"/>
      <c r="D511" s="356"/>
    </row>
    <row r="512" spans="2:4" x14ac:dyDescent="0.2">
      <c r="B512" s="356"/>
      <c r="C512" s="356"/>
      <c r="D512" s="356"/>
    </row>
    <row r="513" spans="2:4" x14ac:dyDescent="0.2">
      <c r="B513" s="356"/>
      <c r="C513" s="356"/>
      <c r="D513" s="356"/>
    </row>
    <row r="514" spans="2:4" x14ac:dyDescent="0.2">
      <c r="B514" s="356"/>
      <c r="C514" s="356"/>
      <c r="D514" s="356"/>
    </row>
    <row r="515" spans="2:4" x14ac:dyDescent="0.2">
      <c r="B515" s="356"/>
      <c r="C515" s="356"/>
      <c r="D515" s="356"/>
    </row>
    <row r="516" spans="2:4" x14ac:dyDescent="0.2">
      <c r="B516" s="356"/>
      <c r="C516" s="356"/>
      <c r="D516" s="356"/>
    </row>
    <row r="517" spans="2:4" x14ac:dyDescent="0.2">
      <c r="B517" s="356"/>
      <c r="C517" s="356"/>
      <c r="D517" s="356"/>
    </row>
    <row r="518" spans="2:4" x14ac:dyDescent="0.2">
      <c r="B518" s="356"/>
      <c r="C518" s="356"/>
      <c r="D518" s="356"/>
    </row>
    <row r="519" spans="2:4" x14ac:dyDescent="0.2">
      <c r="B519" s="356"/>
      <c r="C519" s="356"/>
      <c r="D519" s="356"/>
    </row>
    <row r="520" spans="2:4" x14ac:dyDescent="0.2">
      <c r="B520" s="356"/>
      <c r="C520" s="356"/>
      <c r="D520" s="356"/>
    </row>
    <row r="521" spans="2:4" x14ac:dyDescent="0.2">
      <c r="B521" s="356"/>
      <c r="C521" s="356"/>
      <c r="D521" s="356"/>
    </row>
    <row r="522" spans="2:4" x14ac:dyDescent="0.2">
      <c r="B522" s="356"/>
      <c r="C522" s="356"/>
      <c r="D522" s="356"/>
    </row>
    <row r="523" spans="2:4" x14ac:dyDescent="0.2">
      <c r="B523" s="356"/>
      <c r="C523" s="356"/>
      <c r="D523" s="356"/>
    </row>
    <row r="524" spans="2:4" x14ac:dyDescent="0.2">
      <c r="B524" s="356"/>
      <c r="C524" s="356"/>
      <c r="D524" s="356"/>
    </row>
    <row r="525" spans="2:4" x14ac:dyDescent="0.2">
      <c r="B525" s="356"/>
      <c r="C525" s="356"/>
      <c r="D525" s="356"/>
    </row>
    <row r="526" spans="2:4" x14ac:dyDescent="0.2">
      <c r="B526" s="356"/>
      <c r="C526" s="356"/>
      <c r="D526" s="356"/>
    </row>
    <row r="527" spans="2:4" x14ac:dyDescent="0.2">
      <c r="B527" s="356"/>
      <c r="C527" s="356"/>
      <c r="D527" s="356"/>
    </row>
    <row r="528" spans="2:4" x14ac:dyDescent="0.2">
      <c r="B528" s="356"/>
      <c r="C528" s="356"/>
      <c r="D528" s="356"/>
    </row>
    <row r="529" spans="2:4" x14ac:dyDescent="0.2">
      <c r="B529" s="356"/>
      <c r="C529" s="356"/>
      <c r="D529" s="356"/>
    </row>
    <row r="530" spans="2:4" x14ac:dyDescent="0.2">
      <c r="B530" s="356"/>
      <c r="C530" s="356"/>
      <c r="D530" s="356"/>
    </row>
    <row r="531" spans="2:4" x14ac:dyDescent="0.2">
      <c r="B531" s="356"/>
      <c r="C531" s="356"/>
      <c r="D531" s="356"/>
    </row>
    <row r="532" spans="2:4" x14ac:dyDescent="0.2">
      <c r="B532" s="356"/>
      <c r="C532" s="356"/>
      <c r="D532" s="356"/>
    </row>
    <row r="533" spans="2:4" x14ac:dyDescent="0.2">
      <c r="B533" s="356"/>
      <c r="C533" s="356"/>
      <c r="D533" s="356"/>
    </row>
    <row r="534" spans="2:4" x14ac:dyDescent="0.2">
      <c r="B534" s="356"/>
      <c r="C534" s="356"/>
      <c r="D534" s="356"/>
    </row>
    <row r="535" spans="2:4" x14ac:dyDescent="0.2">
      <c r="B535" s="356"/>
      <c r="C535" s="356"/>
      <c r="D535" s="356"/>
    </row>
    <row r="536" spans="2:4" x14ac:dyDescent="0.2">
      <c r="B536" s="356"/>
      <c r="C536" s="356"/>
      <c r="D536" s="356"/>
    </row>
    <row r="537" spans="2:4" x14ac:dyDescent="0.2">
      <c r="B537" s="356"/>
      <c r="C537" s="356"/>
      <c r="D537" s="356"/>
    </row>
    <row r="538" spans="2:4" x14ac:dyDescent="0.2">
      <c r="B538" s="356"/>
      <c r="C538" s="356"/>
      <c r="D538" s="356"/>
    </row>
    <row r="539" spans="2:4" x14ac:dyDescent="0.2">
      <c r="B539" s="356"/>
      <c r="C539" s="356"/>
      <c r="D539" s="356"/>
    </row>
    <row r="540" spans="2:4" x14ac:dyDescent="0.2">
      <c r="B540" s="356"/>
      <c r="C540" s="356"/>
      <c r="D540" s="356"/>
    </row>
    <row r="541" spans="2:4" x14ac:dyDescent="0.2">
      <c r="B541" s="356"/>
      <c r="C541" s="356"/>
      <c r="D541" s="356"/>
    </row>
    <row r="542" spans="2:4" x14ac:dyDescent="0.2">
      <c r="B542" s="356"/>
      <c r="C542" s="356"/>
      <c r="D542" s="356"/>
    </row>
    <row r="543" spans="2:4" x14ac:dyDescent="0.2">
      <c r="B543" s="356"/>
      <c r="C543" s="356"/>
      <c r="D543" s="356"/>
    </row>
    <row r="544" spans="2:4" x14ac:dyDescent="0.2">
      <c r="B544" s="356"/>
      <c r="C544" s="356"/>
      <c r="D544" s="356"/>
    </row>
    <row r="545" spans="2:4" x14ac:dyDescent="0.2">
      <c r="B545" s="356"/>
      <c r="C545" s="356"/>
      <c r="D545" s="356"/>
    </row>
    <row r="546" spans="2:4" x14ac:dyDescent="0.2">
      <c r="B546" s="356"/>
      <c r="C546" s="356"/>
      <c r="D546" s="356"/>
    </row>
    <row r="547" spans="2:4" x14ac:dyDescent="0.2">
      <c r="B547" s="356"/>
      <c r="C547" s="356"/>
      <c r="D547" s="356"/>
    </row>
    <row r="548" spans="2:4" x14ac:dyDescent="0.2">
      <c r="B548" s="356"/>
      <c r="C548" s="356"/>
      <c r="D548" s="356"/>
    </row>
    <row r="549" spans="2:4" x14ac:dyDescent="0.2">
      <c r="B549" s="356"/>
      <c r="C549" s="356"/>
      <c r="D549" s="356"/>
    </row>
    <row r="550" spans="2:4" x14ac:dyDescent="0.2">
      <c r="B550" s="356"/>
      <c r="C550" s="356"/>
      <c r="D550" s="356"/>
    </row>
    <row r="551" spans="2:4" x14ac:dyDescent="0.2">
      <c r="B551" s="356"/>
      <c r="C551" s="356"/>
      <c r="D551" s="356"/>
    </row>
    <row r="552" spans="2:4" x14ac:dyDescent="0.2">
      <c r="B552" s="356"/>
      <c r="C552" s="356"/>
      <c r="D552" s="356"/>
    </row>
    <row r="553" spans="2:4" x14ac:dyDescent="0.2">
      <c r="B553" s="356"/>
      <c r="C553" s="356"/>
      <c r="D553" s="356"/>
    </row>
    <row r="554" spans="2:4" x14ac:dyDescent="0.2">
      <c r="B554" s="356"/>
      <c r="C554" s="356"/>
      <c r="D554" s="356"/>
    </row>
    <row r="555" spans="2:4" x14ac:dyDescent="0.2">
      <c r="B555" s="356"/>
      <c r="C555" s="356"/>
      <c r="D555" s="356"/>
    </row>
    <row r="556" spans="2:4" x14ac:dyDescent="0.2">
      <c r="B556" s="356"/>
      <c r="C556" s="356"/>
      <c r="D556" s="356"/>
    </row>
    <row r="557" spans="2:4" x14ac:dyDescent="0.2">
      <c r="B557" s="356"/>
      <c r="C557" s="356"/>
      <c r="D557" s="356"/>
    </row>
    <row r="558" spans="2:4" x14ac:dyDescent="0.2">
      <c r="B558" s="356"/>
      <c r="C558" s="356"/>
      <c r="D558" s="356"/>
    </row>
    <row r="559" spans="2:4" x14ac:dyDescent="0.2">
      <c r="B559" s="356"/>
      <c r="C559" s="356"/>
      <c r="D559" s="356"/>
    </row>
    <row r="560" spans="2:4" x14ac:dyDescent="0.2">
      <c r="B560" s="356"/>
      <c r="C560" s="356"/>
      <c r="D560" s="356"/>
    </row>
    <row r="561" spans="2:4" x14ac:dyDescent="0.2">
      <c r="B561" s="356"/>
      <c r="C561" s="356"/>
      <c r="D561" s="356"/>
    </row>
    <row r="562" spans="2:4" x14ac:dyDescent="0.2">
      <c r="B562" s="356"/>
      <c r="C562" s="356"/>
      <c r="D562" s="356"/>
    </row>
    <row r="563" spans="2:4" x14ac:dyDescent="0.2">
      <c r="B563" s="356"/>
      <c r="C563" s="356"/>
      <c r="D563" s="356"/>
    </row>
    <row r="564" spans="2:4" x14ac:dyDescent="0.2">
      <c r="B564" s="356"/>
      <c r="C564" s="356"/>
      <c r="D564" s="356"/>
    </row>
    <row r="565" spans="2:4" x14ac:dyDescent="0.2">
      <c r="B565" s="356"/>
      <c r="C565" s="356"/>
      <c r="D565" s="356"/>
    </row>
    <row r="566" spans="2:4" x14ac:dyDescent="0.2">
      <c r="B566" s="356"/>
      <c r="C566" s="356"/>
      <c r="D566" s="356"/>
    </row>
    <row r="567" spans="2:4" x14ac:dyDescent="0.2">
      <c r="B567" s="356"/>
      <c r="C567" s="356"/>
      <c r="D567" s="356"/>
    </row>
    <row r="568" spans="2:4" x14ac:dyDescent="0.2">
      <c r="B568" s="356"/>
      <c r="C568" s="356"/>
      <c r="D568" s="356"/>
    </row>
    <row r="569" spans="2:4" x14ac:dyDescent="0.2">
      <c r="B569" s="356"/>
      <c r="C569" s="356"/>
      <c r="D569" s="356"/>
    </row>
    <row r="570" spans="2:4" x14ac:dyDescent="0.2">
      <c r="B570" s="356"/>
      <c r="C570" s="356"/>
      <c r="D570" s="356"/>
    </row>
    <row r="571" spans="2:4" x14ac:dyDescent="0.2">
      <c r="B571" s="356"/>
      <c r="C571" s="356"/>
      <c r="D571" s="356"/>
    </row>
    <row r="572" spans="2:4" x14ac:dyDescent="0.2">
      <c r="B572" s="356"/>
      <c r="C572" s="356"/>
      <c r="D572" s="356"/>
    </row>
    <row r="573" spans="2:4" x14ac:dyDescent="0.2">
      <c r="B573" s="356"/>
      <c r="C573" s="356"/>
      <c r="D573" s="356"/>
    </row>
    <row r="574" spans="2:4" x14ac:dyDescent="0.2">
      <c r="B574" s="356"/>
      <c r="C574" s="356"/>
      <c r="D574" s="356"/>
    </row>
    <row r="575" spans="2:4" x14ac:dyDescent="0.2">
      <c r="B575" s="356"/>
      <c r="C575" s="356"/>
      <c r="D575" s="356"/>
    </row>
    <row r="576" spans="2:4" x14ac:dyDescent="0.2">
      <c r="B576" s="356"/>
      <c r="C576" s="356"/>
      <c r="D576" s="356"/>
    </row>
    <row r="577" spans="2:4" x14ac:dyDescent="0.2">
      <c r="B577" s="356"/>
      <c r="C577" s="356"/>
      <c r="D577" s="356"/>
    </row>
    <row r="578" spans="2:4" x14ac:dyDescent="0.2">
      <c r="B578" s="356"/>
      <c r="C578" s="356"/>
      <c r="D578" s="356"/>
    </row>
    <row r="579" spans="2:4" x14ac:dyDescent="0.2">
      <c r="B579" s="356"/>
      <c r="C579" s="356"/>
      <c r="D579" s="356"/>
    </row>
    <row r="580" spans="2:4" x14ac:dyDescent="0.2">
      <c r="B580" s="356"/>
      <c r="C580" s="356"/>
      <c r="D580" s="356"/>
    </row>
    <row r="581" spans="2:4" x14ac:dyDescent="0.2">
      <c r="B581" s="356"/>
      <c r="C581" s="356"/>
      <c r="D581" s="356"/>
    </row>
    <row r="582" spans="2:4" x14ac:dyDescent="0.2">
      <c r="B582" s="356"/>
      <c r="C582" s="356"/>
      <c r="D582" s="356"/>
    </row>
    <row r="583" spans="2:4" x14ac:dyDescent="0.2">
      <c r="B583" s="356"/>
      <c r="C583" s="356"/>
      <c r="D583" s="356"/>
    </row>
    <row r="584" spans="2:4" x14ac:dyDescent="0.2">
      <c r="B584" s="356"/>
      <c r="C584" s="356"/>
      <c r="D584" s="356"/>
    </row>
    <row r="585" spans="2:4" x14ac:dyDescent="0.2">
      <c r="B585" s="356"/>
      <c r="C585" s="356"/>
      <c r="D585" s="356"/>
    </row>
    <row r="586" spans="2:4" x14ac:dyDescent="0.2">
      <c r="B586" s="356"/>
      <c r="C586" s="356"/>
      <c r="D586" s="356"/>
    </row>
    <row r="587" spans="2:4" x14ac:dyDescent="0.2">
      <c r="B587" s="356"/>
      <c r="C587" s="356"/>
      <c r="D587" s="356"/>
    </row>
    <row r="588" spans="2:4" x14ac:dyDescent="0.2">
      <c r="B588" s="356"/>
      <c r="C588" s="356"/>
      <c r="D588" s="356"/>
    </row>
    <row r="589" spans="2:4" x14ac:dyDescent="0.2">
      <c r="B589" s="356"/>
      <c r="C589" s="356"/>
      <c r="D589" s="356"/>
    </row>
    <row r="590" spans="2:4" x14ac:dyDescent="0.2">
      <c r="B590" s="356"/>
      <c r="C590" s="356"/>
      <c r="D590" s="356"/>
    </row>
    <row r="591" spans="2:4" x14ac:dyDescent="0.2">
      <c r="B591" s="356"/>
      <c r="C591" s="356"/>
      <c r="D591" s="356"/>
    </row>
    <row r="592" spans="2:4" x14ac:dyDescent="0.2">
      <c r="B592" s="356"/>
      <c r="C592" s="356"/>
      <c r="D592" s="356"/>
    </row>
    <row r="593" spans="2:4" x14ac:dyDescent="0.2">
      <c r="B593" s="356"/>
      <c r="C593" s="356"/>
      <c r="D593" s="356"/>
    </row>
    <row r="594" spans="2:4" x14ac:dyDescent="0.2">
      <c r="B594" s="356"/>
      <c r="C594" s="356"/>
      <c r="D594" s="356"/>
    </row>
    <row r="595" spans="2:4" x14ac:dyDescent="0.2">
      <c r="B595" s="356"/>
      <c r="C595" s="356"/>
      <c r="D595" s="356"/>
    </row>
    <row r="596" spans="2:4" x14ac:dyDescent="0.2">
      <c r="B596" s="356"/>
      <c r="C596" s="356"/>
      <c r="D596" s="356"/>
    </row>
    <row r="597" spans="2:4" x14ac:dyDescent="0.2">
      <c r="B597" s="356"/>
      <c r="C597" s="356"/>
      <c r="D597" s="356"/>
    </row>
    <row r="598" spans="2:4" x14ac:dyDescent="0.2">
      <c r="B598" s="356"/>
      <c r="C598" s="356"/>
      <c r="D598" s="356"/>
    </row>
    <row r="599" spans="2:4" x14ac:dyDescent="0.2">
      <c r="B599" s="356"/>
      <c r="C599" s="356"/>
      <c r="D599" s="356"/>
    </row>
    <row r="600" spans="2:4" x14ac:dyDescent="0.2">
      <c r="B600" s="356"/>
      <c r="C600" s="356"/>
      <c r="D600" s="356"/>
    </row>
    <row r="601" spans="2:4" x14ac:dyDescent="0.2">
      <c r="B601" s="356"/>
      <c r="C601" s="356"/>
      <c r="D601" s="356"/>
    </row>
    <row r="602" spans="2:4" x14ac:dyDescent="0.2">
      <c r="B602" s="356"/>
      <c r="C602" s="356"/>
      <c r="D602" s="356"/>
    </row>
    <row r="603" spans="2:4" x14ac:dyDescent="0.2">
      <c r="B603" s="356"/>
      <c r="C603" s="356"/>
      <c r="D603" s="356"/>
    </row>
    <row r="604" spans="2:4" x14ac:dyDescent="0.2">
      <c r="B604" s="356"/>
      <c r="C604" s="356"/>
      <c r="D604" s="356"/>
    </row>
    <row r="605" spans="2:4" x14ac:dyDescent="0.2">
      <c r="B605" s="356"/>
      <c r="C605" s="356"/>
      <c r="D605" s="356"/>
    </row>
    <row r="606" spans="2:4" x14ac:dyDescent="0.2">
      <c r="B606" s="356"/>
      <c r="C606" s="356"/>
      <c r="D606" s="356"/>
    </row>
    <row r="607" spans="2:4" x14ac:dyDescent="0.2">
      <c r="B607" s="356"/>
      <c r="C607" s="356"/>
      <c r="D607" s="356"/>
    </row>
    <row r="608" spans="2:4" x14ac:dyDescent="0.2">
      <c r="B608" s="356"/>
      <c r="C608" s="356"/>
      <c r="D608" s="356"/>
    </row>
    <row r="609" spans="2:4" x14ac:dyDescent="0.2">
      <c r="B609" s="356"/>
      <c r="C609" s="356"/>
      <c r="D609" s="356"/>
    </row>
    <row r="610" spans="2:4" x14ac:dyDescent="0.2">
      <c r="B610" s="356"/>
      <c r="C610" s="356"/>
      <c r="D610" s="356"/>
    </row>
    <row r="611" spans="2:4" x14ac:dyDescent="0.2">
      <c r="B611" s="356"/>
      <c r="C611" s="356"/>
      <c r="D611" s="356"/>
    </row>
    <row r="612" spans="2:4" x14ac:dyDescent="0.2">
      <c r="B612" s="356"/>
      <c r="C612" s="356"/>
      <c r="D612" s="356"/>
    </row>
    <row r="613" spans="2:4" x14ac:dyDescent="0.2">
      <c r="B613" s="356"/>
      <c r="C613" s="356"/>
      <c r="D613" s="356"/>
    </row>
    <row r="614" spans="2:4" x14ac:dyDescent="0.2">
      <c r="B614" s="356"/>
      <c r="C614" s="356"/>
      <c r="D614" s="356"/>
    </row>
    <row r="615" spans="2:4" x14ac:dyDescent="0.2">
      <c r="B615" s="356"/>
      <c r="C615" s="356"/>
      <c r="D615" s="356"/>
    </row>
    <row r="616" spans="2:4" x14ac:dyDescent="0.2">
      <c r="B616" s="356"/>
      <c r="C616" s="356"/>
      <c r="D616" s="356"/>
    </row>
    <row r="617" spans="2:4" x14ac:dyDescent="0.2">
      <c r="B617" s="356"/>
      <c r="C617" s="356"/>
      <c r="D617" s="356"/>
    </row>
    <row r="618" spans="2:4" x14ac:dyDescent="0.2">
      <c r="B618" s="356"/>
      <c r="C618" s="356"/>
      <c r="D618" s="356"/>
    </row>
    <row r="619" spans="2:4" x14ac:dyDescent="0.2">
      <c r="B619" s="356"/>
      <c r="C619" s="356"/>
      <c r="D619" s="356"/>
    </row>
    <row r="620" spans="2:4" x14ac:dyDescent="0.2">
      <c r="B620" s="356"/>
      <c r="C620" s="356"/>
      <c r="D620" s="356"/>
    </row>
    <row r="621" spans="2:4" x14ac:dyDescent="0.2">
      <c r="B621" s="356"/>
      <c r="C621" s="356"/>
      <c r="D621" s="356"/>
    </row>
    <row r="622" spans="2:4" x14ac:dyDescent="0.2">
      <c r="B622" s="356"/>
      <c r="C622" s="356"/>
      <c r="D622" s="356"/>
    </row>
    <row r="623" spans="2:4" x14ac:dyDescent="0.2">
      <c r="B623" s="356"/>
      <c r="C623" s="356"/>
      <c r="D623" s="356"/>
    </row>
    <row r="624" spans="2:4" x14ac:dyDescent="0.2">
      <c r="B624" s="356"/>
      <c r="C624" s="356"/>
      <c r="D624" s="356"/>
    </row>
    <row r="625" spans="2:4" x14ac:dyDescent="0.2">
      <c r="B625" s="356"/>
      <c r="C625" s="356"/>
      <c r="D625" s="356"/>
    </row>
    <row r="626" spans="2:4" x14ac:dyDescent="0.2">
      <c r="B626" s="356"/>
      <c r="C626" s="356"/>
      <c r="D626" s="356"/>
    </row>
    <row r="627" spans="2:4" x14ac:dyDescent="0.2">
      <c r="B627" s="356"/>
      <c r="C627" s="356"/>
      <c r="D627" s="356"/>
    </row>
    <row r="628" spans="2:4" x14ac:dyDescent="0.2">
      <c r="B628" s="356"/>
      <c r="C628" s="356"/>
      <c r="D628" s="356"/>
    </row>
    <row r="629" spans="2:4" x14ac:dyDescent="0.2">
      <c r="B629" s="356"/>
      <c r="C629" s="356"/>
      <c r="D629" s="356"/>
    </row>
    <row r="630" spans="2:4" x14ac:dyDescent="0.2">
      <c r="B630" s="356"/>
      <c r="C630" s="356"/>
      <c r="D630" s="356"/>
    </row>
    <row r="631" spans="2:4" x14ac:dyDescent="0.2">
      <c r="B631" s="356"/>
      <c r="C631" s="356"/>
      <c r="D631" s="356"/>
    </row>
    <row r="632" spans="2:4" x14ac:dyDescent="0.2">
      <c r="B632" s="356"/>
      <c r="C632" s="356"/>
      <c r="D632" s="356"/>
    </row>
    <row r="633" spans="2:4" x14ac:dyDescent="0.2">
      <c r="B633" s="356"/>
      <c r="C633" s="356"/>
      <c r="D633" s="356"/>
    </row>
    <row r="634" spans="2:4" x14ac:dyDescent="0.2">
      <c r="B634" s="356"/>
      <c r="C634" s="356"/>
      <c r="D634" s="356"/>
    </row>
    <row r="635" spans="2:4" x14ac:dyDescent="0.2">
      <c r="B635" s="356"/>
      <c r="C635" s="356"/>
      <c r="D635" s="356"/>
    </row>
    <row r="636" spans="2:4" x14ac:dyDescent="0.2">
      <c r="B636" s="356"/>
      <c r="C636" s="356"/>
      <c r="D636" s="356"/>
    </row>
    <row r="637" spans="2:4" x14ac:dyDescent="0.2">
      <c r="B637" s="356"/>
      <c r="C637" s="356"/>
      <c r="D637" s="356"/>
    </row>
    <row r="638" spans="2:4" x14ac:dyDescent="0.2">
      <c r="B638" s="356"/>
      <c r="C638" s="356"/>
      <c r="D638" s="356"/>
    </row>
    <row r="639" spans="2:4" x14ac:dyDescent="0.2">
      <c r="B639" s="356"/>
      <c r="C639" s="356"/>
      <c r="D639" s="356"/>
    </row>
    <row r="640" spans="2:4" x14ac:dyDescent="0.2">
      <c r="B640" s="356"/>
      <c r="C640" s="356"/>
      <c r="D640" s="356"/>
    </row>
    <row r="641" spans="2:4" x14ac:dyDescent="0.2">
      <c r="B641" s="356"/>
      <c r="C641" s="356"/>
      <c r="D641" s="356"/>
    </row>
    <row r="642" spans="2:4" x14ac:dyDescent="0.2">
      <c r="B642" s="356"/>
      <c r="C642" s="356"/>
      <c r="D642" s="356"/>
    </row>
    <row r="643" spans="2:4" x14ac:dyDescent="0.2">
      <c r="B643" s="356"/>
      <c r="C643" s="356"/>
      <c r="D643" s="356"/>
    </row>
    <row r="644" spans="2:4" x14ac:dyDescent="0.2">
      <c r="B644" s="356"/>
      <c r="C644" s="356"/>
      <c r="D644" s="356"/>
    </row>
    <row r="645" spans="2:4" x14ac:dyDescent="0.2">
      <c r="B645" s="356"/>
      <c r="C645" s="356"/>
      <c r="D645" s="356"/>
    </row>
    <row r="646" spans="2:4" x14ac:dyDescent="0.2">
      <c r="B646" s="356"/>
      <c r="C646" s="356"/>
      <c r="D646" s="356"/>
    </row>
    <row r="647" spans="2:4" x14ac:dyDescent="0.2">
      <c r="B647" s="356"/>
      <c r="C647" s="356"/>
      <c r="D647" s="356"/>
    </row>
    <row r="648" spans="2:4" x14ac:dyDescent="0.2">
      <c r="B648" s="356"/>
      <c r="C648" s="356"/>
      <c r="D648" s="356"/>
    </row>
    <row r="649" spans="2:4" x14ac:dyDescent="0.2">
      <c r="B649" s="356"/>
      <c r="C649" s="356"/>
      <c r="D649" s="356"/>
    </row>
    <row r="650" spans="2:4" x14ac:dyDescent="0.2">
      <c r="B650" s="356"/>
      <c r="C650" s="356"/>
      <c r="D650" s="356"/>
    </row>
    <row r="651" spans="2:4" x14ac:dyDescent="0.2">
      <c r="B651" s="356"/>
      <c r="C651" s="356"/>
      <c r="D651" s="356"/>
    </row>
    <row r="652" spans="2:4" x14ac:dyDescent="0.2">
      <c r="B652" s="356"/>
      <c r="C652" s="356"/>
      <c r="D652" s="356"/>
    </row>
    <row r="653" spans="2:4" x14ac:dyDescent="0.2">
      <c r="B653" s="356"/>
      <c r="C653" s="356"/>
      <c r="D653" s="356"/>
    </row>
    <row r="654" spans="2:4" x14ac:dyDescent="0.2">
      <c r="B654" s="356"/>
      <c r="C654" s="356"/>
      <c r="D654" s="356"/>
    </row>
    <row r="655" spans="2:4" x14ac:dyDescent="0.2">
      <c r="B655" s="356"/>
      <c r="C655" s="356"/>
      <c r="D655" s="356"/>
    </row>
    <row r="656" spans="2:4" x14ac:dyDescent="0.2">
      <c r="B656" s="356"/>
      <c r="C656" s="356"/>
      <c r="D656" s="356"/>
    </row>
    <row r="657" spans="2:4" x14ac:dyDescent="0.2">
      <c r="B657" s="356"/>
      <c r="C657" s="356"/>
      <c r="D657" s="356"/>
    </row>
    <row r="658" spans="2:4" x14ac:dyDescent="0.2">
      <c r="B658" s="356"/>
      <c r="C658" s="356"/>
      <c r="D658" s="356"/>
    </row>
    <row r="659" spans="2:4" x14ac:dyDescent="0.2">
      <c r="B659" s="356"/>
      <c r="C659" s="356"/>
      <c r="D659" s="356"/>
    </row>
    <row r="660" spans="2:4" x14ac:dyDescent="0.2">
      <c r="B660" s="356"/>
      <c r="C660" s="356"/>
      <c r="D660" s="356"/>
    </row>
    <row r="661" spans="2:4" x14ac:dyDescent="0.2">
      <c r="B661" s="356"/>
      <c r="C661" s="356"/>
      <c r="D661" s="356"/>
    </row>
    <row r="662" spans="2:4" x14ac:dyDescent="0.2">
      <c r="B662" s="356"/>
      <c r="C662" s="356"/>
      <c r="D662" s="356"/>
    </row>
    <row r="663" spans="2:4" x14ac:dyDescent="0.2">
      <c r="B663" s="356"/>
      <c r="C663" s="356"/>
      <c r="D663" s="356"/>
    </row>
    <row r="664" spans="2:4" x14ac:dyDescent="0.2">
      <c r="B664" s="356"/>
      <c r="C664" s="356"/>
      <c r="D664" s="356"/>
    </row>
    <row r="665" spans="2:4" x14ac:dyDescent="0.2">
      <c r="B665" s="356"/>
      <c r="C665" s="356"/>
      <c r="D665" s="356"/>
    </row>
    <row r="666" spans="2:4" x14ac:dyDescent="0.2">
      <c r="B666" s="356"/>
      <c r="C666" s="356"/>
      <c r="D666" s="356"/>
    </row>
    <row r="667" spans="2:4" x14ac:dyDescent="0.2">
      <c r="B667" s="356"/>
      <c r="C667" s="356"/>
      <c r="D667" s="356"/>
    </row>
    <row r="668" spans="2:4" x14ac:dyDescent="0.2">
      <c r="B668" s="356"/>
      <c r="C668" s="356"/>
      <c r="D668" s="356"/>
    </row>
    <row r="669" spans="2:4" x14ac:dyDescent="0.2">
      <c r="B669" s="356"/>
      <c r="C669" s="356"/>
      <c r="D669" s="356"/>
    </row>
    <row r="670" spans="2:4" x14ac:dyDescent="0.2">
      <c r="B670" s="356"/>
      <c r="C670" s="356"/>
      <c r="D670" s="356"/>
    </row>
    <row r="671" spans="2:4" x14ac:dyDescent="0.2">
      <c r="B671" s="356"/>
      <c r="C671" s="356"/>
      <c r="D671" s="356"/>
    </row>
    <row r="672" spans="2:4" x14ac:dyDescent="0.2">
      <c r="B672" s="356"/>
      <c r="C672" s="356"/>
      <c r="D672" s="356"/>
    </row>
    <row r="673" spans="2:4" x14ac:dyDescent="0.2">
      <c r="B673" s="356"/>
      <c r="C673" s="356"/>
      <c r="D673" s="356"/>
    </row>
    <row r="674" spans="2:4" x14ac:dyDescent="0.2">
      <c r="B674" s="356"/>
      <c r="C674" s="356"/>
      <c r="D674" s="356"/>
    </row>
    <row r="675" spans="2:4" x14ac:dyDescent="0.2">
      <c r="B675" s="356"/>
      <c r="C675" s="356"/>
      <c r="D675" s="356"/>
    </row>
    <row r="676" spans="2:4" x14ac:dyDescent="0.2">
      <c r="B676" s="356"/>
      <c r="C676" s="356"/>
      <c r="D676" s="356"/>
    </row>
    <row r="677" spans="2:4" x14ac:dyDescent="0.2">
      <c r="B677" s="356"/>
      <c r="C677" s="356"/>
      <c r="D677" s="356"/>
    </row>
    <row r="678" spans="2:4" x14ac:dyDescent="0.2">
      <c r="B678" s="356"/>
      <c r="C678" s="356"/>
      <c r="D678" s="356"/>
    </row>
    <row r="679" spans="2:4" x14ac:dyDescent="0.2">
      <c r="B679" s="356"/>
      <c r="C679" s="356"/>
      <c r="D679" s="356"/>
    </row>
    <row r="680" spans="2:4" x14ac:dyDescent="0.2">
      <c r="B680" s="356"/>
      <c r="C680" s="356"/>
      <c r="D680" s="356"/>
    </row>
    <row r="681" spans="2:4" x14ac:dyDescent="0.2">
      <c r="B681" s="356"/>
      <c r="C681" s="356"/>
      <c r="D681" s="356"/>
    </row>
    <row r="682" spans="2:4" x14ac:dyDescent="0.2">
      <c r="B682" s="356"/>
      <c r="C682" s="356"/>
      <c r="D682" s="356"/>
    </row>
    <row r="683" spans="2:4" x14ac:dyDescent="0.2">
      <c r="B683" s="356"/>
      <c r="C683" s="356"/>
      <c r="D683" s="356"/>
    </row>
    <row r="684" spans="2:4" x14ac:dyDescent="0.2">
      <c r="B684" s="356"/>
      <c r="C684" s="356"/>
      <c r="D684" s="356"/>
    </row>
    <row r="685" spans="2:4" x14ac:dyDescent="0.2">
      <c r="B685" s="356"/>
      <c r="C685" s="356"/>
      <c r="D685" s="356"/>
    </row>
    <row r="686" spans="2:4" x14ac:dyDescent="0.2">
      <c r="B686" s="356"/>
      <c r="C686" s="356"/>
      <c r="D686" s="356"/>
    </row>
    <row r="687" spans="2:4" x14ac:dyDescent="0.2">
      <c r="B687" s="356"/>
      <c r="C687" s="356"/>
      <c r="D687" s="356"/>
    </row>
    <row r="688" spans="2:4" x14ac:dyDescent="0.2">
      <c r="B688" s="356"/>
      <c r="C688" s="356"/>
      <c r="D688" s="356"/>
    </row>
    <row r="689" spans="2:4" x14ac:dyDescent="0.2">
      <c r="B689" s="356"/>
      <c r="C689" s="356"/>
      <c r="D689" s="356"/>
    </row>
    <row r="690" spans="2:4" x14ac:dyDescent="0.2">
      <c r="B690" s="356"/>
      <c r="C690" s="356"/>
      <c r="D690" s="356"/>
    </row>
    <row r="691" spans="2:4" x14ac:dyDescent="0.2">
      <c r="B691" s="356"/>
      <c r="C691" s="356"/>
      <c r="D691" s="356"/>
    </row>
    <row r="692" spans="2:4" x14ac:dyDescent="0.2">
      <c r="B692" s="356"/>
      <c r="C692" s="356"/>
      <c r="D692" s="356"/>
    </row>
    <row r="693" spans="2:4" x14ac:dyDescent="0.2">
      <c r="B693" s="356"/>
      <c r="C693" s="356"/>
      <c r="D693" s="356"/>
    </row>
    <row r="694" spans="2:4" x14ac:dyDescent="0.2">
      <c r="B694" s="356"/>
      <c r="C694" s="356"/>
      <c r="D694" s="356"/>
    </row>
    <row r="695" spans="2:4" x14ac:dyDescent="0.2">
      <c r="B695" s="356"/>
      <c r="C695" s="356"/>
      <c r="D695" s="356"/>
    </row>
    <row r="696" spans="2:4" x14ac:dyDescent="0.2">
      <c r="B696" s="356"/>
      <c r="C696" s="356"/>
      <c r="D696" s="356"/>
    </row>
    <row r="697" spans="2:4" x14ac:dyDescent="0.2">
      <c r="B697" s="356"/>
      <c r="C697" s="356"/>
      <c r="D697" s="356"/>
    </row>
    <row r="698" spans="2:4" x14ac:dyDescent="0.2">
      <c r="B698" s="356"/>
      <c r="C698" s="356"/>
      <c r="D698" s="356"/>
    </row>
    <row r="699" spans="2:4" x14ac:dyDescent="0.2">
      <c r="B699" s="356"/>
      <c r="C699" s="356"/>
      <c r="D699" s="356"/>
    </row>
    <row r="700" spans="2:4" x14ac:dyDescent="0.2">
      <c r="B700" s="356"/>
      <c r="C700" s="356"/>
      <c r="D700" s="356"/>
    </row>
    <row r="701" spans="2:4" x14ac:dyDescent="0.2">
      <c r="B701" s="356"/>
      <c r="C701" s="356"/>
      <c r="D701" s="356"/>
    </row>
    <row r="702" spans="2:4" x14ac:dyDescent="0.2">
      <c r="B702" s="356"/>
      <c r="C702" s="356"/>
      <c r="D702" s="356"/>
    </row>
    <row r="703" spans="2:4" x14ac:dyDescent="0.2">
      <c r="B703" s="356"/>
      <c r="C703" s="356"/>
      <c r="D703" s="356"/>
    </row>
    <row r="704" spans="2:4" x14ac:dyDescent="0.2">
      <c r="B704" s="356"/>
      <c r="C704" s="356"/>
      <c r="D704" s="356"/>
    </row>
    <row r="705" spans="2:4" x14ac:dyDescent="0.2">
      <c r="B705" s="356"/>
      <c r="C705" s="356"/>
      <c r="D705" s="356"/>
    </row>
    <row r="706" spans="2:4" x14ac:dyDescent="0.2">
      <c r="B706" s="356"/>
      <c r="C706" s="356"/>
      <c r="D706" s="356"/>
    </row>
    <row r="707" spans="2:4" x14ac:dyDescent="0.2">
      <c r="B707" s="356"/>
      <c r="C707" s="356"/>
      <c r="D707" s="356"/>
    </row>
    <row r="708" spans="2:4" x14ac:dyDescent="0.2">
      <c r="B708" s="356"/>
      <c r="C708" s="356"/>
      <c r="D708" s="356"/>
    </row>
    <row r="709" spans="2:4" x14ac:dyDescent="0.2">
      <c r="B709" s="356"/>
      <c r="C709" s="356"/>
      <c r="D709" s="356"/>
    </row>
    <row r="710" spans="2:4" x14ac:dyDescent="0.2">
      <c r="B710" s="356"/>
      <c r="C710" s="356"/>
      <c r="D710" s="356"/>
    </row>
    <row r="711" spans="2:4" x14ac:dyDescent="0.2">
      <c r="B711" s="356"/>
      <c r="C711" s="356"/>
      <c r="D711" s="356"/>
    </row>
    <row r="712" spans="2:4" x14ac:dyDescent="0.2">
      <c r="B712" s="356"/>
      <c r="C712" s="356"/>
      <c r="D712" s="356"/>
    </row>
    <row r="713" spans="2:4" x14ac:dyDescent="0.2">
      <c r="B713" s="356"/>
      <c r="C713" s="356"/>
      <c r="D713" s="356"/>
    </row>
    <row r="714" spans="2:4" x14ac:dyDescent="0.2">
      <c r="B714" s="356"/>
      <c r="C714" s="356"/>
      <c r="D714" s="356"/>
    </row>
    <row r="715" spans="2:4" x14ac:dyDescent="0.2">
      <c r="B715" s="356"/>
      <c r="C715" s="356"/>
      <c r="D715" s="356"/>
    </row>
    <row r="716" spans="2:4" x14ac:dyDescent="0.2">
      <c r="B716" s="356"/>
      <c r="C716" s="356"/>
      <c r="D716" s="356"/>
    </row>
    <row r="717" spans="2:4" x14ac:dyDescent="0.2">
      <c r="B717" s="356"/>
      <c r="C717" s="356"/>
      <c r="D717" s="356"/>
    </row>
    <row r="718" spans="2:4" x14ac:dyDescent="0.2">
      <c r="B718" s="356"/>
      <c r="C718" s="356"/>
      <c r="D718" s="356"/>
    </row>
    <row r="719" spans="2:4" x14ac:dyDescent="0.2">
      <c r="B719" s="356"/>
      <c r="C719" s="356"/>
      <c r="D719" s="356"/>
    </row>
    <row r="720" spans="2:4" x14ac:dyDescent="0.2">
      <c r="B720" s="356"/>
      <c r="C720" s="356"/>
      <c r="D720" s="356"/>
    </row>
    <row r="721" spans="2:4" x14ac:dyDescent="0.2">
      <c r="B721" s="356"/>
      <c r="C721" s="356"/>
      <c r="D721" s="356"/>
    </row>
    <row r="722" spans="2:4" x14ac:dyDescent="0.2">
      <c r="B722" s="356"/>
      <c r="C722" s="356"/>
      <c r="D722" s="356"/>
    </row>
    <row r="723" spans="2:4" x14ac:dyDescent="0.2">
      <c r="B723" s="356"/>
      <c r="C723" s="356"/>
      <c r="D723" s="356"/>
    </row>
    <row r="724" spans="2:4" x14ac:dyDescent="0.2">
      <c r="B724" s="356"/>
      <c r="C724" s="356"/>
      <c r="D724" s="356"/>
    </row>
    <row r="725" spans="2:4" x14ac:dyDescent="0.2">
      <c r="B725" s="356"/>
      <c r="C725" s="356"/>
      <c r="D725" s="356"/>
    </row>
    <row r="726" spans="2:4" x14ac:dyDescent="0.2">
      <c r="B726" s="356"/>
      <c r="C726" s="356"/>
      <c r="D726" s="356"/>
    </row>
    <row r="727" spans="2:4" x14ac:dyDescent="0.2">
      <c r="B727" s="356"/>
      <c r="C727" s="356"/>
      <c r="D727" s="356"/>
    </row>
    <row r="728" spans="2:4" x14ac:dyDescent="0.2">
      <c r="B728" s="356"/>
      <c r="C728" s="356"/>
      <c r="D728" s="356"/>
    </row>
    <row r="729" spans="2:4" x14ac:dyDescent="0.2">
      <c r="B729" s="356"/>
      <c r="C729" s="356"/>
      <c r="D729" s="356"/>
    </row>
    <row r="730" spans="2:4" x14ac:dyDescent="0.2">
      <c r="B730" s="356"/>
      <c r="C730" s="356"/>
      <c r="D730" s="356"/>
    </row>
    <row r="731" spans="2:4" x14ac:dyDescent="0.2">
      <c r="B731" s="356"/>
      <c r="C731" s="356"/>
      <c r="D731" s="356"/>
    </row>
    <row r="732" spans="2:4" x14ac:dyDescent="0.2">
      <c r="B732" s="356"/>
      <c r="C732" s="356"/>
      <c r="D732" s="356"/>
    </row>
    <row r="733" spans="2:4" x14ac:dyDescent="0.2">
      <c r="B733" s="356"/>
      <c r="C733" s="356"/>
      <c r="D733" s="356"/>
    </row>
    <row r="734" spans="2:4" x14ac:dyDescent="0.2">
      <c r="B734" s="356"/>
      <c r="C734" s="356"/>
      <c r="D734" s="356"/>
    </row>
    <row r="735" spans="2:4" x14ac:dyDescent="0.2">
      <c r="B735" s="356"/>
      <c r="C735" s="356"/>
      <c r="D735" s="356"/>
    </row>
    <row r="736" spans="2:4" x14ac:dyDescent="0.2">
      <c r="B736" s="356"/>
      <c r="C736" s="356"/>
      <c r="D736" s="356"/>
    </row>
    <row r="737" spans="2:4" x14ac:dyDescent="0.2">
      <c r="B737" s="356"/>
      <c r="C737" s="356"/>
      <c r="D737" s="356"/>
    </row>
    <row r="738" spans="2:4" x14ac:dyDescent="0.2">
      <c r="B738" s="356"/>
      <c r="C738" s="356"/>
      <c r="D738" s="356"/>
    </row>
    <row r="739" spans="2:4" x14ac:dyDescent="0.2">
      <c r="B739" s="356"/>
      <c r="C739" s="356"/>
      <c r="D739" s="356"/>
    </row>
    <row r="740" spans="2:4" x14ac:dyDescent="0.2">
      <c r="B740" s="356"/>
      <c r="C740" s="356"/>
      <c r="D740" s="356"/>
    </row>
    <row r="741" spans="2:4" x14ac:dyDescent="0.2">
      <c r="B741" s="356"/>
      <c r="C741" s="356"/>
      <c r="D741" s="356"/>
    </row>
    <row r="742" spans="2:4" x14ac:dyDescent="0.2">
      <c r="B742" s="356"/>
      <c r="C742" s="356"/>
      <c r="D742" s="356"/>
    </row>
    <row r="743" spans="2:4" x14ac:dyDescent="0.2">
      <c r="B743" s="356"/>
      <c r="C743" s="356"/>
      <c r="D743" s="356"/>
    </row>
    <row r="744" spans="2:4" x14ac:dyDescent="0.2">
      <c r="B744" s="356"/>
      <c r="C744" s="356"/>
      <c r="D744" s="356"/>
    </row>
    <row r="745" spans="2:4" x14ac:dyDescent="0.2">
      <c r="B745" s="356"/>
      <c r="C745" s="356"/>
      <c r="D745" s="356"/>
    </row>
    <row r="746" spans="2:4" x14ac:dyDescent="0.2">
      <c r="B746" s="356"/>
      <c r="C746" s="356"/>
      <c r="D746" s="356"/>
    </row>
    <row r="747" spans="2:4" x14ac:dyDescent="0.2">
      <c r="B747" s="356"/>
      <c r="C747" s="356"/>
      <c r="D747" s="356"/>
    </row>
    <row r="748" spans="2:4" x14ac:dyDescent="0.2">
      <c r="B748" s="356"/>
      <c r="C748" s="356"/>
      <c r="D748" s="356"/>
    </row>
    <row r="749" spans="2:4" x14ac:dyDescent="0.2">
      <c r="B749" s="356"/>
      <c r="C749" s="356"/>
      <c r="D749" s="356"/>
    </row>
    <row r="750" spans="2:4" x14ac:dyDescent="0.2">
      <c r="B750" s="356"/>
      <c r="C750" s="356"/>
      <c r="D750" s="356"/>
    </row>
    <row r="751" spans="2:4" x14ac:dyDescent="0.2">
      <c r="B751" s="356"/>
      <c r="C751" s="356"/>
      <c r="D751" s="356"/>
    </row>
    <row r="752" spans="2:4" x14ac:dyDescent="0.2">
      <c r="B752" s="356"/>
      <c r="C752" s="356"/>
      <c r="D752" s="356"/>
    </row>
    <row r="753" spans="2:4" x14ac:dyDescent="0.2">
      <c r="B753" s="356"/>
      <c r="C753" s="356"/>
      <c r="D753" s="356"/>
    </row>
    <row r="754" spans="2:4" x14ac:dyDescent="0.2">
      <c r="B754" s="356"/>
      <c r="C754" s="356"/>
      <c r="D754" s="356"/>
    </row>
    <row r="755" spans="2:4" x14ac:dyDescent="0.2">
      <c r="B755" s="356"/>
      <c r="C755" s="356"/>
      <c r="D755" s="356"/>
    </row>
    <row r="756" spans="2:4" x14ac:dyDescent="0.2">
      <c r="B756" s="356"/>
      <c r="C756" s="356"/>
      <c r="D756" s="356"/>
    </row>
    <row r="757" spans="2:4" x14ac:dyDescent="0.2">
      <c r="B757" s="356"/>
      <c r="C757" s="356"/>
      <c r="D757" s="356"/>
    </row>
    <row r="758" spans="2:4" x14ac:dyDescent="0.2">
      <c r="B758" s="356"/>
      <c r="C758" s="356"/>
      <c r="D758" s="356"/>
    </row>
    <row r="759" spans="2:4" x14ac:dyDescent="0.2">
      <c r="B759" s="356"/>
      <c r="C759" s="356"/>
      <c r="D759" s="356"/>
    </row>
    <row r="760" spans="2:4" x14ac:dyDescent="0.2">
      <c r="B760" s="356"/>
      <c r="C760" s="356"/>
      <c r="D760" s="356"/>
    </row>
    <row r="761" spans="2:4" x14ac:dyDescent="0.2">
      <c r="B761" s="356"/>
      <c r="C761" s="356"/>
      <c r="D761" s="356"/>
    </row>
    <row r="762" spans="2:4" x14ac:dyDescent="0.2">
      <c r="B762" s="356"/>
      <c r="C762" s="356"/>
      <c r="D762" s="356"/>
    </row>
    <row r="763" spans="2:4" x14ac:dyDescent="0.2">
      <c r="B763" s="356"/>
      <c r="C763" s="356"/>
      <c r="D763" s="356"/>
    </row>
    <row r="764" spans="2:4" x14ac:dyDescent="0.2">
      <c r="B764" s="356"/>
      <c r="C764" s="356"/>
      <c r="D764" s="356"/>
    </row>
    <row r="765" spans="2:4" x14ac:dyDescent="0.2">
      <c r="B765" s="356"/>
      <c r="C765" s="356"/>
      <c r="D765" s="356"/>
    </row>
    <row r="766" spans="2:4" x14ac:dyDescent="0.2">
      <c r="B766" s="356"/>
      <c r="C766" s="356"/>
      <c r="D766" s="356"/>
    </row>
    <row r="767" spans="2:4" x14ac:dyDescent="0.2">
      <c r="B767" s="356"/>
      <c r="C767" s="356"/>
      <c r="D767" s="356"/>
    </row>
    <row r="768" spans="2:4" x14ac:dyDescent="0.2">
      <c r="B768" s="356"/>
      <c r="C768" s="356"/>
      <c r="D768" s="356"/>
    </row>
    <row r="769" spans="2:4" x14ac:dyDescent="0.2">
      <c r="B769" s="356"/>
      <c r="C769" s="356"/>
      <c r="D769" s="356"/>
    </row>
    <row r="770" spans="2:4" x14ac:dyDescent="0.2">
      <c r="B770" s="356"/>
      <c r="C770" s="356"/>
      <c r="D770" s="356"/>
    </row>
    <row r="771" spans="2:4" x14ac:dyDescent="0.2">
      <c r="B771" s="356"/>
      <c r="C771" s="356"/>
      <c r="D771" s="356"/>
    </row>
    <row r="772" spans="2:4" x14ac:dyDescent="0.2">
      <c r="B772" s="356"/>
      <c r="C772" s="356"/>
      <c r="D772" s="356"/>
    </row>
    <row r="773" spans="2:4" x14ac:dyDescent="0.2">
      <c r="B773" s="356"/>
      <c r="C773" s="356"/>
      <c r="D773" s="356"/>
    </row>
    <row r="774" spans="2:4" x14ac:dyDescent="0.2">
      <c r="B774" s="356"/>
      <c r="C774" s="356"/>
      <c r="D774" s="356"/>
    </row>
    <row r="775" spans="2:4" x14ac:dyDescent="0.2">
      <c r="B775" s="356"/>
      <c r="C775" s="356"/>
      <c r="D775" s="356"/>
    </row>
    <row r="776" spans="2:4" x14ac:dyDescent="0.2">
      <c r="B776" s="356"/>
      <c r="C776" s="356"/>
      <c r="D776" s="356"/>
    </row>
    <row r="777" spans="2:4" x14ac:dyDescent="0.2">
      <c r="B777" s="356"/>
      <c r="C777" s="356"/>
      <c r="D777" s="356"/>
    </row>
    <row r="778" spans="2:4" x14ac:dyDescent="0.2">
      <c r="B778" s="356"/>
      <c r="C778" s="356"/>
      <c r="D778" s="356"/>
    </row>
    <row r="779" spans="2:4" x14ac:dyDescent="0.2">
      <c r="B779" s="356"/>
      <c r="C779" s="356"/>
      <c r="D779" s="356"/>
    </row>
    <row r="780" spans="2:4" x14ac:dyDescent="0.2">
      <c r="B780" s="356"/>
      <c r="C780" s="356"/>
      <c r="D780" s="356"/>
    </row>
    <row r="781" spans="2:4" x14ac:dyDescent="0.2">
      <c r="B781" s="356"/>
      <c r="C781" s="356"/>
      <c r="D781" s="356"/>
    </row>
    <row r="782" spans="2:4" x14ac:dyDescent="0.2">
      <c r="B782" s="356"/>
      <c r="C782" s="356"/>
      <c r="D782" s="356"/>
    </row>
    <row r="783" spans="2:4" x14ac:dyDescent="0.2">
      <c r="B783" s="356"/>
      <c r="C783" s="356"/>
      <c r="D783" s="356"/>
    </row>
    <row r="784" spans="2:4" x14ac:dyDescent="0.2">
      <c r="B784" s="356"/>
      <c r="C784" s="356"/>
      <c r="D784" s="356"/>
    </row>
    <row r="785" spans="2:4" x14ac:dyDescent="0.2">
      <c r="B785" s="356"/>
      <c r="C785" s="356"/>
      <c r="D785" s="356"/>
    </row>
    <row r="786" spans="2:4" x14ac:dyDescent="0.2">
      <c r="B786" s="356"/>
      <c r="C786" s="356"/>
      <c r="D786" s="356"/>
    </row>
    <row r="787" spans="2:4" x14ac:dyDescent="0.2">
      <c r="B787" s="356"/>
      <c r="C787" s="356"/>
      <c r="D787" s="356"/>
    </row>
    <row r="788" spans="2:4" x14ac:dyDescent="0.2">
      <c r="B788" s="356"/>
      <c r="C788" s="356"/>
      <c r="D788" s="356"/>
    </row>
    <row r="789" spans="2:4" x14ac:dyDescent="0.2">
      <c r="B789" s="356"/>
      <c r="C789" s="356"/>
      <c r="D789" s="356"/>
    </row>
    <row r="790" spans="2:4" x14ac:dyDescent="0.2">
      <c r="B790" s="356"/>
      <c r="C790" s="356"/>
      <c r="D790" s="356"/>
    </row>
    <row r="791" spans="2:4" x14ac:dyDescent="0.2">
      <c r="B791" s="356"/>
      <c r="C791" s="356"/>
      <c r="D791" s="356"/>
    </row>
    <row r="792" spans="2:4" x14ac:dyDescent="0.2">
      <c r="B792" s="356"/>
      <c r="C792" s="356"/>
      <c r="D792" s="356"/>
    </row>
    <row r="793" spans="2:4" x14ac:dyDescent="0.2">
      <c r="B793" s="356"/>
      <c r="C793" s="356"/>
      <c r="D793" s="356"/>
    </row>
    <row r="794" spans="2:4" x14ac:dyDescent="0.2">
      <c r="B794" s="356"/>
      <c r="C794" s="356"/>
      <c r="D794" s="356"/>
    </row>
    <row r="795" spans="2:4" x14ac:dyDescent="0.2">
      <c r="B795" s="356"/>
      <c r="C795" s="356"/>
      <c r="D795" s="356"/>
    </row>
    <row r="796" spans="2:4" x14ac:dyDescent="0.2">
      <c r="B796" s="356"/>
      <c r="C796" s="356"/>
      <c r="D796" s="356"/>
    </row>
    <row r="797" spans="2:4" x14ac:dyDescent="0.2">
      <c r="B797" s="356"/>
      <c r="C797" s="356"/>
      <c r="D797" s="356"/>
    </row>
    <row r="798" spans="2:4" x14ac:dyDescent="0.2">
      <c r="B798" s="356"/>
      <c r="C798" s="356"/>
      <c r="D798" s="356"/>
    </row>
    <row r="799" spans="2:4" x14ac:dyDescent="0.2">
      <c r="B799" s="356"/>
      <c r="C799" s="356"/>
      <c r="D799" s="356"/>
    </row>
    <row r="800" spans="2:4" x14ac:dyDescent="0.2">
      <c r="B800" s="356"/>
      <c r="C800" s="356"/>
      <c r="D800" s="356"/>
    </row>
  </sheetData>
  <mergeCells count="7">
    <mergeCell ref="B52:I52"/>
    <mergeCell ref="B53:I53"/>
    <mergeCell ref="B27:I27"/>
    <mergeCell ref="B29:I29"/>
    <mergeCell ref="B50:I50"/>
    <mergeCell ref="B51:I51"/>
    <mergeCell ref="B49:J49"/>
  </mergeCells>
  <pageMargins left="0.39370078740157483" right="0" top="0.39370078740157483" bottom="0.59055118110236227" header="0.51181102362204722" footer="0.51181102362204722"/>
  <pageSetup paperSize="9" scale="86" firstPageNumber="60" fitToHeight="0" orientation="portrait" r:id="rId1"/>
  <headerFooter alignWithMargins="0">
    <oddHeader>&amp;L&amp;"Times New Roman,Gras"DGRH A1-1&amp;R&amp;"Times New Roman,Gras"Juillet 2020</oddHeader>
    <oddFooter>&amp;C&amp;"Times New Roman,Gras"Page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2"/>
  <sheetViews>
    <sheetView showGridLines="0" showZeros="0" showWhiteSpace="0" zoomScaleNormal="100" workbookViewId="0">
      <selection activeCell="L15" sqref="L15"/>
    </sheetView>
  </sheetViews>
  <sheetFormatPr baseColWidth="10" defaultColWidth="12" defaultRowHeight="12.75" x14ac:dyDescent="0.2"/>
  <cols>
    <col min="1" max="1" width="12" style="343"/>
    <col min="2" max="9" width="12.33203125" style="343" customWidth="1"/>
    <col min="10" max="16384" width="12" style="343"/>
  </cols>
  <sheetData>
    <row r="1" spans="2:8" ht="18" customHeight="1" x14ac:dyDescent="0.2">
      <c r="B1" s="342"/>
      <c r="C1" s="342"/>
      <c r="D1" s="342"/>
    </row>
    <row r="2" spans="2:8" x14ac:dyDescent="0.2">
      <c r="B2" s="344"/>
      <c r="C2" s="344"/>
      <c r="D2" s="344"/>
    </row>
    <row r="3" spans="2:8" x14ac:dyDescent="0.2">
      <c r="B3" s="344"/>
      <c r="C3" s="344"/>
      <c r="D3" s="344"/>
    </row>
    <row r="4" spans="2:8" x14ac:dyDescent="0.2">
      <c r="B4" s="344"/>
      <c r="C4" s="344"/>
      <c r="D4" s="344"/>
    </row>
    <row r="5" spans="2:8" x14ac:dyDescent="0.2">
      <c r="B5" s="344"/>
      <c r="C5" s="344"/>
      <c r="D5" s="344"/>
      <c r="G5" s="344"/>
      <c r="H5" s="344"/>
    </row>
    <row r="6" spans="2:8" x14ac:dyDescent="0.2">
      <c r="B6" s="344"/>
      <c r="C6" s="344"/>
      <c r="D6" s="344"/>
    </row>
    <row r="7" spans="2:8" x14ac:dyDescent="0.2">
      <c r="B7" s="344"/>
      <c r="C7" s="344"/>
      <c r="D7" s="344"/>
    </row>
    <row r="8" spans="2:8" x14ac:dyDescent="0.2">
      <c r="B8" s="344"/>
      <c r="C8" s="344"/>
      <c r="D8" s="344"/>
    </row>
    <row r="9" spans="2:8" x14ac:dyDescent="0.2">
      <c r="B9" s="344"/>
      <c r="C9" s="344"/>
      <c r="D9" s="344"/>
    </row>
    <row r="10" spans="2:8" x14ac:dyDescent="0.2">
      <c r="B10" s="344"/>
      <c r="C10" s="344"/>
      <c r="D10" s="344"/>
    </row>
    <row r="11" spans="2:8" x14ac:dyDescent="0.2">
      <c r="B11" s="344"/>
      <c r="C11" s="344"/>
      <c r="D11" s="344"/>
    </row>
    <row r="12" spans="2:8" x14ac:dyDescent="0.2">
      <c r="B12" s="344"/>
      <c r="C12" s="344"/>
      <c r="D12" s="344"/>
    </row>
    <row r="13" spans="2:8" x14ac:dyDescent="0.2">
      <c r="B13" s="344"/>
      <c r="C13" s="344"/>
      <c r="D13" s="344"/>
    </row>
    <row r="14" spans="2:8" x14ac:dyDescent="0.2">
      <c r="B14" s="344"/>
      <c r="C14" s="344"/>
      <c r="D14" s="344"/>
    </row>
    <row r="15" spans="2:8" x14ac:dyDescent="0.2">
      <c r="B15" s="344"/>
      <c r="C15" s="344"/>
      <c r="D15" s="344"/>
    </row>
    <row r="16" spans="2:8" x14ac:dyDescent="0.2">
      <c r="B16" s="344"/>
      <c r="C16" s="344"/>
      <c r="D16" s="344"/>
    </row>
    <row r="17" spans="2:9" x14ac:dyDescent="0.2">
      <c r="B17" s="344"/>
      <c r="C17" s="344"/>
      <c r="D17" s="344"/>
    </row>
    <row r="18" spans="2:9" x14ac:dyDescent="0.2">
      <c r="B18" s="344"/>
      <c r="C18" s="344"/>
      <c r="D18" s="344"/>
    </row>
    <row r="19" spans="2:9" x14ac:dyDescent="0.2">
      <c r="B19" s="344"/>
      <c r="C19" s="344"/>
      <c r="D19" s="344"/>
    </row>
    <row r="20" spans="2:9" x14ac:dyDescent="0.2">
      <c r="B20" s="344"/>
      <c r="C20" s="344"/>
      <c r="D20" s="344"/>
    </row>
    <row r="21" spans="2:9" x14ac:dyDescent="0.2">
      <c r="B21" s="344"/>
      <c r="C21" s="344"/>
      <c r="D21" s="344"/>
    </row>
    <row r="22" spans="2:9" x14ac:dyDescent="0.2">
      <c r="B22" s="344"/>
      <c r="C22" s="344"/>
      <c r="D22" s="344"/>
    </row>
    <row r="23" spans="2:9" x14ac:dyDescent="0.2">
      <c r="B23" s="344"/>
      <c r="C23" s="344"/>
      <c r="D23" s="344"/>
    </row>
    <row r="24" spans="2:9" x14ac:dyDescent="0.2">
      <c r="B24" s="344"/>
      <c r="C24" s="344"/>
      <c r="D24" s="344"/>
    </row>
    <row r="25" spans="2:9" x14ac:dyDescent="0.2">
      <c r="B25" s="344"/>
      <c r="C25" s="344"/>
      <c r="D25" s="344"/>
    </row>
    <row r="26" spans="2:9" ht="13.5" thickBot="1" x14ac:dyDescent="0.25">
      <c r="B26" s="344"/>
      <c r="C26" s="344"/>
      <c r="D26" s="344"/>
    </row>
    <row r="27" spans="2:9" ht="21.75" customHeight="1" thickTop="1" x14ac:dyDescent="0.2">
      <c r="B27" s="1035" t="s">
        <v>379</v>
      </c>
      <c r="C27" s="1036"/>
      <c r="D27" s="1036"/>
      <c r="E27" s="1037"/>
      <c r="F27" s="1037"/>
      <c r="G27" s="1037"/>
      <c r="H27" s="1037"/>
      <c r="I27" s="1038"/>
    </row>
    <row r="28" spans="2:9" ht="19.5" customHeight="1" x14ac:dyDescent="0.25">
      <c r="B28" s="345"/>
      <c r="C28" s="346" t="s">
        <v>380</v>
      </c>
      <c r="D28" s="346"/>
      <c r="E28" s="346"/>
      <c r="F28" s="346"/>
      <c r="G28" s="346"/>
      <c r="H28" s="346"/>
      <c r="I28" s="347"/>
    </row>
    <row r="29" spans="2:9" ht="19.5" customHeight="1" thickBot="1" x14ac:dyDescent="0.3">
      <c r="B29" s="1039" t="s">
        <v>381</v>
      </c>
      <c r="C29" s="1040"/>
      <c r="D29" s="1040"/>
      <c r="E29" s="1041"/>
      <c r="F29" s="1041"/>
      <c r="G29" s="1041"/>
      <c r="H29" s="1041"/>
      <c r="I29" s="1042"/>
    </row>
    <row r="30" spans="2:9" ht="13.5" thickTop="1" x14ac:dyDescent="0.2">
      <c r="B30" s="344"/>
      <c r="C30" s="344"/>
      <c r="D30" s="344"/>
    </row>
    <row r="31" spans="2:9" x14ac:dyDescent="0.2">
      <c r="B31" s="344"/>
      <c r="C31" s="344"/>
      <c r="D31" s="344"/>
    </row>
    <row r="32" spans="2:9" x14ac:dyDescent="0.2">
      <c r="B32" s="344"/>
      <c r="C32" s="344"/>
      <c r="D32" s="344"/>
    </row>
    <row r="33" spans="2:9" ht="15.75" x14ac:dyDescent="0.2">
      <c r="B33" s="348" t="s">
        <v>716</v>
      </c>
      <c r="C33" s="349"/>
      <c r="D33" s="349"/>
      <c r="E33" s="350"/>
      <c r="F33" s="350"/>
      <c r="G33" s="350"/>
      <c r="H33" s="350"/>
      <c r="I33" s="350"/>
    </row>
    <row r="34" spans="2:9" x14ac:dyDescent="0.2">
      <c r="B34" s="344"/>
      <c r="C34" s="344"/>
      <c r="D34" s="344"/>
    </row>
    <row r="35" spans="2:9" x14ac:dyDescent="0.2">
      <c r="B35" s="344"/>
      <c r="C35" s="344"/>
      <c r="D35" s="344"/>
    </row>
    <row r="36" spans="2:9" ht="15.75" x14ac:dyDescent="0.25">
      <c r="B36" s="344"/>
      <c r="C36" s="344"/>
      <c r="D36" s="344"/>
      <c r="E36" s="351"/>
    </row>
    <row r="37" spans="2:9" x14ac:dyDescent="0.2">
      <c r="B37" s="352" t="s">
        <v>382</v>
      </c>
      <c r="D37" s="344"/>
    </row>
    <row r="38" spans="2:9" x14ac:dyDescent="0.2">
      <c r="B38" s="352" t="s">
        <v>383</v>
      </c>
      <c r="D38" s="344"/>
    </row>
    <row r="39" spans="2:9" x14ac:dyDescent="0.2">
      <c r="B39" s="352" t="s">
        <v>384</v>
      </c>
      <c r="D39" s="344"/>
    </row>
    <row r="40" spans="2:9" x14ac:dyDescent="0.2">
      <c r="B40" s="352" t="s">
        <v>385</v>
      </c>
      <c r="D40" s="344"/>
    </row>
    <row r="41" spans="2:9" x14ac:dyDescent="0.2">
      <c r="B41" s="353" t="s">
        <v>386</v>
      </c>
      <c r="D41" s="344"/>
    </row>
    <row r="42" spans="2:9" x14ac:dyDescent="0.2">
      <c r="B42" s="600" t="s">
        <v>726</v>
      </c>
      <c r="D42" s="354"/>
      <c r="E42" s="355"/>
      <c r="F42" s="355"/>
      <c r="G42" s="355"/>
      <c r="H42" s="355"/>
      <c r="I42" s="355"/>
    </row>
    <row r="43" spans="2:9" x14ac:dyDescent="0.2">
      <c r="B43" s="344"/>
      <c r="C43" s="344"/>
      <c r="D43" s="344"/>
    </row>
    <row r="44" spans="2:9" x14ac:dyDescent="0.2">
      <c r="B44" s="344"/>
      <c r="C44" s="344"/>
      <c r="D44" s="344"/>
    </row>
    <row r="45" spans="2:9" x14ac:dyDescent="0.2">
      <c r="B45" s="344"/>
      <c r="C45" s="344"/>
      <c r="D45" s="344"/>
    </row>
    <row r="46" spans="2:9" x14ac:dyDescent="0.2">
      <c r="B46" s="344"/>
      <c r="C46" s="344"/>
      <c r="D46" s="344"/>
    </row>
    <row r="47" spans="2:9" x14ac:dyDescent="0.2">
      <c r="B47" s="344"/>
      <c r="C47" s="344"/>
      <c r="D47" s="344"/>
    </row>
    <row r="48" spans="2:9" x14ac:dyDescent="0.2">
      <c r="B48" s="344"/>
      <c r="C48" s="344"/>
      <c r="D48" s="344"/>
    </row>
    <row r="49" spans="2:10" x14ac:dyDescent="0.2">
      <c r="B49" s="344"/>
      <c r="C49" s="344"/>
      <c r="D49" s="344"/>
    </row>
    <row r="50" spans="2:10" x14ac:dyDescent="0.2">
      <c r="B50" s="344"/>
      <c r="C50" s="344"/>
      <c r="D50" s="344"/>
    </row>
    <row r="51" spans="2:10" x14ac:dyDescent="0.2">
      <c r="B51" s="344"/>
      <c r="C51" s="344"/>
      <c r="D51" s="344"/>
    </row>
    <row r="52" spans="2:10" x14ac:dyDescent="0.2">
      <c r="B52" s="344"/>
      <c r="C52" s="344"/>
      <c r="D52" s="344"/>
      <c r="F52" s="1043"/>
      <c r="G52" s="1043"/>
      <c r="H52" s="1043"/>
    </row>
    <row r="53" spans="2:10" ht="18" customHeight="1" x14ac:dyDescent="0.2">
      <c r="B53" s="1021" t="s">
        <v>733</v>
      </c>
      <c r="C53" s="1021"/>
      <c r="D53" s="1021"/>
      <c r="E53" s="1021"/>
      <c r="F53" s="1021"/>
      <c r="G53" s="1021"/>
      <c r="H53" s="1021"/>
      <c r="I53" s="1021"/>
      <c r="J53" s="1021"/>
    </row>
    <row r="54" spans="2:10" ht="14.25" customHeight="1" x14ac:dyDescent="0.2">
      <c r="B54" s="1044" t="s">
        <v>388</v>
      </c>
      <c r="C54" s="1044"/>
      <c r="D54" s="1044"/>
      <c r="E54" s="1044"/>
      <c r="F54" s="1044"/>
      <c r="G54" s="1044"/>
      <c r="H54" s="1044"/>
      <c r="I54" s="1044"/>
    </row>
    <row r="55" spans="2:10" ht="16.5" customHeight="1" x14ac:dyDescent="0.2">
      <c r="B55" s="1033" t="s">
        <v>675</v>
      </c>
      <c r="C55" s="1033"/>
      <c r="D55" s="1033"/>
      <c r="E55" s="1033"/>
      <c r="F55" s="1033"/>
      <c r="G55" s="1033"/>
      <c r="H55" s="1033"/>
      <c r="I55" s="1033"/>
    </row>
    <row r="56" spans="2:10" x14ac:dyDescent="0.2">
      <c r="B56" s="1033" t="s">
        <v>674</v>
      </c>
      <c r="C56" s="1033"/>
      <c r="D56" s="1033"/>
      <c r="E56" s="1033"/>
      <c r="F56" s="1033"/>
      <c r="G56" s="1033"/>
      <c r="H56" s="1033"/>
      <c r="I56" s="1033"/>
      <c r="J56" s="353"/>
    </row>
    <row r="57" spans="2:10" x14ac:dyDescent="0.2">
      <c r="B57" s="1034" t="s">
        <v>389</v>
      </c>
      <c r="C57" s="1034"/>
      <c r="D57" s="1034"/>
      <c r="E57" s="1034"/>
      <c r="F57" s="1034"/>
      <c r="G57" s="1034"/>
      <c r="H57" s="1034"/>
      <c r="I57" s="1034"/>
    </row>
    <row r="58" spans="2:10" x14ac:dyDescent="0.2">
      <c r="B58" s="344"/>
      <c r="C58" s="356"/>
      <c r="D58" s="356"/>
    </row>
    <row r="59" spans="2:10" x14ac:dyDescent="0.2">
      <c r="B59" s="357"/>
      <c r="C59" s="356"/>
      <c r="D59" s="356"/>
      <c r="I59" s="365"/>
    </row>
    <row r="60" spans="2:10" x14ac:dyDescent="0.2">
      <c r="B60" s="356"/>
      <c r="C60" s="356"/>
      <c r="D60" s="356"/>
    </row>
    <row r="61" spans="2:10" x14ac:dyDescent="0.2">
      <c r="B61" s="344"/>
      <c r="C61" s="356"/>
      <c r="D61" s="356"/>
    </row>
    <row r="62" spans="2:10" x14ac:dyDescent="0.2">
      <c r="B62" s="356"/>
      <c r="C62" s="356"/>
      <c r="D62" s="356"/>
    </row>
    <row r="63" spans="2:10" x14ac:dyDescent="0.2">
      <c r="B63" s="356"/>
      <c r="C63" s="356"/>
      <c r="D63" s="356"/>
    </row>
    <row r="64" spans="2:10" x14ac:dyDescent="0.2">
      <c r="B64" s="356"/>
      <c r="C64" s="356"/>
      <c r="D64" s="356"/>
    </row>
    <row r="65" spans="2:4" x14ac:dyDescent="0.2">
      <c r="B65" s="356"/>
      <c r="C65" s="356"/>
      <c r="D65" s="356"/>
    </row>
    <row r="66" spans="2:4" x14ac:dyDescent="0.2">
      <c r="B66" s="356"/>
      <c r="C66" s="356"/>
      <c r="D66" s="356"/>
    </row>
    <row r="67" spans="2:4" x14ac:dyDescent="0.2">
      <c r="B67" s="356"/>
      <c r="C67" s="356"/>
      <c r="D67" s="356"/>
    </row>
    <row r="68" spans="2:4" x14ac:dyDescent="0.2">
      <c r="B68" s="356"/>
      <c r="C68" s="356"/>
      <c r="D68" s="356"/>
    </row>
    <row r="69" spans="2:4" x14ac:dyDescent="0.2">
      <c r="B69" s="356"/>
      <c r="C69" s="356"/>
      <c r="D69" s="356"/>
    </row>
    <row r="70" spans="2:4" x14ac:dyDescent="0.2">
      <c r="B70" s="356"/>
      <c r="C70" s="356"/>
      <c r="D70" s="356"/>
    </row>
    <row r="71" spans="2:4" x14ac:dyDescent="0.2">
      <c r="B71" s="356"/>
      <c r="C71" s="356"/>
      <c r="D71" s="356"/>
    </row>
    <row r="72" spans="2:4" x14ac:dyDescent="0.2">
      <c r="B72" s="356"/>
      <c r="C72" s="356"/>
      <c r="D72" s="356"/>
    </row>
    <row r="73" spans="2:4" x14ac:dyDescent="0.2">
      <c r="B73" s="356"/>
      <c r="C73" s="356"/>
      <c r="D73" s="356"/>
    </row>
    <row r="74" spans="2:4" x14ac:dyDescent="0.2">
      <c r="B74" s="356"/>
      <c r="C74" s="356"/>
      <c r="D74" s="356"/>
    </row>
    <row r="75" spans="2:4" x14ac:dyDescent="0.2">
      <c r="B75" s="356"/>
      <c r="C75" s="356"/>
      <c r="D75" s="356"/>
    </row>
    <row r="76" spans="2:4" x14ac:dyDescent="0.2">
      <c r="B76" s="356"/>
      <c r="C76" s="356"/>
      <c r="D76" s="356"/>
    </row>
    <row r="77" spans="2:4" x14ac:dyDescent="0.2">
      <c r="B77" s="356"/>
      <c r="C77" s="356"/>
      <c r="D77" s="356"/>
    </row>
    <row r="78" spans="2:4" x14ac:dyDescent="0.2">
      <c r="B78" s="356"/>
      <c r="C78" s="356"/>
      <c r="D78" s="356"/>
    </row>
    <row r="79" spans="2:4" x14ac:dyDescent="0.2">
      <c r="B79" s="356"/>
      <c r="C79" s="356"/>
      <c r="D79" s="356"/>
    </row>
    <row r="80" spans="2:4" x14ac:dyDescent="0.2">
      <c r="B80" s="356"/>
      <c r="C80" s="356"/>
      <c r="D80" s="356"/>
    </row>
    <row r="81" spans="2:4" x14ac:dyDescent="0.2">
      <c r="B81" s="356"/>
      <c r="C81" s="356"/>
      <c r="D81" s="356"/>
    </row>
    <row r="82" spans="2:4" x14ac:dyDescent="0.2">
      <c r="B82" s="356"/>
      <c r="C82" s="356"/>
      <c r="D82" s="356"/>
    </row>
    <row r="83" spans="2:4" x14ac:dyDescent="0.2">
      <c r="B83" s="356"/>
      <c r="C83" s="356"/>
      <c r="D83" s="356"/>
    </row>
    <row r="84" spans="2:4" x14ac:dyDescent="0.2">
      <c r="B84" s="356"/>
      <c r="C84" s="356"/>
      <c r="D84" s="356"/>
    </row>
    <row r="85" spans="2:4" x14ac:dyDescent="0.2">
      <c r="B85" s="356"/>
      <c r="C85" s="356"/>
      <c r="D85" s="356"/>
    </row>
    <row r="86" spans="2:4" x14ac:dyDescent="0.2">
      <c r="B86" s="356"/>
      <c r="C86" s="356"/>
      <c r="D86" s="356"/>
    </row>
    <row r="87" spans="2:4" x14ac:dyDescent="0.2">
      <c r="B87" s="356"/>
      <c r="C87" s="356"/>
      <c r="D87" s="356"/>
    </row>
    <row r="88" spans="2:4" x14ac:dyDescent="0.2">
      <c r="B88" s="356"/>
      <c r="C88" s="356"/>
      <c r="D88" s="356"/>
    </row>
    <row r="89" spans="2:4" x14ac:dyDescent="0.2">
      <c r="B89" s="356"/>
      <c r="C89" s="356"/>
      <c r="D89" s="356"/>
    </row>
    <row r="90" spans="2:4" x14ac:dyDescent="0.2">
      <c r="B90" s="356"/>
      <c r="C90" s="356"/>
      <c r="D90" s="356"/>
    </row>
    <row r="91" spans="2:4" x14ac:dyDescent="0.2">
      <c r="B91" s="356"/>
      <c r="C91" s="356"/>
      <c r="D91" s="356"/>
    </row>
    <row r="92" spans="2:4" x14ac:dyDescent="0.2">
      <c r="B92" s="356"/>
      <c r="C92" s="356"/>
      <c r="D92" s="356"/>
    </row>
    <row r="93" spans="2:4" x14ac:dyDescent="0.2">
      <c r="B93" s="356"/>
      <c r="C93" s="356"/>
      <c r="D93" s="356"/>
    </row>
    <row r="94" spans="2:4" x14ac:dyDescent="0.2">
      <c r="B94" s="356"/>
      <c r="C94" s="356"/>
      <c r="D94" s="356"/>
    </row>
    <row r="95" spans="2:4" x14ac:dyDescent="0.2">
      <c r="B95" s="356"/>
      <c r="C95" s="356"/>
      <c r="D95" s="356"/>
    </row>
    <row r="96" spans="2:4" x14ac:dyDescent="0.2">
      <c r="B96" s="356"/>
      <c r="C96" s="356"/>
      <c r="D96" s="356"/>
    </row>
    <row r="97" spans="2:4" x14ac:dyDescent="0.2">
      <c r="B97" s="356"/>
      <c r="C97" s="356"/>
      <c r="D97" s="356"/>
    </row>
    <row r="98" spans="2:4" x14ac:dyDescent="0.2">
      <c r="B98" s="356"/>
      <c r="C98" s="356"/>
      <c r="D98" s="356"/>
    </row>
    <row r="99" spans="2:4" x14ac:dyDescent="0.2">
      <c r="B99" s="356"/>
      <c r="C99" s="356"/>
      <c r="D99" s="356"/>
    </row>
    <row r="100" spans="2:4" x14ac:dyDescent="0.2">
      <c r="B100" s="356"/>
      <c r="C100" s="356"/>
      <c r="D100" s="356"/>
    </row>
    <row r="101" spans="2:4" x14ac:dyDescent="0.2">
      <c r="B101" s="356"/>
      <c r="C101" s="356"/>
      <c r="D101" s="356"/>
    </row>
    <row r="102" spans="2:4" x14ac:dyDescent="0.2">
      <c r="B102" s="356"/>
      <c r="C102" s="356"/>
      <c r="D102" s="356"/>
    </row>
    <row r="103" spans="2:4" x14ac:dyDescent="0.2">
      <c r="B103" s="356"/>
      <c r="C103" s="356"/>
      <c r="D103" s="356"/>
    </row>
    <row r="104" spans="2:4" x14ac:dyDescent="0.2">
      <c r="B104" s="356"/>
      <c r="C104" s="356"/>
      <c r="D104" s="356"/>
    </row>
    <row r="105" spans="2:4" x14ac:dyDescent="0.2">
      <c r="B105" s="356"/>
      <c r="C105" s="356"/>
      <c r="D105" s="356"/>
    </row>
    <row r="106" spans="2:4" x14ac:dyDescent="0.2">
      <c r="B106" s="356"/>
      <c r="C106" s="356"/>
      <c r="D106" s="356"/>
    </row>
    <row r="107" spans="2:4" x14ac:dyDescent="0.2">
      <c r="B107" s="356"/>
      <c r="C107" s="356"/>
      <c r="D107" s="356"/>
    </row>
    <row r="108" spans="2:4" x14ac:dyDescent="0.2">
      <c r="B108" s="356"/>
      <c r="C108" s="356"/>
      <c r="D108" s="356"/>
    </row>
    <row r="109" spans="2:4" x14ac:dyDescent="0.2">
      <c r="B109" s="356"/>
      <c r="C109" s="356"/>
      <c r="D109" s="356"/>
    </row>
    <row r="110" spans="2:4" x14ac:dyDescent="0.2">
      <c r="B110" s="356"/>
      <c r="C110" s="356"/>
      <c r="D110" s="356"/>
    </row>
    <row r="111" spans="2:4" x14ac:dyDescent="0.2">
      <c r="B111" s="356"/>
      <c r="C111" s="356"/>
      <c r="D111" s="356"/>
    </row>
    <row r="112" spans="2:4" x14ac:dyDescent="0.2">
      <c r="B112" s="356"/>
      <c r="C112" s="356"/>
      <c r="D112" s="356"/>
    </row>
    <row r="113" spans="2:4" x14ac:dyDescent="0.2">
      <c r="B113" s="356"/>
      <c r="C113" s="356"/>
      <c r="D113" s="356"/>
    </row>
    <row r="114" spans="2:4" x14ac:dyDescent="0.2">
      <c r="B114" s="356"/>
      <c r="C114" s="356"/>
      <c r="D114" s="356"/>
    </row>
    <row r="115" spans="2:4" x14ac:dyDescent="0.2">
      <c r="B115" s="356"/>
      <c r="C115" s="356"/>
      <c r="D115" s="356"/>
    </row>
    <row r="116" spans="2:4" x14ac:dyDescent="0.2">
      <c r="B116" s="356"/>
      <c r="C116" s="356"/>
      <c r="D116" s="356"/>
    </row>
    <row r="117" spans="2:4" x14ac:dyDescent="0.2">
      <c r="B117" s="356"/>
      <c r="C117" s="356"/>
      <c r="D117" s="356"/>
    </row>
    <row r="118" spans="2:4" x14ac:dyDescent="0.2">
      <c r="B118" s="356"/>
      <c r="C118" s="356"/>
      <c r="D118" s="356"/>
    </row>
    <row r="119" spans="2:4" x14ac:dyDescent="0.2">
      <c r="B119" s="356"/>
      <c r="C119" s="356"/>
      <c r="D119" s="356"/>
    </row>
    <row r="120" spans="2:4" x14ac:dyDescent="0.2">
      <c r="B120" s="356"/>
      <c r="C120" s="356"/>
      <c r="D120" s="356"/>
    </row>
    <row r="121" spans="2:4" x14ac:dyDescent="0.2">
      <c r="B121" s="356"/>
      <c r="C121" s="356"/>
      <c r="D121" s="356"/>
    </row>
    <row r="122" spans="2:4" x14ac:dyDescent="0.2">
      <c r="B122" s="356"/>
      <c r="C122" s="356"/>
      <c r="D122" s="356"/>
    </row>
    <row r="123" spans="2:4" x14ac:dyDescent="0.2">
      <c r="B123" s="356"/>
      <c r="C123" s="356"/>
      <c r="D123" s="356"/>
    </row>
    <row r="124" spans="2:4" x14ac:dyDescent="0.2">
      <c r="B124" s="356"/>
      <c r="C124" s="356"/>
      <c r="D124" s="356"/>
    </row>
    <row r="125" spans="2:4" x14ac:dyDescent="0.2">
      <c r="B125" s="356"/>
      <c r="C125" s="356"/>
      <c r="D125" s="356"/>
    </row>
    <row r="126" spans="2:4" x14ac:dyDescent="0.2">
      <c r="B126" s="356"/>
      <c r="C126" s="356"/>
      <c r="D126" s="356"/>
    </row>
    <row r="127" spans="2:4" x14ac:dyDescent="0.2">
      <c r="B127" s="356"/>
      <c r="C127" s="356"/>
      <c r="D127" s="356"/>
    </row>
    <row r="128" spans="2:4" x14ac:dyDescent="0.2">
      <c r="B128" s="356"/>
      <c r="C128" s="356"/>
      <c r="D128" s="356"/>
    </row>
    <row r="129" spans="2:4" x14ac:dyDescent="0.2">
      <c r="B129" s="356"/>
      <c r="C129" s="356"/>
      <c r="D129" s="356"/>
    </row>
    <row r="130" spans="2:4" x14ac:dyDescent="0.2">
      <c r="B130" s="356"/>
      <c r="C130" s="356"/>
      <c r="D130" s="356"/>
    </row>
    <row r="131" spans="2:4" x14ac:dyDescent="0.2">
      <c r="B131" s="356"/>
      <c r="C131" s="356"/>
      <c r="D131" s="356"/>
    </row>
    <row r="132" spans="2:4" x14ac:dyDescent="0.2">
      <c r="B132" s="356"/>
      <c r="C132" s="356"/>
      <c r="D132" s="356"/>
    </row>
    <row r="133" spans="2:4" x14ac:dyDescent="0.2">
      <c r="B133" s="356"/>
      <c r="C133" s="356"/>
      <c r="D133" s="356"/>
    </row>
    <row r="134" spans="2:4" x14ac:dyDescent="0.2">
      <c r="B134" s="356"/>
      <c r="C134" s="356"/>
      <c r="D134" s="356"/>
    </row>
    <row r="135" spans="2:4" x14ac:dyDescent="0.2">
      <c r="B135" s="356"/>
      <c r="C135" s="356"/>
      <c r="D135" s="356"/>
    </row>
    <row r="136" spans="2:4" x14ac:dyDescent="0.2">
      <c r="B136" s="356"/>
      <c r="C136" s="356"/>
      <c r="D136" s="356"/>
    </row>
    <row r="137" spans="2:4" x14ac:dyDescent="0.2">
      <c r="B137" s="356"/>
      <c r="C137" s="356"/>
      <c r="D137" s="356"/>
    </row>
    <row r="138" spans="2:4" x14ac:dyDescent="0.2">
      <c r="B138" s="356"/>
      <c r="C138" s="356"/>
      <c r="D138" s="356"/>
    </row>
    <row r="139" spans="2:4" x14ac:dyDescent="0.2">
      <c r="B139" s="356"/>
      <c r="C139" s="356"/>
      <c r="D139" s="356"/>
    </row>
    <row r="140" spans="2:4" x14ac:dyDescent="0.2">
      <c r="B140" s="356"/>
      <c r="C140" s="356"/>
      <c r="D140" s="356"/>
    </row>
    <row r="141" spans="2:4" x14ac:dyDescent="0.2">
      <c r="B141" s="356"/>
      <c r="C141" s="356"/>
      <c r="D141" s="356"/>
    </row>
    <row r="142" spans="2:4" x14ac:dyDescent="0.2">
      <c r="B142" s="356"/>
      <c r="C142" s="356"/>
      <c r="D142" s="356"/>
    </row>
    <row r="143" spans="2:4" x14ac:dyDescent="0.2">
      <c r="B143" s="356"/>
      <c r="C143" s="356"/>
      <c r="D143" s="356"/>
    </row>
    <row r="144" spans="2:4" x14ac:dyDescent="0.2">
      <c r="B144" s="356"/>
      <c r="C144" s="356"/>
      <c r="D144" s="356"/>
    </row>
    <row r="145" spans="2:4" x14ac:dyDescent="0.2">
      <c r="B145" s="356"/>
      <c r="C145" s="356"/>
      <c r="D145" s="356"/>
    </row>
    <row r="146" spans="2:4" x14ac:dyDescent="0.2">
      <c r="B146" s="356"/>
      <c r="C146" s="356"/>
      <c r="D146" s="356"/>
    </row>
    <row r="147" spans="2:4" x14ac:dyDescent="0.2">
      <c r="B147" s="356"/>
      <c r="C147" s="356"/>
      <c r="D147" s="356"/>
    </row>
    <row r="148" spans="2:4" x14ac:dyDescent="0.2">
      <c r="B148" s="356"/>
      <c r="C148" s="356"/>
      <c r="D148" s="356"/>
    </row>
    <row r="149" spans="2:4" x14ac:dyDescent="0.2">
      <c r="B149" s="356"/>
      <c r="C149" s="356"/>
      <c r="D149" s="356"/>
    </row>
    <row r="150" spans="2:4" x14ac:dyDescent="0.2">
      <c r="B150" s="356"/>
      <c r="C150" s="356"/>
      <c r="D150" s="356"/>
    </row>
    <row r="151" spans="2:4" x14ac:dyDescent="0.2">
      <c r="B151" s="356"/>
      <c r="C151" s="356"/>
      <c r="D151" s="356"/>
    </row>
    <row r="152" spans="2:4" x14ac:dyDescent="0.2">
      <c r="B152" s="356"/>
      <c r="C152" s="356"/>
      <c r="D152" s="356"/>
    </row>
    <row r="153" spans="2:4" x14ac:dyDescent="0.2">
      <c r="B153" s="356"/>
      <c r="C153" s="356"/>
      <c r="D153" s="356"/>
    </row>
    <row r="154" spans="2:4" x14ac:dyDescent="0.2">
      <c r="B154" s="356"/>
      <c r="C154" s="356"/>
      <c r="D154" s="356"/>
    </row>
    <row r="155" spans="2:4" x14ac:dyDescent="0.2">
      <c r="B155" s="356"/>
      <c r="C155" s="356"/>
      <c r="D155" s="356"/>
    </row>
    <row r="156" spans="2:4" x14ac:dyDescent="0.2">
      <c r="B156" s="356"/>
      <c r="C156" s="356"/>
      <c r="D156" s="356"/>
    </row>
    <row r="157" spans="2:4" x14ac:dyDescent="0.2">
      <c r="B157" s="356"/>
      <c r="C157" s="356"/>
      <c r="D157" s="356"/>
    </row>
    <row r="158" spans="2:4" x14ac:dyDescent="0.2">
      <c r="B158" s="356"/>
      <c r="C158" s="356"/>
      <c r="D158" s="356"/>
    </row>
    <row r="159" spans="2:4" x14ac:dyDescent="0.2">
      <c r="B159" s="356"/>
      <c r="C159" s="356"/>
      <c r="D159" s="356"/>
    </row>
    <row r="160" spans="2:4" x14ac:dyDescent="0.2">
      <c r="B160" s="356"/>
      <c r="C160" s="356"/>
      <c r="D160" s="356"/>
    </row>
    <row r="161" spans="2:4" x14ac:dyDescent="0.2">
      <c r="B161" s="356"/>
      <c r="C161" s="356"/>
      <c r="D161" s="356"/>
    </row>
    <row r="162" spans="2:4" x14ac:dyDescent="0.2">
      <c r="B162" s="356"/>
      <c r="C162" s="356"/>
      <c r="D162" s="356"/>
    </row>
    <row r="163" spans="2:4" x14ac:dyDescent="0.2">
      <c r="B163" s="356"/>
      <c r="C163" s="356"/>
      <c r="D163" s="356"/>
    </row>
    <row r="164" spans="2:4" x14ac:dyDescent="0.2">
      <c r="B164" s="356"/>
      <c r="C164" s="356"/>
      <c r="D164" s="356"/>
    </row>
    <row r="165" spans="2:4" x14ac:dyDescent="0.2">
      <c r="B165" s="356"/>
      <c r="C165" s="356"/>
      <c r="D165" s="356"/>
    </row>
    <row r="166" spans="2:4" x14ac:dyDescent="0.2">
      <c r="B166" s="356"/>
      <c r="C166" s="356"/>
      <c r="D166" s="356"/>
    </row>
    <row r="167" spans="2:4" x14ac:dyDescent="0.2">
      <c r="B167" s="356"/>
      <c r="C167" s="356"/>
      <c r="D167" s="356"/>
    </row>
    <row r="168" spans="2:4" x14ac:dyDescent="0.2">
      <c r="B168" s="356"/>
      <c r="C168" s="356"/>
      <c r="D168" s="356"/>
    </row>
    <row r="169" spans="2:4" x14ac:dyDescent="0.2">
      <c r="B169" s="356"/>
      <c r="C169" s="356"/>
      <c r="D169" s="356"/>
    </row>
    <row r="170" spans="2:4" x14ac:dyDescent="0.2">
      <c r="B170" s="356"/>
      <c r="C170" s="356"/>
      <c r="D170" s="356"/>
    </row>
    <row r="171" spans="2:4" x14ac:dyDescent="0.2">
      <c r="B171" s="356"/>
      <c r="C171" s="356"/>
      <c r="D171" s="356"/>
    </row>
    <row r="172" spans="2:4" x14ac:dyDescent="0.2">
      <c r="B172" s="356"/>
      <c r="C172" s="356"/>
      <c r="D172" s="356"/>
    </row>
    <row r="173" spans="2:4" x14ac:dyDescent="0.2">
      <c r="B173" s="356"/>
      <c r="C173" s="356"/>
      <c r="D173" s="356"/>
    </row>
    <row r="174" spans="2:4" x14ac:dyDescent="0.2">
      <c r="B174" s="356"/>
      <c r="C174" s="356"/>
      <c r="D174" s="356"/>
    </row>
    <row r="175" spans="2:4" x14ac:dyDescent="0.2">
      <c r="B175" s="356"/>
      <c r="C175" s="356"/>
      <c r="D175" s="356"/>
    </row>
    <row r="176" spans="2:4" x14ac:dyDescent="0.2">
      <c r="B176" s="356"/>
      <c r="C176" s="356"/>
      <c r="D176" s="356"/>
    </row>
    <row r="177" spans="2:4" x14ac:dyDescent="0.2">
      <c r="B177" s="356"/>
      <c r="C177" s="356"/>
      <c r="D177" s="356"/>
    </row>
    <row r="178" spans="2:4" x14ac:dyDescent="0.2">
      <c r="B178" s="356"/>
      <c r="C178" s="356"/>
      <c r="D178" s="356"/>
    </row>
    <row r="179" spans="2:4" x14ac:dyDescent="0.2">
      <c r="B179" s="356"/>
      <c r="C179" s="356"/>
      <c r="D179" s="356"/>
    </row>
    <row r="180" spans="2:4" x14ac:dyDescent="0.2">
      <c r="B180" s="356"/>
      <c r="C180" s="356"/>
      <c r="D180" s="356"/>
    </row>
    <row r="181" spans="2:4" x14ac:dyDescent="0.2">
      <c r="B181" s="356"/>
      <c r="C181" s="356"/>
      <c r="D181" s="356"/>
    </row>
    <row r="182" spans="2:4" x14ac:dyDescent="0.2">
      <c r="B182" s="356"/>
      <c r="C182" s="356"/>
      <c r="D182" s="356"/>
    </row>
    <row r="183" spans="2:4" x14ac:dyDescent="0.2">
      <c r="B183" s="356"/>
      <c r="C183" s="356"/>
      <c r="D183" s="356"/>
    </row>
    <row r="184" spans="2:4" x14ac:dyDescent="0.2">
      <c r="B184" s="356"/>
      <c r="C184" s="356"/>
      <c r="D184" s="356"/>
    </row>
    <row r="185" spans="2:4" x14ac:dyDescent="0.2">
      <c r="B185" s="356"/>
      <c r="C185" s="356"/>
      <c r="D185" s="356"/>
    </row>
    <row r="186" spans="2:4" x14ac:dyDescent="0.2">
      <c r="B186" s="356"/>
      <c r="C186" s="356"/>
      <c r="D186" s="356"/>
    </row>
    <row r="187" spans="2:4" x14ac:dyDescent="0.2">
      <c r="B187" s="356"/>
      <c r="C187" s="356"/>
      <c r="D187" s="356"/>
    </row>
    <row r="188" spans="2:4" x14ac:dyDescent="0.2">
      <c r="B188" s="356"/>
      <c r="C188" s="356"/>
      <c r="D188" s="356"/>
    </row>
    <row r="189" spans="2:4" x14ac:dyDescent="0.2">
      <c r="B189" s="356"/>
      <c r="C189" s="356"/>
      <c r="D189" s="356"/>
    </row>
    <row r="190" spans="2:4" x14ac:dyDescent="0.2">
      <c r="B190" s="356"/>
      <c r="C190" s="356"/>
      <c r="D190" s="356"/>
    </row>
    <row r="191" spans="2:4" x14ac:dyDescent="0.2">
      <c r="B191" s="356"/>
      <c r="C191" s="356"/>
      <c r="D191" s="356"/>
    </row>
    <row r="192" spans="2:4" x14ac:dyDescent="0.2">
      <c r="B192" s="356"/>
      <c r="C192" s="356"/>
      <c r="D192" s="356"/>
    </row>
    <row r="193" spans="2:4" x14ac:dyDescent="0.2">
      <c r="B193" s="356"/>
      <c r="C193" s="356"/>
      <c r="D193" s="356"/>
    </row>
    <row r="194" spans="2:4" x14ac:dyDescent="0.2">
      <c r="B194" s="356"/>
      <c r="C194" s="356"/>
      <c r="D194" s="356"/>
    </row>
    <row r="195" spans="2:4" x14ac:dyDescent="0.2">
      <c r="B195" s="356"/>
      <c r="C195" s="356"/>
      <c r="D195" s="356"/>
    </row>
    <row r="196" spans="2:4" x14ac:dyDescent="0.2">
      <c r="B196" s="356"/>
      <c r="C196" s="356"/>
      <c r="D196" s="356"/>
    </row>
    <row r="197" spans="2:4" x14ac:dyDescent="0.2">
      <c r="B197" s="356"/>
      <c r="C197" s="356"/>
      <c r="D197" s="356"/>
    </row>
    <row r="198" spans="2:4" x14ac:dyDescent="0.2">
      <c r="B198" s="356"/>
      <c r="C198" s="356"/>
      <c r="D198" s="356"/>
    </row>
    <row r="199" spans="2:4" x14ac:dyDescent="0.2">
      <c r="B199" s="356"/>
      <c r="C199" s="356"/>
      <c r="D199" s="356"/>
    </row>
    <row r="200" spans="2:4" x14ac:dyDescent="0.2">
      <c r="B200" s="356"/>
      <c r="C200" s="356"/>
      <c r="D200" s="356"/>
    </row>
    <row r="201" spans="2:4" x14ac:dyDescent="0.2">
      <c r="B201" s="356"/>
      <c r="C201" s="356"/>
      <c r="D201" s="356"/>
    </row>
    <row r="202" spans="2:4" x14ac:dyDescent="0.2">
      <c r="B202" s="356"/>
      <c r="C202" s="356"/>
      <c r="D202" s="356"/>
    </row>
    <row r="203" spans="2:4" x14ac:dyDescent="0.2">
      <c r="B203" s="356"/>
      <c r="C203" s="356"/>
      <c r="D203" s="356"/>
    </row>
    <row r="204" spans="2:4" x14ac:dyDescent="0.2">
      <c r="B204" s="356"/>
      <c r="C204" s="356"/>
      <c r="D204" s="356"/>
    </row>
    <row r="205" spans="2:4" x14ac:dyDescent="0.2">
      <c r="B205" s="356"/>
      <c r="C205" s="356"/>
      <c r="D205" s="356"/>
    </row>
    <row r="206" spans="2:4" x14ac:dyDescent="0.2">
      <c r="B206" s="356"/>
      <c r="C206" s="356"/>
      <c r="D206" s="356"/>
    </row>
    <row r="207" spans="2:4" x14ac:dyDescent="0.2">
      <c r="B207" s="356"/>
      <c r="C207" s="356"/>
      <c r="D207" s="356"/>
    </row>
    <row r="208" spans="2:4" x14ac:dyDescent="0.2">
      <c r="B208" s="356"/>
      <c r="C208" s="356"/>
      <c r="D208" s="356"/>
    </row>
    <row r="209" spans="2:4" x14ac:dyDescent="0.2">
      <c r="B209" s="356"/>
      <c r="C209" s="356"/>
      <c r="D209" s="356"/>
    </row>
    <row r="210" spans="2:4" x14ac:dyDescent="0.2">
      <c r="B210" s="356"/>
      <c r="C210" s="356"/>
      <c r="D210" s="356"/>
    </row>
    <row r="211" spans="2:4" x14ac:dyDescent="0.2">
      <c r="B211" s="356"/>
      <c r="C211" s="356"/>
      <c r="D211" s="356"/>
    </row>
    <row r="212" spans="2:4" x14ac:dyDescent="0.2">
      <c r="B212" s="356"/>
      <c r="C212" s="356"/>
      <c r="D212" s="356"/>
    </row>
    <row r="213" spans="2:4" x14ac:dyDescent="0.2">
      <c r="B213" s="356"/>
      <c r="C213" s="356"/>
      <c r="D213" s="356"/>
    </row>
    <row r="214" spans="2:4" x14ac:dyDescent="0.2">
      <c r="B214" s="356"/>
      <c r="C214" s="356"/>
      <c r="D214" s="356"/>
    </row>
    <row r="215" spans="2:4" x14ac:dyDescent="0.2">
      <c r="B215" s="356"/>
      <c r="C215" s="356"/>
      <c r="D215" s="356"/>
    </row>
    <row r="216" spans="2:4" x14ac:dyDescent="0.2">
      <c r="B216" s="356"/>
      <c r="C216" s="356"/>
      <c r="D216" s="356"/>
    </row>
    <row r="217" spans="2:4" x14ac:dyDescent="0.2">
      <c r="B217" s="356"/>
      <c r="C217" s="356"/>
      <c r="D217" s="356"/>
    </row>
    <row r="218" spans="2:4" x14ac:dyDescent="0.2">
      <c r="B218" s="356"/>
      <c r="C218" s="356"/>
      <c r="D218" s="356"/>
    </row>
    <row r="219" spans="2:4" x14ac:dyDescent="0.2">
      <c r="B219" s="356"/>
      <c r="C219" s="356"/>
      <c r="D219" s="356"/>
    </row>
    <row r="220" spans="2:4" x14ac:dyDescent="0.2">
      <c r="B220" s="356"/>
      <c r="C220" s="356"/>
      <c r="D220" s="356"/>
    </row>
    <row r="221" spans="2:4" x14ac:dyDescent="0.2">
      <c r="B221" s="356"/>
      <c r="C221" s="356"/>
      <c r="D221" s="356"/>
    </row>
    <row r="222" spans="2:4" x14ac:dyDescent="0.2">
      <c r="B222" s="356"/>
      <c r="C222" s="356"/>
      <c r="D222" s="356"/>
    </row>
    <row r="223" spans="2:4" x14ac:dyDescent="0.2">
      <c r="B223" s="356"/>
      <c r="C223" s="356"/>
      <c r="D223" s="356"/>
    </row>
    <row r="224" spans="2:4" x14ac:dyDescent="0.2">
      <c r="B224" s="356"/>
      <c r="C224" s="356"/>
      <c r="D224" s="356"/>
    </row>
    <row r="225" spans="2:4" x14ac:dyDescent="0.2">
      <c r="B225" s="356"/>
      <c r="C225" s="356"/>
      <c r="D225" s="356"/>
    </row>
    <row r="226" spans="2:4" x14ac:dyDescent="0.2">
      <c r="B226" s="356"/>
      <c r="C226" s="356"/>
      <c r="D226" s="356"/>
    </row>
    <row r="227" spans="2:4" x14ac:dyDescent="0.2">
      <c r="B227" s="356"/>
      <c r="C227" s="356"/>
      <c r="D227" s="356"/>
    </row>
    <row r="228" spans="2:4" x14ac:dyDescent="0.2">
      <c r="B228" s="356"/>
      <c r="C228" s="356"/>
      <c r="D228" s="356"/>
    </row>
    <row r="229" spans="2:4" x14ac:dyDescent="0.2">
      <c r="B229" s="356"/>
      <c r="C229" s="356"/>
      <c r="D229" s="356"/>
    </row>
    <row r="230" spans="2:4" x14ac:dyDescent="0.2">
      <c r="B230" s="356"/>
      <c r="C230" s="356"/>
      <c r="D230" s="356"/>
    </row>
    <row r="231" spans="2:4" x14ac:dyDescent="0.2">
      <c r="B231" s="356"/>
      <c r="C231" s="356"/>
      <c r="D231" s="356"/>
    </row>
    <row r="232" spans="2:4" x14ac:dyDescent="0.2">
      <c r="B232" s="356"/>
      <c r="C232" s="356"/>
      <c r="D232" s="356"/>
    </row>
    <row r="233" spans="2:4" x14ac:dyDescent="0.2">
      <c r="B233" s="356"/>
      <c r="C233" s="356"/>
      <c r="D233" s="356"/>
    </row>
    <row r="234" spans="2:4" x14ac:dyDescent="0.2">
      <c r="B234" s="356"/>
      <c r="C234" s="356"/>
      <c r="D234" s="356"/>
    </row>
    <row r="235" spans="2:4" x14ac:dyDescent="0.2">
      <c r="B235" s="356"/>
      <c r="C235" s="356"/>
      <c r="D235" s="356"/>
    </row>
    <row r="236" spans="2:4" x14ac:dyDescent="0.2">
      <c r="B236" s="356"/>
      <c r="C236" s="356"/>
      <c r="D236" s="356"/>
    </row>
    <row r="237" spans="2:4" x14ac:dyDescent="0.2">
      <c r="B237" s="356"/>
      <c r="C237" s="356"/>
      <c r="D237" s="356"/>
    </row>
    <row r="238" spans="2:4" x14ac:dyDescent="0.2">
      <c r="B238" s="356"/>
      <c r="C238" s="356"/>
      <c r="D238" s="356"/>
    </row>
    <row r="239" spans="2:4" x14ac:dyDescent="0.2">
      <c r="B239" s="356"/>
      <c r="C239" s="356"/>
      <c r="D239" s="356"/>
    </row>
    <row r="240" spans="2:4" x14ac:dyDescent="0.2">
      <c r="B240" s="356"/>
      <c r="C240" s="356"/>
      <c r="D240" s="356"/>
    </row>
    <row r="241" spans="2:4" x14ac:dyDescent="0.2">
      <c r="B241" s="356"/>
      <c r="C241" s="356"/>
      <c r="D241" s="356"/>
    </row>
    <row r="242" spans="2:4" x14ac:dyDescent="0.2">
      <c r="B242" s="356"/>
      <c r="C242" s="356"/>
      <c r="D242" s="356"/>
    </row>
    <row r="243" spans="2:4" x14ac:dyDescent="0.2">
      <c r="B243" s="356"/>
      <c r="C243" s="356"/>
      <c r="D243" s="356"/>
    </row>
    <row r="244" spans="2:4" x14ac:dyDescent="0.2">
      <c r="B244" s="356"/>
      <c r="C244" s="356"/>
      <c r="D244" s="356"/>
    </row>
    <row r="245" spans="2:4" x14ac:dyDescent="0.2">
      <c r="B245" s="356"/>
      <c r="C245" s="356"/>
      <c r="D245" s="356"/>
    </row>
    <row r="246" spans="2:4" x14ac:dyDescent="0.2">
      <c r="B246" s="356"/>
      <c r="C246" s="356"/>
      <c r="D246" s="356"/>
    </row>
    <row r="247" spans="2:4" x14ac:dyDescent="0.2">
      <c r="B247" s="356"/>
      <c r="C247" s="356"/>
      <c r="D247" s="356"/>
    </row>
    <row r="248" spans="2:4" x14ac:dyDescent="0.2">
      <c r="B248" s="356"/>
      <c r="C248" s="356"/>
      <c r="D248" s="356"/>
    </row>
    <row r="249" spans="2:4" x14ac:dyDescent="0.2">
      <c r="B249" s="356"/>
      <c r="C249" s="356"/>
      <c r="D249" s="356"/>
    </row>
    <row r="250" spans="2:4" x14ac:dyDescent="0.2">
      <c r="B250" s="356"/>
      <c r="C250" s="356"/>
      <c r="D250" s="356"/>
    </row>
    <row r="251" spans="2:4" x14ac:dyDescent="0.2">
      <c r="B251" s="356"/>
      <c r="C251" s="356"/>
      <c r="D251" s="356"/>
    </row>
    <row r="252" spans="2:4" x14ac:dyDescent="0.2">
      <c r="B252" s="356"/>
      <c r="C252" s="356"/>
      <c r="D252" s="356"/>
    </row>
    <row r="253" spans="2:4" x14ac:dyDescent="0.2">
      <c r="B253" s="356"/>
      <c r="C253" s="356"/>
      <c r="D253" s="356"/>
    </row>
    <row r="254" spans="2:4" x14ac:dyDescent="0.2">
      <c r="B254" s="356"/>
      <c r="C254" s="356"/>
      <c r="D254" s="356"/>
    </row>
    <row r="255" spans="2:4" x14ac:dyDescent="0.2">
      <c r="B255" s="356"/>
      <c r="C255" s="356"/>
      <c r="D255" s="356"/>
    </row>
    <row r="256" spans="2:4" x14ac:dyDescent="0.2">
      <c r="B256" s="356"/>
      <c r="C256" s="356"/>
      <c r="D256" s="356"/>
    </row>
    <row r="257" spans="2:4" x14ac:dyDescent="0.2">
      <c r="B257" s="356"/>
      <c r="C257" s="356"/>
      <c r="D257" s="356"/>
    </row>
    <row r="258" spans="2:4" x14ac:dyDescent="0.2">
      <c r="B258" s="356"/>
      <c r="C258" s="356"/>
      <c r="D258" s="356"/>
    </row>
    <row r="259" spans="2:4" x14ac:dyDescent="0.2">
      <c r="B259" s="356"/>
      <c r="C259" s="356"/>
      <c r="D259" s="356"/>
    </row>
    <row r="260" spans="2:4" x14ac:dyDescent="0.2">
      <c r="B260" s="356"/>
      <c r="C260" s="356"/>
      <c r="D260" s="356"/>
    </row>
    <row r="261" spans="2:4" x14ac:dyDescent="0.2">
      <c r="B261" s="356"/>
      <c r="C261" s="356"/>
      <c r="D261" s="356"/>
    </row>
    <row r="262" spans="2:4" x14ac:dyDescent="0.2">
      <c r="B262" s="356"/>
      <c r="C262" s="356"/>
      <c r="D262" s="356"/>
    </row>
    <row r="263" spans="2:4" x14ac:dyDescent="0.2">
      <c r="B263" s="356"/>
      <c r="C263" s="356"/>
      <c r="D263" s="356"/>
    </row>
    <row r="264" spans="2:4" x14ac:dyDescent="0.2">
      <c r="B264" s="356"/>
      <c r="C264" s="356"/>
      <c r="D264" s="356"/>
    </row>
    <row r="265" spans="2:4" x14ac:dyDescent="0.2">
      <c r="B265" s="356"/>
      <c r="C265" s="356"/>
      <c r="D265" s="356"/>
    </row>
    <row r="266" spans="2:4" x14ac:dyDescent="0.2">
      <c r="B266" s="356"/>
      <c r="C266" s="356"/>
      <c r="D266" s="356"/>
    </row>
    <row r="267" spans="2:4" x14ac:dyDescent="0.2">
      <c r="B267" s="356"/>
      <c r="C267" s="356"/>
      <c r="D267" s="356"/>
    </row>
    <row r="268" spans="2:4" x14ac:dyDescent="0.2">
      <c r="B268" s="356"/>
      <c r="C268" s="356"/>
      <c r="D268" s="356"/>
    </row>
    <row r="269" spans="2:4" x14ac:dyDescent="0.2">
      <c r="B269" s="356"/>
      <c r="C269" s="356"/>
      <c r="D269" s="356"/>
    </row>
    <row r="270" spans="2:4" x14ac:dyDescent="0.2">
      <c r="B270" s="356"/>
      <c r="C270" s="356"/>
      <c r="D270" s="356"/>
    </row>
    <row r="271" spans="2:4" x14ac:dyDescent="0.2">
      <c r="B271" s="356"/>
      <c r="C271" s="356"/>
      <c r="D271" s="356"/>
    </row>
    <row r="272" spans="2:4" x14ac:dyDescent="0.2">
      <c r="B272" s="356"/>
      <c r="C272" s="356"/>
      <c r="D272" s="356"/>
    </row>
    <row r="273" spans="2:4" x14ac:dyDescent="0.2">
      <c r="B273" s="356"/>
      <c r="C273" s="356"/>
      <c r="D273" s="356"/>
    </row>
    <row r="274" spans="2:4" x14ac:dyDescent="0.2">
      <c r="B274" s="356"/>
      <c r="C274" s="356"/>
      <c r="D274" s="356"/>
    </row>
    <row r="275" spans="2:4" x14ac:dyDescent="0.2">
      <c r="B275" s="356"/>
      <c r="C275" s="356"/>
      <c r="D275" s="356"/>
    </row>
    <row r="276" spans="2:4" x14ac:dyDescent="0.2">
      <c r="B276" s="356"/>
      <c r="C276" s="356"/>
      <c r="D276" s="356"/>
    </row>
    <row r="277" spans="2:4" x14ac:dyDescent="0.2">
      <c r="B277" s="356"/>
      <c r="C277" s="356"/>
      <c r="D277" s="356"/>
    </row>
    <row r="278" spans="2:4" x14ac:dyDescent="0.2">
      <c r="B278" s="356"/>
      <c r="C278" s="356"/>
      <c r="D278" s="356"/>
    </row>
    <row r="279" spans="2:4" x14ac:dyDescent="0.2">
      <c r="B279" s="356"/>
      <c r="C279" s="356"/>
      <c r="D279" s="356"/>
    </row>
    <row r="280" spans="2:4" x14ac:dyDescent="0.2">
      <c r="B280" s="356"/>
      <c r="C280" s="356"/>
      <c r="D280" s="356"/>
    </row>
    <row r="281" spans="2:4" x14ac:dyDescent="0.2">
      <c r="B281" s="356"/>
      <c r="C281" s="356"/>
      <c r="D281" s="356"/>
    </row>
    <row r="282" spans="2:4" x14ac:dyDescent="0.2">
      <c r="B282" s="356"/>
      <c r="C282" s="356"/>
      <c r="D282" s="356"/>
    </row>
    <row r="283" spans="2:4" x14ac:dyDescent="0.2">
      <c r="B283" s="356"/>
      <c r="C283" s="356"/>
      <c r="D283" s="356"/>
    </row>
    <row r="284" spans="2:4" x14ac:dyDescent="0.2">
      <c r="B284" s="356"/>
      <c r="C284" s="356"/>
      <c r="D284" s="356"/>
    </row>
    <row r="285" spans="2:4" x14ac:dyDescent="0.2">
      <c r="B285" s="356"/>
      <c r="C285" s="356"/>
      <c r="D285" s="356"/>
    </row>
    <row r="286" spans="2:4" x14ac:dyDescent="0.2">
      <c r="B286" s="356"/>
      <c r="C286" s="356"/>
      <c r="D286" s="356"/>
    </row>
    <row r="287" spans="2:4" x14ac:dyDescent="0.2">
      <c r="B287" s="356"/>
      <c r="C287" s="356"/>
      <c r="D287" s="356"/>
    </row>
    <row r="288" spans="2:4" x14ac:dyDescent="0.2">
      <c r="B288" s="356"/>
      <c r="C288" s="356"/>
      <c r="D288" s="356"/>
    </row>
    <row r="289" spans="2:4" x14ac:dyDescent="0.2">
      <c r="B289" s="356"/>
      <c r="C289" s="356"/>
      <c r="D289" s="356"/>
    </row>
    <row r="290" spans="2:4" x14ac:dyDescent="0.2">
      <c r="B290" s="356"/>
      <c r="C290" s="356"/>
      <c r="D290" s="356"/>
    </row>
    <row r="291" spans="2:4" x14ac:dyDescent="0.2">
      <c r="B291" s="356"/>
      <c r="C291" s="356"/>
      <c r="D291" s="356"/>
    </row>
    <row r="292" spans="2:4" x14ac:dyDescent="0.2">
      <c r="B292" s="356"/>
      <c r="C292" s="356"/>
      <c r="D292" s="356"/>
    </row>
    <row r="293" spans="2:4" x14ac:dyDescent="0.2">
      <c r="B293" s="356"/>
      <c r="C293" s="356"/>
      <c r="D293" s="356"/>
    </row>
    <row r="294" spans="2:4" x14ac:dyDescent="0.2">
      <c r="B294" s="356"/>
      <c r="C294" s="356"/>
      <c r="D294" s="356"/>
    </row>
    <row r="295" spans="2:4" x14ac:dyDescent="0.2">
      <c r="B295" s="356"/>
      <c r="C295" s="356"/>
      <c r="D295" s="356"/>
    </row>
    <row r="296" spans="2:4" x14ac:dyDescent="0.2">
      <c r="B296" s="356"/>
      <c r="C296" s="356"/>
      <c r="D296" s="356"/>
    </row>
    <row r="297" spans="2:4" x14ac:dyDescent="0.2">
      <c r="B297" s="356"/>
      <c r="C297" s="356"/>
      <c r="D297" s="356"/>
    </row>
    <row r="298" spans="2:4" x14ac:dyDescent="0.2">
      <c r="B298" s="356"/>
      <c r="C298" s="356"/>
      <c r="D298" s="356"/>
    </row>
    <row r="299" spans="2:4" x14ac:dyDescent="0.2">
      <c r="B299" s="356"/>
      <c r="C299" s="356"/>
      <c r="D299" s="356"/>
    </row>
    <row r="300" spans="2:4" x14ac:dyDescent="0.2">
      <c r="B300" s="356"/>
      <c r="C300" s="356"/>
      <c r="D300" s="356"/>
    </row>
    <row r="301" spans="2:4" x14ac:dyDescent="0.2">
      <c r="B301" s="356"/>
      <c r="C301" s="356"/>
      <c r="D301" s="356"/>
    </row>
    <row r="302" spans="2:4" x14ac:dyDescent="0.2">
      <c r="B302" s="356"/>
      <c r="C302" s="356"/>
      <c r="D302" s="356"/>
    </row>
    <row r="303" spans="2:4" x14ac:dyDescent="0.2">
      <c r="B303" s="356"/>
      <c r="C303" s="356"/>
      <c r="D303" s="356"/>
    </row>
    <row r="304" spans="2:4" x14ac:dyDescent="0.2">
      <c r="B304" s="356"/>
      <c r="C304" s="356"/>
      <c r="D304" s="356"/>
    </row>
    <row r="305" spans="2:4" x14ac:dyDescent="0.2">
      <c r="B305" s="356"/>
      <c r="C305" s="356"/>
      <c r="D305" s="356"/>
    </row>
    <row r="306" spans="2:4" x14ac:dyDescent="0.2">
      <c r="B306" s="356"/>
      <c r="C306" s="356"/>
      <c r="D306" s="356"/>
    </row>
    <row r="307" spans="2:4" x14ac:dyDescent="0.2">
      <c r="B307" s="356"/>
      <c r="C307" s="356"/>
      <c r="D307" s="356"/>
    </row>
    <row r="308" spans="2:4" x14ac:dyDescent="0.2">
      <c r="B308" s="356"/>
      <c r="C308" s="356"/>
      <c r="D308" s="356"/>
    </row>
    <row r="309" spans="2:4" x14ac:dyDescent="0.2">
      <c r="B309" s="356"/>
      <c r="C309" s="356"/>
      <c r="D309" s="356"/>
    </row>
    <row r="310" spans="2:4" x14ac:dyDescent="0.2">
      <c r="B310" s="356"/>
      <c r="C310" s="356"/>
      <c r="D310" s="356"/>
    </row>
    <row r="311" spans="2:4" x14ac:dyDescent="0.2">
      <c r="B311" s="356"/>
      <c r="C311" s="356"/>
      <c r="D311" s="356"/>
    </row>
    <row r="312" spans="2:4" x14ac:dyDescent="0.2">
      <c r="B312" s="356"/>
      <c r="C312" s="356"/>
      <c r="D312" s="356"/>
    </row>
    <row r="313" spans="2:4" x14ac:dyDescent="0.2">
      <c r="B313" s="356"/>
      <c r="C313" s="356"/>
      <c r="D313" s="356"/>
    </row>
    <row r="314" spans="2:4" x14ac:dyDescent="0.2">
      <c r="B314" s="356"/>
      <c r="C314" s="356"/>
      <c r="D314" s="356"/>
    </row>
    <row r="315" spans="2:4" x14ac:dyDescent="0.2">
      <c r="B315" s="356"/>
      <c r="C315" s="356"/>
      <c r="D315" s="356"/>
    </row>
    <row r="316" spans="2:4" x14ac:dyDescent="0.2">
      <c r="B316" s="356"/>
      <c r="C316" s="356"/>
      <c r="D316" s="356"/>
    </row>
    <row r="317" spans="2:4" x14ac:dyDescent="0.2">
      <c r="B317" s="356"/>
      <c r="C317" s="356"/>
      <c r="D317" s="356"/>
    </row>
    <row r="318" spans="2:4" x14ac:dyDescent="0.2">
      <c r="B318" s="356"/>
      <c r="C318" s="356"/>
      <c r="D318" s="356"/>
    </row>
    <row r="319" spans="2:4" x14ac:dyDescent="0.2">
      <c r="B319" s="356"/>
      <c r="C319" s="356"/>
      <c r="D319" s="356"/>
    </row>
    <row r="320" spans="2:4" x14ac:dyDescent="0.2">
      <c r="B320" s="356"/>
      <c r="C320" s="356"/>
      <c r="D320" s="356"/>
    </row>
    <row r="321" spans="2:4" x14ac:dyDescent="0.2">
      <c r="B321" s="356"/>
      <c r="C321" s="356"/>
      <c r="D321" s="356"/>
    </row>
    <row r="322" spans="2:4" x14ac:dyDescent="0.2">
      <c r="B322" s="356"/>
      <c r="C322" s="356"/>
      <c r="D322" s="356"/>
    </row>
    <row r="323" spans="2:4" x14ac:dyDescent="0.2">
      <c r="B323" s="356"/>
      <c r="C323" s="356"/>
      <c r="D323" s="356"/>
    </row>
    <row r="324" spans="2:4" x14ac:dyDescent="0.2">
      <c r="B324" s="356"/>
      <c r="C324" s="356"/>
      <c r="D324" s="356"/>
    </row>
    <row r="325" spans="2:4" x14ac:dyDescent="0.2">
      <c r="B325" s="356"/>
      <c r="C325" s="356"/>
      <c r="D325" s="356"/>
    </row>
    <row r="326" spans="2:4" x14ac:dyDescent="0.2">
      <c r="B326" s="356"/>
      <c r="C326" s="356"/>
      <c r="D326" s="356"/>
    </row>
    <row r="327" spans="2:4" x14ac:dyDescent="0.2">
      <c r="B327" s="356"/>
      <c r="C327" s="356"/>
      <c r="D327" s="356"/>
    </row>
    <row r="328" spans="2:4" x14ac:dyDescent="0.2">
      <c r="B328" s="356"/>
      <c r="C328" s="356"/>
      <c r="D328" s="356"/>
    </row>
    <row r="329" spans="2:4" x14ac:dyDescent="0.2">
      <c r="B329" s="356"/>
      <c r="C329" s="356"/>
      <c r="D329" s="356"/>
    </row>
    <row r="330" spans="2:4" x14ac:dyDescent="0.2">
      <c r="B330" s="356"/>
      <c r="C330" s="356"/>
      <c r="D330" s="356"/>
    </row>
    <row r="331" spans="2:4" x14ac:dyDescent="0.2">
      <c r="B331" s="356"/>
      <c r="C331" s="356"/>
      <c r="D331" s="356"/>
    </row>
    <row r="332" spans="2:4" x14ac:dyDescent="0.2">
      <c r="B332" s="356"/>
      <c r="C332" s="356"/>
      <c r="D332" s="356"/>
    </row>
    <row r="333" spans="2:4" x14ac:dyDescent="0.2">
      <c r="B333" s="356"/>
      <c r="C333" s="356"/>
      <c r="D333" s="356"/>
    </row>
    <row r="334" spans="2:4" x14ac:dyDescent="0.2">
      <c r="B334" s="356"/>
      <c r="C334" s="356"/>
      <c r="D334" s="356"/>
    </row>
    <row r="335" spans="2:4" x14ac:dyDescent="0.2">
      <c r="B335" s="356"/>
      <c r="C335" s="356"/>
      <c r="D335" s="356"/>
    </row>
    <row r="336" spans="2:4" x14ac:dyDescent="0.2">
      <c r="B336" s="356"/>
      <c r="C336" s="356"/>
      <c r="D336" s="356"/>
    </row>
    <row r="337" spans="2:4" x14ac:dyDescent="0.2">
      <c r="B337" s="356"/>
      <c r="C337" s="356"/>
      <c r="D337" s="356"/>
    </row>
    <row r="338" spans="2:4" x14ac:dyDescent="0.2">
      <c r="B338" s="356"/>
      <c r="C338" s="356"/>
      <c r="D338" s="356"/>
    </row>
    <row r="339" spans="2:4" x14ac:dyDescent="0.2">
      <c r="B339" s="356"/>
      <c r="C339" s="356"/>
      <c r="D339" s="356"/>
    </row>
    <row r="340" spans="2:4" x14ac:dyDescent="0.2">
      <c r="B340" s="356"/>
      <c r="C340" s="356"/>
      <c r="D340" s="356"/>
    </row>
    <row r="341" spans="2:4" x14ac:dyDescent="0.2">
      <c r="B341" s="356"/>
      <c r="C341" s="356"/>
      <c r="D341" s="356"/>
    </row>
    <row r="342" spans="2:4" x14ac:dyDescent="0.2">
      <c r="B342" s="356"/>
      <c r="C342" s="356"/>
      <c r="D342" s="356"/>
    </row>
    <row r="343" spans="2:4" x14ac:dyDescent="0.2">
      <c r="B343" s="356"/>
      <c r="C343" s="356"/>
      <c r="D343" s="356"/>
    </row>
    <row r="344" spans="2:4" x14ac:dyDescent="0.2">
      <c r="B344" s="356"/>
      <c r="C344" s="356"/>
      <c r="D344" s="356"/>
    </row>
    <row r="345" spans="2:4" x14ac:dyDescent="0.2">
      <c r="B345" s="356"/>
      <c r="C345" s="356"/>
      <c r="D345" s="356"/>
    </row>
    <row r="346" spans="2:4" x14ac:dyDescent="0.2">
      <c r="B346" s="356"/>
      <c r="C346" s="356"/>
      <c r="D346" s="356"/>
    </row>
    <row r="347" spans="2:4" x14ac:dyDescent="0.2">
      <c r="B347" s="356"/>
      <c r="C347" s="356"/>
      <c r="D347" s="356"/>
    </row>
    <row r="348" spans="2:4" x14ac:dyDescent="0.2">
      <c r="B348" s="356"/>
      <c r="C348" s="356"/>
      <c r="D348" s="356"/>
    </row>
    <row r="349" spans="2:4" x14ac:dyDescent="0.2">
      <c r="B349" s="356"/>
      <c r="C349" s="356"/>
      <c r="D349" s="356"/>
    </row>
    <row r="350" spans="2:4" x14ac:dyDescent="0.2">
      <c r="B350" s="356"/>
      <c r="C350" s="356"/>
      <c r="D350" s="356"/>
    </row>
    <row r="351" spans="2:4" x14ac:dyDescent="0.2">
      <c r="B351" s="356"/>
      <c r="C351" s="356"/>
      <c r="D351" s="356"/>
    </row>
    <row r="352" spans="2:4" x14ac:dyDescent="0.2">
      <c r="B352" s="356"/>
      <c r="C352" s="356"/>
      <c r="D352" s="356"/>
    </row>
    <row r="353" spans="2:4" x14ac:dyDescent="0.2">
      <c r="B353" s="356"/>
      <c r="C353" s="356"/>
      <c r="D353" s="356"/>
    </row>
    <row r="354" spans="2:4" x14ac:dyDescent="0.2">
      <c r="B354" s="356"/>
      <c r="C354" s="356"/>
      <c r="D354" s="356"/>
    </row>
    <row r="355" spans="2:4" x14ac:dyDescent="0.2">
      <c r="B355" s="356"/>
      <c r="C355" s="356"/>
      <c r="D355" s="356"/>
    </row>
    <row r="356" spans="2:4" x14ac:dyDescent="0.2">
      <c r="B356" s="356"/>
      <c r="C356" s="356"/>
      <c r="D356" s="356"/>
    </row>
    <row r="357" spans="2:4" x14ac:dyDescent="0.2">
      <c r="B357" s="356"/>
      <c r="C357" s="356"/>
      <c r="D357" s="356"/>
    </row>
    <row r="358" spans="2:4" x14ac:dyDescent="0.2">
      <c r="B358" s="356"/>
      <c r="C358" s="356"/>
      <c r="D358" s="356"/>
    </row>
    <row r="359" spans="2:4" x14ac:dyDescent="0.2">
      <c r="B359" s="356"/>
      <c r="C359" s="356"/>
      <c r="D359" s="356"/>
    </row>
    <row r="360" spans="2:4" x14ac:dyDescent="0.2">
      <c r="B360" s="356"/>
      <c r="C360" s="356"/>
      <c r="D360" s="356"/>
    </row>
    <row r="361" spans="2:4" x14ac:dyDescent="0.2">
      <c r="B361" s="356"/>
      <c r="C361" s="356"/>
      <c r="D361" s="356"/>
    </row>
    <row r="362" spans="2:4" x14ac:dyDescent="0.2">
      <c r="B362" s="356"/>
      <c r="C362" s="356"/>
      <c r="D362" s="356"/>
    </row>
    <row r="363" spans="2:4" x14ac:dyDescent="0.2">
      <c r="B363" s="356"/>
      <c r="C363" s="356"/>
      <c r="D363" s="356"/>
    </row>
    <row r="364" spans="2:4" x14ac:dyDescent="0.2">
      <c r="B364" s="356"/>
      <c r="C364" s="356"/>
      <c r="D364" s="356"/>
    </row>
    <row r="365" spans="2:4" x14ac:dyDescent="0.2">
      <c r="B365" s="356"/>
      <c r="C365" s="356"/>
      <c r="D365" s="356"/>
    </row>
    <row r="366" spans="2:4" x14ac:dyDescent="0.2">
      <c r="B366" s="356"/>
      <c r="C366" s="356"/>
      <c r="D366" s="356"/>
    </row>
    <row r="367" spans="2:4" x14ac:dyDescent="0.2">
      <c r="B367" s="356"/>
      <c r="C367" s="356"/>
      <c r="D367" s="356"/>
    </row>
    <row r="368" spans="2:4" x14ac:dyDescent="0.2">
      <c r="B368" s="356"/>
      <c r="C368" s="356"/>
      <c r="D368" s="356"/>
    </row>
    <row r="369" spans="2:4" x14ac:dyDescent="0.2">
      <c r="B369" s="356"/>
      <c r="C369" s="356"/>
      <c r="D369" s="356"/>
    </row>
    <row r="370" spans="2:4" x14ac:dyDescent="0.2">
      <c r="B370" s="356"/>
      <c r="C370" s="356"/>
      <c r="D370" s="356"/>
    </row>
    <row r="371" spans="2:4" x14ac:dyDescent="0.2">
      <c r="B371" s="356"/>
      <c r="C371" s="356"/>
      <c r="D371" s="356"/>
    </row>
    <row r="372" spans="2:4" x14ac:dyDescent="0.2">
      <c r="B372" s="356"/>
      <c r="C372" s="356"/>
      <c r="D372" s="356"/>
    </row>
    <row r="373" spans="2:4" x14ac:dyDescent="0.2">
      <c r="B373" s="356"/>
      <c r="C373" s="356"/>
      <c r="D373" s="356"/>
    </row>
    <row r="374" spans="2:4" x14ac:dyDescent="0.2">
      <c r="B374" s="356"/>
      <c r="C374" s="356"/>
      <c r="D374" s="356"/>
    </row>
    <row r="375" spans="2:4" x14ac:dyDescent="0.2">
      <c r="B375" s="356"/>
      <c r="C375" s="356"/>
      <c r="D375" s="356"/>
    </row>
    <row r="376" spans="2:4" x14ac:dyDescent="0.2">
      <c r="B376" s="356"/>
      <c r="C376" s="356"/>
      <c r="D376" s="356"/>
    </row>
    <row r="377" spans="2:4" x14ac:dyDescent="0.2">
      <c r="B377" s="356"/>
      <c r="C377" s="356"/>
      <c r="D377" s="356"/>
    </row>
    <row r="378" spans="2:4" x14ac:dyDescent="0.2">
      <c r="B378" s="356"/>
      <c r="C378" s="356"/>
      <c r="D378" s="356"/>
    </row>
    <row r="379" spans="2:4" x14ac:dyDescent="0.2">
      <c r="B379" s="356"/>
      <c r="C379" s="356"/>
      <c r="D379" s="356"/>
    </row>
    <row r="380" spans="2:4" x14ac:dyDescent="0.2">
      <c r="B380" s="356"/>
      <c r="C380" s="356"/>
      <c r="D380" s="356"/>
    </row>
    <row r="381" spans="2:4" x14ac:dyDescent="0.2">
      <c r="B381" s="356"/>
      <c r="C381" s="356"/>
      <c r="D381" s="356"/>
    </row>
    <row r="382" spans="2:4" x14ac:dyDescent="0.2">
      <c r="B382" s="356"/>
      <c r="C382" s="356"/>
      <c r="D382" s="356"/>
    </row>
    <row r="383" spans="2:4" x14ac:dyDescent="0.2">
      <c r="B383" s="356"/>
      <c r="C383" s="356"/>
      <c r="D383" s="356"/>
    </row>
    <row r="384" spans="2:4" x14ac:dyDescent="0.2">
      <c r="B384" s="356"/>
      <c r="C384" s="356"/>
      <c r="D384" s="356"/>
    </row>
    <row r="385" spans="2:4" x14ac:dyDescent="0.2">
      <c r="B385" s="356"/>
      <c r="C385" s="356"/>
      <c r="D385" s="356"/>
    </row>
    <row r="386" spans="2:4" x14ac:dyDescent="0.2">
      <c r="B386" s="356"/>
      <c r="C386" s="356"/>
      <c r="D386" s="356"/>
    </row>
    <row r="387" spans="2:4" x14ac:dyDescent="0.2">
      <c r="B387" s="356"/>
      <c r="C387" s="356"/>
      <c r="D387" s="356"/>
    </row>
    <row r="388" spans="2:4" x14ac:dyDescent="0.2">
      <c r="B388" s="356"/>
      <c r="C388" s="356"/>
      <c r="D388" s="356"/>
    </row>
    <row r="389" spans="2:4" x14ac:dyDescent="0.2">
      <c r="B389" s="356"/>
      <c r="C389" s="356"/>
      <c r="D389" s="356"/>
    </row>
    <row r="390" spans="2:4" x14ac:dyDescent="0.2">
      <c r="B390" s="356"/>
      <c r="C390" s="356"/>
      <c r="D390" s="356"/>
    </row>
    <row r="391" spans="2:4" x14ac:dyDescent="0.2">
      <c r="B391" s="356"/>
      <c r="C391" s="356"/>
      <c r="D391" s="356"/>
    </row>
    <row r="392" spans="2:4" x14ac:dyDescent="0.2">
      <c r="B392" s="356"/>
      <c r="C392" s="356"/>
      <c r="D392" s="356"/>
    </row>
    <row r="393" spans="2:4" x14ac:dyDescent="0.2">
      <c r="B393" s="356"/>
      <c r="C393" s="356"/>
      <c r="D393" s="356"/>
    </row>
    <row r="394" spans="2:4" x14ac:dyDescent="0.2">
      <c r="B394" s="356"/>
      <c r="C394" s="356"/>
      <c r="D394" s="356"/>
    </row>
    <row r="395" spans="2:4" x14ac:dyDescent="0.2">
      <c r="B395" s="356"/>
      <c r="C395" s="356"/>
      <c r="D395" s="356"/>
    </row>
    <row r="396" spans="2:4" x14ac:dyDescent="0.2">
      <c r="B396" s="356"/>
      <c r="C396" s="356"/>
      <c r="D396" s="356"/>
    </row>
    <row r="397" spans="2:4" x14ac:dyDescent="0.2">
      <c r="B397" s="356"/>
      <c r="C397" s="356"/>
      <c r="D397" s="356"/>
    </row>
    <row r="398" spans="2:4" x14ac:dyDescent="0.2">
      <c r="B398" s="356"/>
      <c r="C398" s="356"/>
      <c r="D398" s="356"/>
    </row>
    <row r="399" spans="2:4" x14ac:dyDescent="0.2">
      <c r="B399" s="356"/>
      <c r="C399" s="356"/>
      <c r="D399" s="356"/>
    </row>
    <row r="400" spans="2:4" x14ac:dyDescent="0.2">
      <c r="B400" s="356"/>
      <c r="C400" s="356"/>
      <c r="D400" s="356"/>
    </row>
    <row r="401" spans="2:4" x14ac:dyDescent="0.2">
      <c r="B401" s="356"/>
      <c r="C401" s="356"/>
      <c r="D401" s="356"/>
    </row>
    <row r="402" spans="2:4" x14ac:dyDescent="0.2">
      <c r="B402" s="356"/>
      <c r="C402" s="356"/>
      <c r="D402" s="356"/>
    </row>
    <row r="403" spans="2:4" x14ac:dyDescent="0.2">
      <c r="B403" s="356"/>
      <c r="C403" s="356"/>
      <c r="D403" s="356"/>
    </row>
    <row r="404" spans="2:4" x14ac:dyDescent="0.2">
      <c r="B404" s="356"/>
      <c r="C404" s="356"/>
      <c r="D404" s="356"/>
    </row>
    <row r="405" spans="2:4" x14ac:dyDescent="0.2">
      <c r="B405" s="356"/>
      <c r="C405" s="356"/>
      <c r="D405" s="356"/>
    </row>
    <row r="406" spans="2:4" x14ac:dyDescent="0.2">
      <c r="B406" s="356"/>
      <c r="C406" s="356"/>
      <c r="D406" s="356"/>
    </row>
    <row r="407" spans="2:4" x14ac:dyDescent="0.2">
      <c r="B407" s="356"/>
      <c r="C407" s="356"/>
      <c r="D407" s="356"/>
    </row>
    <row r="408" spans="2:4" x14ac:dyDescent="0.2">
      <c r="B408" s="356"/>
      <c r="C408" s="356"/>
      <c r="D408" s="356"/>
    </row>
    <row r="409" spans="2:4" x14ac:dyDescent="0.2">
      <c r="B409" s="356"/>
      <c r="C409" s="356"/>
      <c r="D409" s="356"/>
    </row>
    <row r="410" spans="2:4" x14ac:dyDescent="0.2">
      <c r="B410" s="356"/>
      <c r="C410" s="356"/>
      <c r="D410" s="356"/>
    </row>
    <row r="411" spans="2:4" x14ac:dyDescent="0.2">
      <c r="B411" s="356"/>
      <c r="C411" s="356"/>
      <c r="D411" s="356"/>
    </row>
    <row r="412" spans="2:4" x14ac:dyDescent="0.2">
      <c r="B412" s="356"/>
      <c r="C412" s="356"/>
      <c r="D412" s="356"/>
    </row>
    <row r="413" spans="2:4" x14ac:dyDescent="0.2">
      <c r="B413" s="356"/>
      <c r="C413" s="356"/>
      <c r="D413" s="356"/>
    </row>
    <row r="414" spans="2:4" x14ac:dyDescent="0.2">
      <c r="B414" s="356"/>
      <c r="C414" s="356"/>
      <c r="D414" s="356"/>
    </row>
    <row r="415" spans="2:4" x14ac:dyDescent="0.2">
      <c r="B415" s="356"/>
      <c r="C415" s="356"/>
      <c r="D415" s="356"/>
    </row>
    <row r="416" spans="2:4" x14ac:dyDescent="0.2">
      <c r="B416" s="356"/>
      <c r="C416" s="356"/>
      <c r="D416" s="356"/>
    </row>
    <row r="417" spans="2:4" x14ac:dyDescent="0.2">
      <c r="B417" s="356"/>
      <c r="C417" s="356"/>
      <c r="D417" s="356"/>
    </row>
    <row r="418" spans="2:4" x14ac:dyDescent="0.2">
      <c r="B418" s="356"/>
      <c r="C418" s="356"/>
      <c r="D418" s="356"/>
    </row>
    <row r="419" spans="2:4" x14ac:dyDescent="0.2">
      <c r="B419" s="356"/>
      <c r="C419" s="356"/>
      <c r="D419" s="356"/>
    </row>
    <row r="420" spans="2:4" x14ac:dyDescent="0.2">
      <c r="B420" s="356"/>
      <c r="C420" s="356"/>
      <c r="D420" s="356"/>
    </row>
    <row r="421" spans="2:4" x14ac:dyDescent="0.2">
      <c r="B421" s="356"/>
      <c r="C421" s="356"/>
      <c r="D421" s="356"/>
    </row>
    <row r="422" spans="2:4" x14ac:dyDescent="0.2">
      <c r="B422" s="356"/>
      <c r="C422" s="356"/>
      <c r="D422" s="356"/>
    </row>
    <row r="423" spans="2:4" x14ac:dyDescent="0.2">
      <c r="B423" s="356"/>
      <c r="C423" s="356"/>
      <c r="D423" s="356"/>
    </row>
    <row r="424" spans="2:4" x14ac:dyDescent="0.2">
      <c r="B424" s="356"/>
      <c r="C424" s="356"/>
      <c r="D424" s="356"/>
    </row>
    <row r="425" spans="2:4" x14ac:dyDescent="0.2">
      <c r="B425" s="356"/>
      <c r="C425" s="356"/>
      <c r="D425" s="356"/>
    </row>
    <row r="426" spans="2:4" x14ac:dyDescent="0.2">
      <c r="B426" s="356"/>
      <c r="C426" s="356"/>
      <c r="D426" s="356"/>
    </row>
    <row r="427" spans="2:4" x14ac:dyDescent="0.2">
      <c r="B427" s="356"/>
      <c r="C427" s="356"/>
      <c r="D427" s="356"/>
    </row>
    <row r="428" spans="2:4" x14ac:dyDescent="0.2">
      <c r="B428" s="356"/>
      <c r="C428" s="356"/>
      <c r="D428" s="356"/>
    </row>
    <row r="429" spans="2:4" x14ac:dyDescent="0.2">
      <c r="B429" s="356"/>
      <c r="C429" s="356"/>
      <c r="D429" s="356"/>
    </row>
    <row r="430" spans="2:4" x14ac:dyDescent="0.2">
      <c r="B430" s="356"/>
      <c r="C430" s="356"/>
      <c r="D430" s="356"/>
    </row>
    <row r="431" spans="2:4" x14ac:dyDescent="0.2">
      <c r="B431" s="356"/>
      <c r="C431" s="356"/>
      <c r="D431" s="356"/>
    </row>
    <row r="432" spans="2:4" x14ac:dyDescent="0.2">
      <c r="B432" s="356"/>
      <c r="C432" s="356"/>
      <c r="D432" s="356"/>
    </row>
    <row r="433" spans="2:4" x14ac:dyDescent="0.2">
      <c r="B433" s="356"/>
      <c r="C433" s="356"/>
      <c r="D433" s="356"/>
    </row>
    <row r="434" spans="2:4" x14ac:dyDescent="0.2">
      <c r="B434" s="356"/>
      <c r="C434" s="356"/>
      <c r="D434" s="356"/>
    </row>
    <row r="435" spans="2:4" x14ac:dyDescent="0.2">
      <c r="B435" s="356"/>
      <c r="C435" s="356"/>
      <c r="D435" s="356"/>
    </row>
    <row r="436" spans="2:4" x14ac:dyDescent="0.2">
      <c r="B436" s="356"/>
      <c r="C436" s="356"/>
      <c r="D436" s="356"/>
    </row>
    <row r="437" spans="2:4" x14ac:dyDescent="0.2">
      <c r="B437" s="356"/>
      <c r="C437" s="356"/>
      <c r="D437" s="356"/>
    </row>
    <row r="438" spans="2:4" x14ac:dyDescent="0.2">
      <c r="B438" s="356"/>
      <c r="C438" s="356"/>
      <c r="D438" s="356"/>
    </row>
    <row r="439" spans="2:4" x14ac:dyDescent="0.2">
      <c r="B439" s="356"/>
      <c r="C439" s="356"/>
      <c r="D439" s="356"/>
    </row>
    <row r="440" spans="2:4" x14ac:dyDescent="0.2">
      <c r="B440" s="356"/>
      <c r="C440" s="356"/>
      <c r="D440" s="356"/>
    </row>
    <row r="441" spans="2:4" x14ac:dyDescent="0.2">
      <c r="B441" s="356"/>
      <c r="C441" s="356"/>
      <c r="D441" s="356"/>
    </row>
    <row r="442" spans="2:4" x14ac:dyDescent="0.2">
      <c r="B442" s="356"/>
      <c r="C442" s="356"/>
      <c r="D442" s="356"/>
    </row>
    <row r="443" spans="2:4" x14ac:dyDescent="0.2">
      <c r="B443" s="356"/>
      <c r="C443" s="356"/>
      <c r="D443" s="356"/>
    </row>
    <row r="444" spans="2:4" x14ac:dyDescent="0.2">
      <c r="B444" s="356"/>
      <c r="C444" s="356"/>
      <c r="D444" s="356"/>
    </row>
    <row r="445" spans="2:4" x14ac:dyDescent="0.2">
      <c r="B445" s="356"/>
      <c r="C445" s="356"/>
      <c r="D445" s="356"/>
    </row>
    <row r="446" spans="2:4" x14ac:dyDescent="0.2">
      <c r="B446" s="356"/>
      <c r="C446" s="356"/>
      <c r="D446" s="356"/>
    </row>
    <row r="447" spans="2:4" x14ac:dyDescent="0.2">
      <c r="B447" s="356"/>
      <c r="C447" s="356"/>
      <c r="D447" s="356"/>
    </row>
    <row r="448" spans="2:4" x14ac:dyDescent="0.2">
      <c r="B448" s="356"/>
      <c r="C448" s="356"/>
      <c r="D448" s="356"/>
    </row>
    <row r="449" spans="2:4" x14ac:dyDescent="0.2">
      <c r="B449" s="356"/>
      <c r="C449" s="356"/>
      <c r="D449" s="356"/>
    </row>
    <row r="450" spans="2:4" x14ac:dyDescent="0.2">
      <c r="B450" s="356"/>
      <c r="C450" s="356"/>
      <c r="D450" s="356"/>
    </row>
    <row r="451" spans="2:4" x14ac:dyDescent="0.2">
      <c r="B451" s="356"/>
      <c r="C451" s="356"/>
      <c r="D451" s="356"/>
    </row>
    <row r="452" spans="2:4" x14ac:dyDescent="0.2">
      <c r="B452" s="356"/>
      <c r="C452" s="356"/>
      <c r="D452" s="356"/>
    </row>
    <row r="453" spans="2:4" x14ac:dyDescent="0.2">
      <c r="B453" s="356"/>
      <c r="C453" s="356"/>
      <c r="D453" s="356"/>
    </row>
    <row r="454" spans="2:4" x14ac:dyDescent="0.2">
      <c r="B454" s="356"/>
      <c r="C454" s="356"/>
      <c r="D454" s="356"/>
    </row>
    <row r="455" spans="2:4" x14ac:dyDescent="0.2">
      <c r="B455" s="356"/>
      <c r="C455" s="356"/>
      <c r="D455" s="356"/>
    </row>
    <row r="456" spans="2:4" x14ac:dyDescent="0.2">
      <c r="B456" s="356"/>
      <c r="C456" s="356"/>
      <c r="D456" s="356"/>
    </row>
    <row r="457" spans="2:4" x14ac:dyDescent="0.2">
      <c r="B457" s="356"/>
      <c r="C457" s="356"/>
      <c r="D457" s="356"/>
    </row>
    <row r="458" spans="2:4" x14ac:dyDescent="0.2">
      <c r="B458" s="356"/>
      <c r="C458" s="356"/>
      <c r="D458" s="356"/>
    </row>
    <row r="459" spans="2:4" x14ac:dyDescent="0.2">
      <c r="B459" s="356"/>
      <c r="C459" s="356"/>
      <c r="D459" s="356"/>
    </row>
    <row r="460" spans="2:4" x14ac:dyDescent="0.2">
      <c r="B460" s="356"/>
      <c r="C460" s="356"/>
      <c r="D460" s="356"/>
    </row>
    <row r="461" spans="2:4" x14ac:dyDescent="0.2">
      <c r="B461" s="356"/>
      <c r="C461" s="356"/>
      <c r="D461" s="356"/>
    </row>
    <row r="462" spans="2:4" x14ac:dyDescent="0.2">
      <c r="B462" s="356"/>
      <c r="C462" s="356"/>
      <c r="D462" s="356"/>
    </row>
    <row r="463" spans="2:4" x14ac:dyDescent="0.2">
      <c r="B463" s="356"/>
      <c r="C463" s="356"/>
      <c r="D463" s="356"/>
    </row>
    <row r="464" spans="2:4" x14ac:dyDescent="0.2">
      <c r="B464" s="356"/>
      <c r="C464" s="356"/>
      <c r="D464" s="356"/>
    </row>
    <row r="465" spans="2:4" x14ac:dyDescent="0.2">
      <c r="B465" s="356"/>
      <c r="C465" s="356"/>
      <c r="D465" s="356"/>
    </row>
    <row r="466" spans="2:4" x14ac:dyDescent="0.2">
      <c r="B466" s="356"/>
      <c r="C466" s="356"/>
      <c r="D466" s="356"/>
    </row>
    <row r="467" spans="2:4" x14ac:dyDescent="0.2">
      <c r="B467" s="356"/>
      <c r="C467" s="356"/>
      <c r="D467" s="356"/>
    </row>
    <row r="468" spans="2:4" x14ac:dyDescent="0.2">
      <c r="B468" s="356"/>
      <c r="C468" s="356"/>
      <c r="D468" s="356"/>
    </row>
    <row r="469" spans="2:4" x14ac:dyDescent="0.2">
      <c r="B469" s="356"/>
      <c r="C469" s="356"/>
      <c r="D469" s="356"/>
    </row>
    <row r="470" spans="2:4" x14ac:dyDescent="0.2">
      <c r="B470" s="356"/>
      <c r="C470" s="356"/>
      <c r="D470" s="356"/>
    </row>
    <row r="471" spans="2:4" x14ac:dyDescent="0.2">
      <c r="B471" s="356"/>
      <c r="C471" s="356"/>
      <c r="D471" s="356"/>
    </row>
    <row r="472" spans="2:4" x14ac:dyDescent="0.2">
      <c r="B472" s="356"/>
      <c r="C472" s="356"/>
      <c r="D472" s="356"/>
    </row>
    <row r="473" spans="2:4" x14ac:dyDescent="0.2">
      <c r="B473" s="356"/>
      <c r="C473" s="356"/>
      <c r="D473" s="356"/>
    </row>
    <row r="474" spans="2:4" x14ac:dyDescent="0.2">
      <c r="B474" s="356"/>
      <c r="C474" s="356"/>
      <c r="D474" s="356"/>
    </row>
    <row r="475" spans="2:4" x14ac:dyDescent="0.2">
      <c r="B475" s="356"/>
      <c r="C475" s="356"/>
      <c r="D475" s="356"/>
    </row>
    <row r="476" spans="2:4" x14ac:dyDescent="0.2">
      <c r="B476" s="356"/>
      <c r="C476" s="356"/>
      <c r="D476" s="356"/>
    </row>
    <row r="477" spans="2:4" x14ac:dyDescent="0.2">
      <c r="B477" s="356"/>
      <c r="C477" s="356"/>
      <c r="D477" s="356"/>
    </row>
    <row r="478" spans="2:4" x14ac:dyDescent="0.2">
      <c r="B478" s="356"/>
      <c r="C478" s="356"/>
      <c r="D478" s="356"/>
    </row>
    <row r="479" spans="2:4" x14ac:dyDescent="0.2">
      <c r="B479" s="356"/>
      <c r="C479" s="356"/>
      <c r="D479" s="356"/>
    </row>
    <row r="480" spans="2:4" x14ac:dyDescent="0.2">
      <c r="B480" s="356"/>
      <c r="C480" s="356"/>
      <c r="D480" s="356"/>
    </row>
    <row r="481" spans="2:4" x14ac:dyDescent="0.2">
      <c r="B481" s="356"/>
      <c r="C481" s="356"/>
      <c r="D481" s="356"/>
    </row>
    <row r="482" spans="2:4" x14ac:dyDescent="0.2">
      <c r="B482" s="356"/>
      <c r="C482" s="356"/>
      <c r="D482" s="356"/>
    </row>
    <row r="483" spans="2:4" x14ac:dyDescent="0.2">
      <c r="B483" s="356"/>
      <c r="C483" s="356"/>
      <c r="D483" s="356"/>
    </row>
    <row r="484" spans="2:4" x14ac:dyDescent="0.2">
      <c r="B484" s="356"/>
      <c r="C484" s="356"/>
      <c r="D484" s="356"/>
    </row>
    <row r="485" spans="2:4" x14ac:dyDescent="0.2">
      <c r="B485" s="356"/>
      <c r="C485" s="356"/>
      <c r="D485" s="356"/>
    </row>
    <row r="486" spans="2:4" x14ac:dyDescent="0.2">
      <c r="B486" s="356"/>
      <c r="C486" s="356"/>
      <c r="D486" s="356"/>
    </row>
    <row r="487" spans="2:4" x14ac:dyDescent="0.2">
      <c r="B487" s="356"/>
      <c r="C487" s="356"/>
      <c r="D487" s="356"/>
    </row>
    <row r="488" spans="2:4" x14ac:dyDescent="0.2">
      <c r="B488" s="356"/>
      <c r="C488" s="356"/>
      <c r="D488" s="356"/>
    </row>
    <row r="489" spans="2:4" x14ac:dyDescent="0.2">
      <c r="B489" s="356"/>
      <c r="C489" s="356"/>
      <c r="D489" s="356"/>
    </row>
    <row r="490" spans="2:4" x14ac:dyDescent="0.2">
      <c r="B490" s="356"/>
      <c r="C490" s="356"/>
      <c r="D490" s="356"/>
    </row>
    <row r="491" spans="2:4" x14ac:dyDescent="0.2">
      <c r="B491" s="356"/>
      <c r="C491" s="356"/>
      <c r="D491" s="356"/>
    </row>
    <row r="492" spans="2:4" x14ac:dyDescent="0.2">
      <c r="B492" s="356"/>
      <c r="C492" s="356"/>
      <c r="D492" s="356"/>
    </row>
    <row r="493" spans="2:4" x14ac:dyDescent="0.2">
      <c r="B493" s="356"/>
      <c r="C493" s="356"/>
      <c r="D493" s="356"/>
    </row>
    <row r="494" spans="2:4" x14ac:dyDescent="0.2">
      <c r="B494" s="356"/>
      <c r="C494" s="356"/>
      <c r="D494" s="356"/>
    </row>
    <row r="495" spans="2:4" x14ac:dyDescent="0.2">
      <c r="B495" s="356"/>
      <c r="C495" s="356"/>
      <c r="D495" s="356"/>
    </row>
    <row r="496" spans="2:4" x14ac:dyDescent="0.2">
      <c r="B496" s="356"/>
      <c r="C496" s="356"/>
      <c r="D496" s="356"/>
    </row>
    <row r="497" spans="2:4" x14ac:dyDescent="0.2">
      <c r="B497" s="356"/>
      <c r="C497" s="356"/>
      <c r="D497" s="356"/>
    </row>
    <row r="498" spans="2:4" x14ac:dyDescent="0.2">
      <c r="B498" s="356"/>
      <c r="C498" s="356"/>
      <c r="D498" s="356"/>
    </row>
    <row r="499" spans="2:4" x14ac:dyDescent="0.2">
      <c r="B499" s="356"/>
      <c r="C499" s="356"/>
      <c r="D499" s="356"/>
    </row>
    <row r="500" spans="2:4" x14ac:dyDescent="0.2">
      <c r="B500" s="356"/>
      <c r="C500" s="356"/>
      <c r="D500" s="356"/>
    </row>
    <row r="501" spans="2:4" x14ac:dyDescent="0.2">
      <c r="B501" s="356"/>
      <c r="C501" s="356"/>
      <c r="D501" s="356"/>
    </row>
    <row r="502" spans="2:4" x14ac:dyDescent="0.2">
      <c r="B502" s="356"/>
      <c r="C502" s="356"/>
      <c r="D502" s="356"/>
    </row>
    <row r="503" spans="2:4" x14ac:dyDescent="0.2">
      <c r="B503" s="356"/>
      <c r="C503" s="356"/>
      <c r="D503" s="356"/>
    </row>
    <row r="504" spans="2:4" x14ac:dyDescent="0.2">
      <c r="B504" s="356"/>
      <c r="C504" s="356"/>
      <c r="D504" s="356"/>
    </row>
    <row r="505" spans="2:4" x14ac:dyDescent="0.2">
      <c r="B505" s="356"/>
      <c r="C505" s="356"/>
      <c r="D505" s="356"/>
    </row>
    <row r="506" spans="2:4" x14ac:dyDescent="0.2">
      <c r="B506" s="356"/>
      <c r="C506" s="356"/>
      <c r="D506" s="356"/>
    </row>
    <row r="507" spans="2:4" x14ac:dyDescent="0.2">
      <c r="B507" s="356"/>
      <c r="C507" s="356"/>
      <c r="D507" s="356"/>
    </row>
    <row r="508" spans="2:4" x14ac:dyDescent="0.2">
      <c r="B508" s="356"/>
      <c r="C508" s="356"/>
      <c r="D508" s="356"/>
    </row>
    <row r="509" spans="2:4" x14ac:dyDescent="0.2">
      <c r="B509" s="356"/>
      <c r="C509" s="356"/>
      <c r="D509" s="356"/>
    </row>
    <row r="510" spans="2:4" x14ac:dyDescent="0.2">
      <c r="B510" s="356"/>
      <c r="C510" s="356"/>
      <c r="D510" s="356"/>
    </row>
    <row r="511" spans="2:4" x14ac:dyDescent="0.2">
      <c r="B511" s="356"/>
      <c r="C511" s="356"/>
      <c r="D511" s="356"/>
    </row>
    <row r="512" spans="2:4" x14ac:dyDescent="0.2">
      <c r="B512" s="356"/>
      <c r="C512" s="356"/>
      <c r="D512" s="356"/>
    </row>
    <row r="513" spans="2:4" x14ac:dyDescent="0.2">
      <c r="B513" s="356"/>
      <c r="C513" s="356"/>
      <c r="D513" s="356"/>
    </row>
    <row r="514" spans="2:4" x14ac:dyDescent="0.2">
      <c r="B514" s="356"/>
      <c r="C514" s="356"/>
      <c r="D514" s="356"/>
    </row>
    <row r="515" spans="2:4" x14ac:dyDescent="0.2">
      <c r="B515" s="356"/>
      <c r="C515" s="356"/>
      <c r="D515" s="356"/>
    </row>
    <row r="516" spans="2:4" x14ac:dyDescent="0.2">
      <c r="B516" s="356"/>
      <c r="C516" s="356"/>
      <c r="D516" s="356"/>
    </row>
    <row r="517" spans="2:4" x14ac:dyDescent="0.2">
      <c r="B517" s="356"/>
      <c r="C517" s="356"/>
      <c r="D517" s="356"/>
    </row>
    <row r="518" spans="2:4" x14ac:dyDescent="0.2">
      <c r="B518" s="356"/>
      <c r="C518" s="356"/>
      <c r="D518" s="356"/>
    </row>
    <row r="519" spans="2:4" x14ac:dyDescent="0.2">
      <c r="B519" s="356"/>
      <c r="C519" s="356"/>
      <c r="D519" s="356"/>
    </row>
    <row r="520" spans="2:4" x14ac:dyDescent="0.2">
      <c r="B520" s="356"/>
      <c r="C520" s="356"/>
      <c r="D520" s="356"/>
    </row>
    <row r="521" spans="2:4" x14ac:dyDescent="0.2">
      <c r="B521" s="356"/>
      <c r="C521" s="356"/>
      <c r="D521" s="356"/>
    </row>
    <row r="522" spans="2:4" x14ac:dyDescent="0.2">
      <c r="B522" s="356"/>
      <c r="C522" s="356"/>
      <c r="D522" s="356"/>
    </row>
    <row r="523" spans="2:4" x14ac:dyDescent="0.2">
      <c r="B523" s="356"/>
      <c r="C523" s="356"/>
      <c r="D523" s="356"/>
    </row>
    <row r="524" spans="2:4" x14ac:dyDescent="0.2">
      <c r="B524" s="356"/>
      <c r="C524" s="356"/>
      <c r="D524" s="356"/>
    </row>
    <row r="525" spans="2:4" x14ac:dyDescent="0.2">
      <c r="B525" s="356"/>
      <c r="C525" s="356"/>
      <c r="D525" s="356"/>
    </row>
    <row r="526" spans="2:4" x14ac:dyDescent="0.2">
      <c r="B526" s="356"/>
      <c r="C526" s="356"/>
      <c r="D526" s="356"/>
    </row>
    <row r="527" spans="2:4" x14ac:dyDescent="0.2">
      <c r="B527" s="356"/>
      <c r="C527" s="356"/>
      <c r="D527" s="356"/>
    </row>
    <row r="528" spans="2:4" x14ac:dyDescent="0.2">
      <c r="B528" s="356"/>
      <c r="C528" s="356"/>
      <c r="D528" s="356"/>
    </row>
    <row r="529" spans="2:4" x14ac:dyDescent="0.2">
      <c r="B529" s="356"/>
      <c r="C529" s="356"/>
      <c r="D529" s="356"/>
    </row>
    <row r="530" spans="2:4" x14ac:dyDescent="0.2">
      <c r="B530" s="356"/>
      <c r="C530" s="356"/>
      <c r="D530" s="356"/>
    </row>
    <row r="531" spans="2:4" x14ac:dyDescent="0.2">
      <c r="B531" s="356"/>
      <c r="C531" s="356"/>
      <c r="D531" s="356"/>
    </row>
    <row r="532" spans="2:4" x14ac:dyDescent="0.2">
      <c r="B532" s="356"/>
      <c r="C532" s="356"/>
      <c r="D532" s="356"/>
    </row>
    <row r="533" spans="2:4" x14ac:dyDescent="0.2">
      <c r="B533" s="356"/>
      <c r="C533" s="356"/>
      <c r="D533" s="356"/>
    </row>
    <row r="534" spans="2:4" x14ac:dyDescent="0.2">
      <c r="B534" s="356"/>
      <c r="C534" s="356"/>
      <c r="D534" s="356"/>
    </row>
    <row r="535" spans="2:4" x14ac:dyDescent="0.2">
      <c r="B535" s="356"/>
      <c r="C535" s="356"/>
      <c r="D535" s="356"/>
    </row>
    <row r="536" spans="2:4" x14ac:dyDescent="0.2">
      <c r="B536" s="356"/>
      <c r="C536" s="356"/>
      <c r="D536" s="356"/>
    </row>
    <row r="537" spans="2:4" x14ac:dyDescent="0.2">
      <c r="B537" s="356"/>
      <c r="C537" s="356"/>
      <c r="D537" s="356"/>
    </row>
    <row r="538" spans="2:4" x14ac:dyDescent="0.2">
      <c r="B538" s="356"/>
      <c r="C538" s="356"/>
      <c r="D538" s="356"/>
    </row>
    <row r="539" spans="2:4" x14ac:dyDescent="0.2">
      <c r="B539" s="356"/>
      <c r="C539" s="356"/>
      <c r="D539" s="356"/>
    </row>
    <row r="540" spans="2:4" x14ac:dyDescent="0.2">
      <c r="B540" s="356"/>
      <c r="C540" s="356"/>
      <c r="D540" s="356"/>
    </row>
    <row r="541" spans="2:4" x14ac:dyDescent="0.2">
      <c r="B541" s="356"/>
      <c r="C541" s="356"/>
      <c r="D541" s="356"/>
    </row>
    <row r="542" spans="2:4" x14ac:dyDescent="0.2">
      <c r="B542" s="356"/>
      <c r="C542" s="356"/>
      <c r="D542" s="356"/>
    </row>
    <row r="543" spans="2:4" x14ac:dyDescent="0.2">
      <c r="B543" s="356"/>
      <c r="C543" s="356"/>
      <c r="D543" s="356"/>
    </row>
    <row r="544" spans="2:4" x14ac:dyDescent="0.2">
      <c r="B544" s="356"/>
      <c r="C544" s="356"/>
      <c r="D544" s="356"/>
    </row>
    <row r="545" spans="2:4" x14ac:dyDescent="0.2">
      <c r="B545" s="356"/>
      <c r="C545" s="356"/>
      <c r="D545" s="356"/>
    </row>
    <row r="546" spans="2:4" x14ac:dyDescent="0.2">
      <c r="B546" s="356"/>
      <c r="C546" s="356"/>
      <c r="D546" s="356"/>
    </row>
    <row r="547" spans="2:4" x14ac:dyDescent="0.2">
      <c r="B547" s="356"/>
      <c r="C547" s="356"/>
      <c r="D547" s="356"/>
    </row>
    <row r="548" spans="2:4" x14ac:dyDescent="0.2">
      <c r="B548" s="356"/>
      <c r="C548" s="356"/>
      <c r="D548" s="356"/>
    </row>
    <row r="549" spans="2:4" x14ac:dyDescent="0.2">
      <c r="B549" s="356"/>
      <c r="C549" s="356"/>
      <c r="D549" s="356"/>
    </row>
    <row r="550" spans="2:4" x14ac:dyDescent="0.2">
      <c r="B550" s="356"/>
      <c r="C550" s="356"/>
      <c r="D550" s="356"/>
    </row>
    <row r="551" spans="2:4" x14ac:dyDescent="0.2">
      <c r="B551" s="356"/>
      <c r="C551" s="356"/>
      <c r="D551" s="356"/>
    </row>
    <row r="552" spans="2:4" x14ac:dyDescent="0.2">
      <c r="B552" s="356"/>
      <c r="C552" s="356"/>
      <c r="D552" s="356"/>
    </row>
    <row r="553" spans="2:4" x14ac:dyDescent="0.2">
      <c r="B553" s="356"/>
      <c r="C553" s="356"/>
      <c r="D553" s="356"/>
    </row>
    <row r="554" spans="2:4" x14ac:dyDescent="0.2">
      <c r="B554" s="356"/>
      <c r="C554" s="356"/>
      <c r="D554" s="356"/>
    </row>
    <row r="555" spans="2:4" x14ac:dyDescent="0.2">
      <c r="B555" s="356"/>
      <c r="C555" s="356"/>
      <c r="D555" s="356"/>
    </row>
    <row r="556" spans="2:4" x14ac:dyDescent="0.2">
      <c r="B556" s="356"/>
      <c r="C556" s="356"/>
      <c r="D556" s="356"/>
    </row>
    <row r="557" spans="2:4" x14ac:dyDescent="0.2">
      <c r="B557" s="356"/>
      <c r="C557" s="356"/>
      <c r="D557" s="356"/>
    </row>
    <row r="558" spans="2:4" x14ac:dyDescent="0.2">
      <c r="B558" s="356"/>
      <c r="C558" s="356"/>
      <c r="D558" s="356"/>
    </row>
    <row r="559" spans="2:4" x14ac:dyDescent="0.2">
      <c r="B559" s="356"/>
      <c r="C559" s="356"/>
      <c r="D559" s="356"/>
    </row>
    <row r="560" spans="2:4" x14ac:dyDescent="0.2">
      <c r="B560" s="356"/>
      <c r="C560" s="356"/>
      <c r="D560" s="356"/>
    </row>
    <row r="561" spans="2:4" x14ac:dyDescent="0.2">
      <c r="B561" s="356"/>
      <c r="C561" s="356"/>
      <c r="D561" s="356"/>
    </row>
    <row r="562" spans="2:4" x14ac:dyDescent="0.2">
      <c r="B562" s="356"/>
      <c r="C562" s="356"/>
      <c r="D562" s="356"/>
    </row>
    <row r="563" spans="2:4" x14ac:dyDescent="0.2">
      <c r="B563" s="356"/>
      <c r="C563" s="356"/>
      <c r="D563" s="356"/>
    </row>
    <row r="564" spans="2:4" x14ac:dyDescent="0.2">
      <c r="B564" s="356"/>
      <c r="C564" s="356"/>
      <c r="D564" s="356"/>
    </row>
    <row r="565" spans="2:4" x14ac:dyDescent="0.2">
      <c r="B565" s="356"/>
      <c r="C565" s="356"/>
      <c r="D565" s="356"/>
    </row>
    <row r="566" spans="2:4" x14ac:dyDescent="0.2">
      <c r="B566" s="356"/>
      <c r="C566" s="356"/>
      <c r="D566" s="356"/>
    </row>
    <row r="567" spans="2:4" x14ac:dyDescent="0.2">
      <c r="B567" s="356"/>
      <c r="C567" s="356"/>
      <c r="D567" s="356"/>
    </row>
    <row r="568" spans="2:4" x14ac:dyDescent="0.2">
      <c r="B568" s="356"/>
      <c r="C568" s="356"/>
      <c r="D568" s="356"/>
    </row>
    <row r="569" spans="2:4" x14ac:dyDescent="0.2">
      <c r="B569" s="356"/>
      <c r="C569" s="356"/>
      <c r="D569" s="356"/>
    </row>
    <row r="570" spans="2:4" x14ac:dyDescent="0.2">
      <c r="B570" s="356"/>
      <c r="C570" s="356"/>
      <c r="D570" s="356"/>
    </row>
    <row r="571" spans="2:4" x14ac:dyDescent="0.2">
      <c r="B571" s="356"/>
      <c r="C571" s="356"/>
      <c r="D571" s="356"/>
    </row>
    <row r="572" spans="2:4" x14ac:dyDescent="0.2">
      <c r="B572" s="356"/>
      <c r="C572" s="356"/>
      <c r="D572" s="356"/>
    </row>
    <row r="573" spans="2:4" x14ac:dyDescent="0.2">
      <c r="B573" s="356"/>
      <c r="C573" s="356"/>
      <c r="D573" s="356"/>
    </row>
    <row r="574" spans="2:4" x14ac:dyDescent="0.2">
      <c r="B574" s="356"/>
      <c r="C574" s="356"/>
      <c r="D574" s="356"/>
    </row>
    <row r="575" spans="2:4" x14ac:dyDescent="0.2">
      <c r="B575" s="356"/>
      <c r="C575" s="356"/>
      <c r="D575" s="356"/>
    </row>
    <row r="576" spans="2:4" x14ac:dyDescent="0.2">
      <c r="B576" s="356"/>
      <c r="C576" s="356"/>
      <c r="D576" s="356"/>
    </row>
    <row r="577" spans="2:4" x14ac:dyDescent="0.2">
      <c r="B577" s="356"/>
      <c r="C577" s="356"/>
      <c r="D577" s="356"/>
    </row>
    <row r="578" spans="2:4" x14ac:dyDescent="0.2">
      <c r="B578" s="356"/>
      <c r="C578" s="356"/>
      <c r="D578" s="356"/>
    </row>
    <row r="579" spans="2:4" x14ac:dyDescent="0.2">
      <c r="B579" s="356"/>
      <c r="C579" s="356"/>
      <c r="D579" s="356"/>
    </row>
    <row r="580" spans="2:4" x14ac:dyDescent="0.2">
      <c r="B580" s="356"/>
      <c r="C580" s="356"/>
      <c r="D580" s="356"/>
    </row>
    <row r="581" spans="2:4" x14ac:dyDescent="0.2">
      <c r="B581" s="356"/>
      <c r="C581" s="356"/>
      <c r="D581" s="356"/>
    </row>
    <row r="582" spans="2:4" x14ac:dyDescent="0.2">
      <c r="B582" s="356"/>
      <c r="C582" s="356"/>
      <c r="D582" s="356"/>
    </row>
    <row r="583" spans="2:4" x14ac:dyDescent="0.2">
      <c r="B583" s="356"/>
      <c r="C583" s="356"/>
      <c r="D583" s="356"/>
    </row>
    <row r="584" spans="2:4" x14ac:dyDescent="0.2">
      <c r="B584" s="356"/>
      <c r="C584" s="356"/>
      <c r="D584" s="356"/>
    </row>
    <row r="585" spans="2:4" x14ac:dyDescent="0.2">
      <c r="B585" s="356"/>
      <c r="C585" s="356"/>
      <c r="D585" s="356"/>
    </row>
    <row r="586" spans="2:4" x14ac:dyDescent="0.2">
      <c r="B586" s="356"/>
      <c r="C586" s="356"/>
      <c r="D586" s="356"/>
    </row>
    <row r="587" spans="2:4" x14ac:dyDescent="0.2">
      <c r="B587" s="356"/>
      <c r="C587" s="356"/>
      <c r="D587" s="356"/>
    </row>
    <row r="588" spans="2:4" x14ac:dyDescent="0.2">
      <c r="B588" s="356"/>
      <c r="C588" s="356"/>
      <c r="D588" s="356"/>
    </row>
    <row r="589" spans="2:4" x14ac:dyDescent="0.2">
      <c r="B589" s="356"/>
      <c r="C589" s="356"/>
      <c r="D589" s="356"/>
    </row>
    <row r="590" spans="2:4" x14ac:dyDescent="0.2">
      <c r="B590" s="356"/>
      <c r="C590" s="356"/>
      <c r="D590" s="356"/>
    </row>
    <row r="591" spans="2:4" x14ac:dyDescent="0.2">
      <c r="B591" s="356"/>
      <c r="C591" s="356"/>
      <c r="D591" s="356"/>
    </row>
    <row r="592" spans="2:4" x14ac:dyDescent="0.2">
      <c r="B592" s="356"/>
      <c r="C592" s="356"/>
      <c r="D592" s="356"/>
    </row>
    <row r="593" spans="2:4" x14ac:dyDescent="0.2">
      <c r="B593" s="356"/>
      <c r="C593" s="356"/>
      <c r="D593" s="356"/>
    </row>
    <row r="594" spans="2:4" x14ac:dyDescent="0.2">
      <c r="B594" s="356"/>
      <c r="C594" s="356"/>
      <c r="D594" s="356"/>
    </row>
    <row r="595" spans="2:4" x14ac:dyDescent="0.2">
      <c r="B595" s="356"/>
      <c r="C595" s="356"/>
      <c r="D595" s="356"/>
    </row>
    <row r="596" spans="2:4" x14ac:dyDescent="0.2">
      <c r="B596" s="356"/>
      <c r="C596" s="356"/>
      <c r="D596" s="356"/>
    </row>
    <row r="597" spans="2:4" x14ac:dyDescent="0.2">
      <c r="B597" s="356"/>
      <c r="C597" s="356"/>
      <c r="D597" s="356"/>
    </row>
    <row r="598" spans="2:4" x14ac:dyDescent="0.2">
      <c r="B598" s="356"/>
      <c r="C598" s="356"/>
      <c r="D598" s="356"/>
    </row>
    <row r="599" spans="2:4" x14ac:dyDescent="0.2">
      <c r="B599" s="356"/>
      <c r="C599" s="356"/>
      <c r="D599" s="356"/>
    </row>
    <row r="600" spans="2:4" x14ac:dyDescent="0.2">
      <c r="B600" s="356"/>
      <c r="C600" s="356"/>
      <c r="D600" s="356"/>
    </row>
    <row r="601" spans="2:4" x14ac:dyDescent="0.2">
      <c r="B601" s="356"/>
      <c r="C601" s="356"/>
      <c r="D601" s="356"/>
    </row>
    <row r="602" spans="2:4" x14ac:dyDescent="0.2">
      <c r="B602" s="356"/>
      <c r="C602" s="356"/>
      <c r="D602" s="356"/>
    </row>
    <row r="603" spans="2:4" x14ac:dyDescent="0.2">
      <c r="B603" s="356"/>
      <c r="C603" s="356"/>
      <c r="D603" s="356"/>
    </row>
    <row r="604" spans="2:4" x14ac:dyDescent="0.2">
      <c r="B604" s="356"/>
      <c r="C604" s="356"/>
      <c r="D604" s="356"/>
    </row>
    <row r="605" spans="2:4" x14ac:dyDescent="0.2">
      <c r="B605" s="356"/>
      <c r="C605" s="356"/>
      <c r="D605" s="356"/>
    </row>
    <row r="606" spans="2:4" x14ac:dyDescent="0.2">
      <c r="B606" s="356"/>
      <c r="C606" s="356"/>
      <c r="D606" s="356"/>
    </row>
    <row r="607" spans="2:4" x14ac:dyDescent="0.2">
      <c r="B607" s="356"/>
      <c r="C607" s="356"/>
      <c r="D607" s="356"/>
    </row>
    <row r="608" spans="2:4" x14ac:dyDescent="0.2">
      <c r="B608" s="356"/>
      <c r="C608" s="356"/>
      <c r="D608" s="356"/>
    </row>
    <row r="609" spans="2:4" x14ac:dyDescent="0.2">
      <c r="B609" s="356"/>
      <c r="C609" s="356"/>
      <c r="D609" s="356"/>
    </row>
    <row r="610" spans="2:4" x14ac:dyDescent="0.2">
      <c r="B610" s="356"/>
      <c r="C610" s="356"/>
      <c r="D610" s="356"/>
    </row>
    <row r="611" spans="2:4" x14ac:dyDescent="0.2">
      <c r="B611" s="356"/>
      <c r="C611" s="356"/>
      <c r="D611" s="356"/>
    </row>
    <row r="612" spans="2:4" x14ac:dyDescent="0.2">
      <c r="B612" s="356"/>
      <c r="C612" s="356"/>
      <c r="D612" s="356"/>
    </row>
    <row r="613" spans="2:4" x14ac:dyDescent="0.2">
      <c r="B613" s="356"/>
      <c r="C613" s="356"/>
      <c r="D613" s="356"/>
    </row>
    <row r="614" spans="2:4" x14ac:dyDescent="0.2">
      <c r="B614" s="356"/>
      <c r="C614" s="356"/>
      <c r="D614" s="356"/>
    </row>
    <row r="615" spans="2:4" x14ac:dyDescent="0.2">
      <c r="B615" s="356"/>
      <c r="C615" s="356"/>
      <c r="D615" s="356"/>
    </row>
    <row r="616" spans="2:4" x14ac:dyDescent="0.2">
      <c r="B616" s="356"/>
      <c r="C616" s="356"/>
      <c r="D616" s="356"/>
    </row>
    <row r="617" spans="2:4" x14ac:dyDescent="0.2">
      <c r="B617" s="356"/>
      <c r="C617" s="356"/>
      <c r="D617" s="356"/>
    </row>
    <row r="618" spans="2:4" x14ac:dyDescent="0.2">
      <c r="B618" s="356"/>
      <c r="C618" s="356"/>
      <c r="D618" s="356"/>
    </row>
    <row r="619" spans="2:4" x14ac:dyDescent="0.2">
      <c r="B619" s="356"/>
      <c r="C619" s="356"/>
      <c r="D619" s="356"/>
    </row>
    <row r="620" spans="2:4" x14ac:dyDescent="0.2">
      <c r="B620" s="356"/>
      <c r="C620" s="356"/>
      <c r="D620" s="356"/>
    </row>
    <row r="621" spans="2:4" x14ac:dyDescent="0.2">
      <c r="B621" s="356"/>
      <c r="C621" s="356"/>
      <c r="D621" s="356"/>
    </row>
    <row r="622" spans="2:4" x14ac:dyDescent="0.2">
      <c r="B622" s="356"/>
      <c r="C622" s="356"/>
      <c r="D622" s="356"/>
    </row>
    <row r="623" spans="2:4" x14ac:dyDescent="0.2">
      <c r="B623" s="356"/>
      <c r="C623" s="356"/>
      <c r="D623" s="356"/>
    </row>
    <row r="624" spans="2:4" x14ac:dyDescent="0.2">
      <c r="B624" s="356"/>
      <c r="C624" s="356"/>
      <c r="D624" s="356"/>
    </row>
    <row r="625" spans="2:4" x14ac:dyDescent="0.2">
      <c r="B625" s="356"/>
      <c r="C625" s="356"/>
      <c r="D625" s="356"/>
    </row>
    <row r="626" spans="2:4" x14ac:dyDescent="0.2">
      <c r="B626" s="356"/>
      <c r="C626" s="356"/>
      <c r="D626" s="356"/>
    </row>
    <row r="627" spans="2:4" x14ac:dyDescent="0.2">
      <c r="B627" s="356"/>
      <c r="C627" s="356"/>
      <c r="D627" s="356"/>
    </row>
    <row r="628" spans="2:4" x14ac:dyDescent="0.2">
      <c r="B628" s="356"/>
      <c r="C628" s="356"/>
      <c r="D628" s="356"/>
    </row>
    <row r="629" spans="2:4" x14ac:dyDescent="0.2">
      <c r="B629" s="356"/>
      <c r="C629" s="356"/>
      <c r="D629" s="356"/>
    </row>
    <row r="630" spans="2:4" x14ac:dyDescent="0.2">
      <c r="B630" s="356"/>
      <c r="C630" s="356"/>
      <c r="D630" s="356"/>
    </row>
    <row r="631" spans="2:4" x14ac:dyDescent="0.2">
      <c r="B631" s="356"/>
      <c r="C631" s="356"/>
      <c r="D631" s="356"/>
    </row>
    <row r="632" spans="2:4" x14ac:dyDescent="0.2">
      <c r="B632" s="356"/>
      <c r="C632" s="356"/>
      <c r="D632" s="356"/>
    </row>
    <row r="633" spans="2:4" x14ac:dyDescent="0.2">
      <c r="B633" s="356"/>
      <c r="C633" s="356"/>
      <c r="D633" s="356"/>
    </row>
    <row r="634" spans="2:4" x14ac:dyDescent="0.2">
      <c r="B634" s="356"/>
      <c r="C634" s="356"/>
      <c r="D634" s="356"/>
    </row>
    <row r="635" spans="2:4" x14ac:dyDescent="0.2">
      <c r="B635" s="356"/>
      <c r="C635" s="356"/>
      <c r="D635" s="356"/>
    </row>
    <row r="636" spans="2:4" x14ac:dyDescent="0.2">
      <c r="B636" s="356"/>
      <c r="C636" s="356"/>
      <c r="D636" s="356"/>
    </row>
    <row r="637" spans="2:4" x14ac:dyDescent="0.2">
      <c r="B637" s="356"/>
      <c r="C637" s="356"/>
      <c r="D637" s="356"/>
    </row>
    <row r="638" spans="2:4" x14ac:dyDescent="0.2">
      <c r="B638" s="356"/>
      <c r="C638" s="356"/>
      <c r="D638" s="356"/>
    </row>
    <row r="639" spans="2:4" x14ac:dyDescent="0.2">
      <c r="B639" s="356"/>
      <c r="C639" s="356"/>
      <c r="D639" s="356"/>
    </row>
    <row r="640" spans="2:4" x14ac:dyDescent="0.2">
      <c r="B640" s="356"/>
      <c r="C640" s="356"/>
      <c r="D640" s="356"/>
    </row>
    <row r="641" spans="2:4" x14ac:dyDescent="0.2">
      <c r="B641" s="356"/>
      <c r="C641" s="356"/>
      <c r="D641" s="356"/>
    </row>
    <row r="642" spans="2:4" x14ac:dyDescent="0.2">
      <c r="B642" s="356"/>
      <c r="C642" s="356"/>
      <c r="D642" s="356"/>
    </row>
    <row r="643" spans="2:4" x14ac:dyDescent="0.2">
      <c r="B643" s="356"/>
      <c r="C643" s="356"/>
      <c r="D643" s="356"/>
    </row>
    <row r="644" spans="2:4" x14ac:dyDescent="0.2">
      <c r="B644" s="356"/>
      <c r="C644" s="356"/>
      <c r="D644" s="356"/>
    </row>
    <row r="645" spans="2:4" x14ac:dyDescent="0.2">
      <c r="B645" s="356"/>
      <c r="C645" s="356"/>
      <c r="D645" s="356"/>
    </row>
    <row r="646" spans="2:4" x14ac:dyDescent="0.2">
      <c r="B646" s="356"/>
      <c r="C646" s="356"/>
      <c r="D646" s="356"/>
    </row>
    <row r="647" spans="2:4" x14ac:dyDescent="0.2">
      <c r="B647" s="356"/>
      <c r="C647" s="356"/>
      <c r="D647" s="356"/>
    </row>
    <row r="648" spans="2:4" x14ac:dyDescent="0.2">
      <c r="B648" s="356"/>
      <c r="C648" s="356"/>
      <c r="D648" s="356"/>
    </row>
    <row r="649" spans="2:4" x14ac:dyDescent="0.2">
      <c r="B649" s="356"/>
      <c r="C649" s="356"/>
      <c r="D649" s="356"/>
    </row>
    <row r="650" spans="2:4" x14ac:dyDescent="0.2">
      <c r="B650" s="356"/>
      <c r="C650" s="356"/>
      <c r="D650" s="356"/>
    </row>
    <row r="651" spans="2:4" x14ac:dyDescent="0.2">
      <c r="B651" s="356"/>
      <c r="C651" s="356"/>
      <c r="D651" s="356"/>
    </row>
    <row r="652" spans="2:4" x14ac:dyDescent="0.2">
      <c r="B652" s="356"/>
      <c r="C652" s="356"/>
      <c r="D652" s="356"/>
    </row>
    <row r="653" spans="2:4" x14ac:dyDescent="0.2">
      <c r="B653" s="356"/>
      <c r="C653" s="356"/>
      <c r="D653" s="356"/>
    </row>
    <row r="654" spans="2:4" x14ac:dyDescent="0.2">
      <c r="B654" s="356"/>
      <c r="C654" s="356"/>
      <c r="D654" s="356"/>
    </row>
    <row r="655" spans="2:4" x14ac:dyDescent="0.2">
      <c r="B655" s="356"/>
      <c r="C655" s="356"/>
      <c r="D655" s="356"/>
    </row>
    <row r="656" spans="2:4" x14ac:dyDescent="0.2">
      <c r="B656" s="356"/>
      <c r="C656" s="356"/>
      <c r="D656" s="356"/>
    </row>
    <row r="657" spans="2:4" x14ac:dyDescent="0.2">
      <c r="B657" s="356"/>
      <c r="C657" s="356"/>
      <c r="D657" s="356"/>
    </row>
    <row r="658" spans="2:4" x14ac:dyDescent="0.2">
      <c r="B658" s="356"/>
      <c r="C658" s="356"/>
      <c r="D658" s="356"/>
    </row>
    <row r="659" spans="2:4" x14ac:dyDescent="0.2">
      <c r="B659" s="356"/>
      <c r="C659" s="356"/>
      <c r="D659" s="356"/>
    </row>
    <row r="660" spans="2:4" x14ac:dyDescent="0.2">
      <c r="B660" s="356"/>
      <c r="C660" s="356"/>
      <c r="D660" s="356"/>
    </row>
    <row r="661" spans="2:4" x14ac:dyDescent="0.2">
      <c r="B661" s="356"/>
      <c r="C661" s="356"/>
      <c r="D661" s="356"/>
    </row>
    <row r="662" spans="2:4" x14ac:dyDescent="0.2">
      <c r="B662" s="356"/>
      <c r="C662" s="356"/>
      <c r="D662" s="356"/>
    </row>
    <row r="663" spans="2:4" x14ac:dyDescent="0.2">
      <c r="B663" s="356"/>
      <c r="C663" s="356"/>
      <c r="D663" s="356"/>
    </row>
    <row r="664" spans="2:4" x14ac:dyDescent="0.2">
      <c r="B664" s="356"/>
      <c r="C664" s="356"/>
      <c r="D664" s="356"/>
    </row>
    <row r="665" spans="2:4" x14ac:dyDescent="0.2">
      <c r="B665" s="356"/>
      <c r="C665" s="356"/>
      <c r="D665" s="356"/>
    </row>
    <row r="666" spans="2:4" x14ac:dyDescent="0.2">
      <c r="B666" s="356"/>
      <c r="C666" s="356"/>
      <c r="D666" s="356"/>
    </row>
    <row r="667" spans="2:4" x14ac:dyDescent="0.2">
      <c r="B667" s="356"/>
      <c r="C667" s="356"/>
      <c r="D667" s="356"/>
    </row>
    <row r="668" spans="2:4" x14ac:dyDescent="0.2">
      <c r="B668" s="356"/>
      <c r="C668" s="356"/>
      <c r="D668" s="356"/>
    </row>
    <row r="669" spans="2:4" x14ac:dyDescent="0.2">
      <c r="B669" s="356"/>
      <c r="C669" s="356"/>
      <c r="D669" s="356"/>
    </row>
    <row r="670" spans="2:4" x14ac:dyDescent="0.2">
      <c r="B670" s="356"/>
      <c r="C670" s="356"/>
      <c r="D670" s="356"/>
    </row>
    <row r="671" spans="2:4" x14ac:dyDescent="0.2">
      <c r="B671" s="356"/>
      <c r="C671" s="356"/>
      <c r="D671" s="356"/>
    </row>
    <row r="672" spans="2:4" x14ac:dyDescent="0.2">
      <c r="B672" s="356"/>
      <c r="C672" s="356"/>
      <c r="D672" s="356"/>
    </row>
    <row r="673" spans="2:4" x14ac:dyDescent="0.2">
      <c r="B673" s="356"/>
      <c r="C673" s="356"/>
      <c r="D673" s="356"/>
    </row>
    <row r="674" spans="2:4" x14ac:dyDescent="0.2">
      <c r="B674" s="356"/>
      <c r="C674" s="356"/>
      <c r="D674" s="356"/>
    </row>
    <row r="675" spans="2:4" x14ac:dyDescent="0.2">
      <c r="B675" s="356"/>
      <c r="C675" s="356"/>
      <c r="D675" s="356"/>
    </row>
    <row r="676" spans="2:4" x14ac:dyDescent="0.2">
      <c r="B676" s="356"/>
      <c r="C676" s="356"/>
      <c r="D676" s="356"/>
    </row>
    <row r="677" spans="2:4" x14ac:dyDescent="0.2">
      <c r="B677" s="356"/>
      <c r="C677" s="356"/>
      <c r="D677" s="356"/>
    </row>
    <row r="678" spans="2:4" x14ac:dyDescent="0.2">
      <c r="B678" s="356"/>
      <c r="C678" s="356"/>
      <c r="D678" s="356"/>
    </row>
    <row r="679" spans="2:4" x14ac:dyDescent="0.2">
      <c r="B679" s="356"/>
      <c r="C679" s="356"/>
      <c r="D679" s="356"/>
    </row>
    <row r="680" spans="2:4" x14ac:dyDescent="0.2">
      <c r="B680" s="356"/>
      <c r="C680" s="356"/>
      <c r="D680" s="356"/>
    </row>
    <row r="681" spans="2:4" x14ac:dyDescent="0.2">
      <c r="B681" s="356"/>
      <c r="C681" s="356"/>
      <c r="D681" s="356"/>
    </row>
    <row r="682" spans="2:4" x14ac:dyDescent="0.2">
      <c r="B682" s="356"/>
      <c r="C682" s="356"/>
      <c r="D682" s="356"/>
    </row>
    <row r="683" spans="2:4" x14ac:dyDescent="0.2">
      <c r="B683" s="356"/>
      <c r="C683" s="356"/>
      <c r="D683" s="356"/>
    </row>
    <row r="684" spans="2:4" x14ac:dyDescent="0.2">
      <c r="B684" s="356"/>
      <c r="C684" s="356"/>
      <c r="D684" s="356"/>
    </row>
    <row r="685" spans="2:4" x14ac:dyDescent="0.2">
      <c r="B685" s="356"/>
      <c r="C685" s="356"/>
      <c r="D685" s="356"/>
    </row>
    <row r="686" spans="2:4" x14ac:dyDescent="0.2">
      <c r="B686" s="356"/>
      <c r="C686" s="356"/>
      <c r="D686" s="356"/>
    </row>
    <row r="687" spans="2:4" x14ac:dyDescent="0.2">
      <c r="B687" s="356"/>
      <c r="C687" s="356"/>
      <c r="D687" s="356"/>
    </row>
    <row r="688" spans="2:4" x14ac:dyDescent="0.2">
      <c r="B688" s="356"/>
      <c r="C688" s="356"/>
      <c r="D688" s="356"/>
    </row>
    <row r="689" spans="2:4" x14ac:dyDescent="0.2">
      <c r="B689" s="356"/>
      <c r="C689" s="356"/>
      <c r="D689" s="356"/>
    </row>
    <row r="690" spans="2:4" x14ac:dyDescent="0.2">
      <c r="B690" s="356"/>
      <c r="C690" s="356"/>
      <c r="D690" s="356"/>
    </row>
    <row r="691" spans="2:4" x14ac:dyDescent="0.2">
      <c r="B691" s="356"/>
      <c r="C691" s="356"/>
      <c r="D691" s="356"/>
    </row>
    <row r="692" spans="2:4" x14ac:dyDescent="0.2">
      <c r="B692" s="356"/>
      <c r="C692" s="356"/>
      <c r="D692" s="356"/>
    </row>
    <row r="693" spans="2:4" x14ac:dyDescent="0.2">
      <c r="B693" s="356"/>
      <c r="C693" s="356"/>
      <c r="D693" s="356"/>
    </row>
    <row r="694" spans="2:4" x14ac:dyDescent="0.2">
      <c r="B694" s="356"/>
      <c r="C694" s="356"/>
      <c r="D694" s="356"/>
    </row>
    <row r="695" spans="2:4" x14ac:dyDescent="0.2">
      <c r="B695" s="356"/>
      <c r="C695" s="356"/>
      <c r="D695" s="356"/>
    </row>
    <row r="696" spans="2:4" x14ac:dyDescent="0.2">
      <c r="B696" s="356"/>
      <c r="C696" s="356"/>
      <c r="D696" s="356"/>
    </row>
    <row r="697" spans="2:4" x14ac:dyDescent="0.2">
      <c r="B697" s="356"/>
      <c r="C697" s="356"/>
      <c r="D697" s="356"/>
    </row>
    <row r="698" spans="2:4" x14ac:dyDescent="0.2">
      <c r="B698" s="356"/>
      <c r="C698" s="356"/>
      <c r="D698" s="356"/>
    </row>
    <row r="699" spans="2:4" x14ac:dyDescent="0.2">
      <c r="B699" s="356"/>
      <c r="C699" s="356"/>
      <c r="D699" s="356"/>
    </row>
    <row r="700" spans="2:4" x14ac:dyDescent="0.2">
      <c r="B700" s="356"/>
      <c r="C700" s="356"/>
      <c r="D700" s="356"/>
    </row>
    <row r="701" spans="2:4" x14ac:dyDescent="0.2">
      <c r="B701" s="356"/>
      <c r="C701" s="356"/>
      <c r="D701" s="356"/>
    </row>
    <row r="702" spans="2:4" x14ac:dyDescent="0.2">
      <c r="B702" s="356"/>
      <c r="C702" s="356"/>
      <c r="D702" s="356"/>
    </row>
    <row r="703" spans="2:4" x14ac:dyDescent="0.2">
      <c r="B703" s="356"/>
      <c r="C703" s="356"/>
      <c r="D703" s="356"/>
    </row>
    <row r="704" spans="2:4" x14ac:dyDescent="0.2">
      <c r="B704" s="356"/>
      <c r="C704" s="356"/>
      <c r="D704" s="356"/>
    </row>
    <row r="705" spans="2:4" x14ac:dyDescent="0.2">
      <c r="B705" s="356"/>
      <c r="C705" s="356"/>
      <c r="D705" s="356"/>
    </row>
    <row r="706" spans="2:4" x14ac:dyDescent="0.2">
      <c r="B706" s="356"/>
      <c r="C706" s="356"/>
      <c r="D706" s="356"/>
    </row>
    <row r="707" spans="2:4" x14ac:dyDescent="0.2">
      <c r="B707" s="356"/>
      <c r="C707" s="356"/>
      <c r="D707" s="356"/>
    </row>
    <row r="708" spans="2:4" x14ac:dyDescent="0.2">
      <c r="B708" s="356"/>
      <c r="C708" s="356"/>
      <c r="D708" s="356"/>
    </row>
    <row r="709" spans="2:4" x14ac:dyDescent="0.2">
      <c r="B709" s="356"/>
      <c r="C709" s="356"/>
      <c r="D709" s="356"/>
    </row>
    <row r="710" spans="2:4" x14ac:dyDescent="0.2">
      <c r="B710" s="356"/>
      <c r="C710" s="356"/>
      <c r="D710" s="356"/>
    </row>
    <row r="711" spans="2:4" x14ac:dyDescent="0.2">
      <c r="B711" s="356"/>
      <c r="C711" s="356"/>
      <c r="D711" s="356"/>
    </row>
    <row r="712" spans="2:4" x14ac:dyDescent="0.2">
      <c r="B712" s="356"/>
      <c r="C712" s="356"/>
      <c r="D712" s="356"/>
    </row>
    <row r="713" spans="2:4" x14ac:dyDescent="0.2">
      <c r="B713" s="356"/>
      <c r="C713" s="356"/>
      <c r="D713" s="356"/>
    </row>
    <row r="714" spans="2:4" x14ac:dyDescent="0.2">
      <c r="B714" s="356"/>
      <c r="C714" s="356"/>
      <c r="D714" s="356"/>
    </row>
    <row r="715" spans="2:4" x14ac:dyDescent="0.2">
      <c r="B715" s="356"/>
      <c r="C715" s="356"/>
      <c r="D715" s="356"/>
    </row>
    <row r="716" spans="2:4" x14ac:dyDescent="0.2">
      <c r="B716" s="356"/>
      <c r="C716" s="356"/>
      <c r="D716" s="356"/>
    </row>
    <row r="717" spans="2:4" x14ac:dyDescent="0.2">
      <c r="B717" s="356"/>
      <c r="C717" s="356"/>
      <c r="D717" s="356"/>
    </row>
    <row r="718" spans="2:4" x14ac:dyDescent="0.2">
      <c r="B718" s="356"/>
      <c r="C718" s="356"/>
      <c r="D718" s="356"/>
    </row>
    <row r="719" spans="2:4" x14ac:dyDescent="0.2">
      <c r="B719" s="356"/>
      <c r="C719" s="356"/>
      <c r="D719" s="356"/>
    </row>
    <row r="720" spans="2:4" x14ac:dyDescent="0.2">
      <c r="B720" s="356"/>
      <c r="C720" s="356"/>
      <c r="D720" s="356"/>
    </row>
    <row r="721" spans="2:4" x14ac:dyDescent="0.2">
      <c r="B721" s="356"/>
      <c r="C721" s="356"/>
      <c r="D721" s="356"/>
    </row>
    <row r="722" spans="2:4" x14ac:dyDescent="0.2">
      <c r="B722" s="356"/>
      <c r="C722" s="356"/>
      <c r="D722" s="356"/>
    </row>
    <row r="723" spans="2:4" x14ac:dyDescent="0.2">
      <c r="B723" s="356"/>
      <c r="C723" s="356"/>
      <c r="D723" s="356"/>
    </row>
    <row r="724" spans="2:4" x14ac:dyDescent="0.2">
      <c r="B724" s="356"/>
      <c r="C724" s="356"/>
      <c r="D724" s="356"/>
    </row>
    <row r="725" spans="2:4" x14ac:dyDescent="0.2">
      <c r="B725" s="356"/>
      <c r="C725" s="356"/>
      <c r="D725" s="356"/>
    </row>
    <row r="726" spans="2:4" x14ac:dyDescent="0.2">
      <c r="B726" s="356"/>
      <c r="C726" s="356"/>
      <c r="D726" s="356"/>
    </row>
    <row r="727" spans="2:4" x14ac:dyDescent="0.2">
      <c r="B727" s="356"/>
      <c r="C727" s="356"/>
      <c r="D727" s="356"/>
    </row>
    <row r="728" spans="2:4" x14ac:dyDescent="0.2">
      <c r="B728" s="356"/>
      <c r="C728" s="356"/>
      <c r="D728" s="356"/>
    </row>
    <row r="729" spans="2:4" x14ac:dyDescent="0.2">
      <c r="B729" s="356"/>
      <c r="C729" s="356"/>
      <c r="D729" s="356"/>
    </row>
    <row r="730" spans="2:4" x14ac:dyDescent="0.2">
      <c r="B730" s="356"/>
      <c r="C730" s="356"/>
      <c r="D730" s="356"/>
    </row>
    <row r="731" spans="2:4" x14ac:dyDescent="0.2">
      <c r="B731" s="356"/>
      <c r="C731" s="356"/>
      <c r="D731" s="356"/>
    </row>
    <row r="732" spans="2:4" x14ac:dyDescent="0.2">
      <c r="B732" s="356"/>
      <c r="C732" s="356"/>
      <c r="D732" s="356"/>
    </row>
    <row r="733" spans="2:4" x14ac:dyDescent="0.2">
      <c r="B733" s="356"/>
      <c r="C733" s="356"/>
      <c r="D733" s="356"/>
    </row>
    <row r="734" spans="2:4" x14ac:dyDescent="0.2">
      <c r="B734" s="356"/>
      <c r="C734" s="356"/>
      <c r="D734" s="356"/>
    </row>
    <row r="735" spans="2:4" x14ac:dyDescent="0.2">
      <c r="B735" s="356"/>
      <c r="C735" s="356"/>
      <c r="D735" s="356"/>
    </row>
    <row r="736" spans="2:4" x14ac:dyDescent="0.2">
      <c r="B736" s="356"/>
      <c r="C736" s="356"/>
      <c r="D736" s="356"/>
    </row>
    <row r="737" spans="2:4" x14ac:dyDescent="0.2">
      <c r="B737" s="356"/>
      <c r="C737" s="356"/>
      <c r="D737" s="356"/>
    </row>
    <row r="738" spans="2:4" x14ac:dyDescent="0.2">
      <c r="B738" s="356"/>
      <c r="C738" s="356"/>
      <c r="D738" s="356"/>
    </row>
    <row r="739" spans="2:4" x14ac:dyDescent="0.2">
      <c r="B739" s="356"/>
      <c r="C739" s="356"/>
      <c r="D739" s="356"/>
    </row>
    <row r="740" spans="2:4" x14ac:dyDescent="0.2">
      <c r="B740" s="356"/>
      <c r="C740" s="356"/>
      <c r="D740" s="356"/>
    </row>
    <row r="741" spans="2:4" x14ac:dyDescent="0.2">
      <c r="B741" s="356"/>
      <c r="C741" s="356"/>
      <c r="D741" s="356"/>
    </row>
    <row r="742" spans="2:4" x14ac:dyDescent="0.2">
      <c r="B742" s="356"/>
      <c r="C742" s="356"/>
      <c r="D742" s="356"/>
    </row>
    <row r="743" spans="2:4" x14ac:dyDescent="0.2">
      <c r="B743" s="356"/>
      <c r="C743" s="356"/>
      <c r="D743" s="356"/>
    </row>
    <row r="744" spans="2:4" x14ac:dyDescent="0.2">
      <c r="B744" s="356"/>
      <c r="C744" s="356"/>
      <c r="D744" s="356"/>
    </row>
    <row r="745" spans="2:4" x14ac:dyDescent="0.2">
      <c r="B745" s="356"/>
      <c r="C745" s="356"/>
      <c r="D745" s="356"/>
    </row>
    <row r="746" spans="2:4" x14ac:dyDescent="0.2">
      <c r="B746" s="356"/>
      <c r="C746" s="356"/>
      <c r="D746" s="356"/>
    </row>
    <row r="747" spans="2:4" x14ac:dyDescent="0.2">
      <c r="B747" s="356"/>
      <c r="C747" s="356"/>
      <c r="D747" s="356"/>
    </row>
    <row r="748" spans="2:4" x14ac:dyDescent="0.2">
      <c r="B748" s="356"/>
      <c r="C748" s="356"/>
      <c r="D748" s="356"/>
    </row>
    <row r="749" spans="2:4" x14ac:dyDescent="0.2">
      <c r="B749" s="356"/>
      <c r="C749" s="356"/>
      <c r="D749" s="356"/>
    </row>
    <row r="750" spans="2:4" x14ac:dyDescent="0.2">
      <c r="B750" s="356"/>
      <c r="C750" s="356"/>
      <c r="D750" s="356"/>
    </row>
    <row r="751" spans="2:4" x14ac:dyDescent="0.2">
      <c r="B751" s="356"/>
      <c r="C751" s="356"/>
      <c r="D751" s="356"/>
    </row>
    <row r="752" spans="2:4" x14ac:dyDescent="0.2">
      <c r="B752" s="356"/>
      <c r="C752" s="356"/>
      <c r="D752" s="356"/>
    </row>
    <row r="753" spans="2:4" x14ac:dyDescent="0.2">
      <c r="B753" s="356"/>
      <c r="C753" s="356"/>
      <c r="D753" s="356"/>
    </row>
    <row r="754" spans="2:4" x14ac:dyDescent="0.2">
      <c r="B754" s="356"/>
      <c r="C754" s="356"/>
      <c r="D754" s="356"/>
    </row>
    <row r="755" spans="2:4" x14ac:dyDescent="0.2">
      <c r="B755" s="356"/>
      <c r="C755" s="356"/>
      <c r="D755" s="356"/>
    </row>
    <row r="756" spans="2:4" x14ac:dyDescent="0.2">
      <c r="B756" s="356"/>
      <c r="C756" s="356"/>
      <c r="D756" s="356"/>
    </row>
    <row r="757" spans="2:4" x14ac:dyDescent="0.2">
      <c r="B757" s="356"/>
      <c r="C757" s="356"/>
      <c r="D757" s="356"/>
    </row>
    <row r="758" spans="2:4" x14ac:dyDescent="0.2">
      <c r="B758" s="356"/>
      <c r="C758" s="356"/>
      <c r="D758" s="356"/>
    </row>
    <row r="759" spans="2:4" x14ac:dyDescent="0.2">
      <c r="B759" s="356"/>
      <c r="C759" s="356"/>
      <c r="D759" s="356"/>
    </row>
    <row r="760" spans="2:4" x14ac:dyDescent="0.2">
      <c r="B760" s="356"/>
      <c r="C760" s="356"/>
      <c r="D760" s="356"/>
    </row>
    <row r="761" spans="2:4" x14ac:dyDescent="0.2">
      <c r="B761" s="356"/>
      <c r="C761" s="356"/>
      <c r="D761" s="356"/>
    </row>
    <row r="762" spans="2:4" x14ac:dyDescent="0.2">
      <c r="B762" s="356"/>
      <c r="C762" s="356"/>
      <c r="D762" s="356"/>
    </row>
    <row r="763" spans="2:4" x14ac:dyDescent="0.2">
      <c r="B763" s="356"/>
      <c r="C763" s="356"/>
      <c r="D763" s="356"/>
    </row>
    <row r="764" spans="2:4" x14ac:dyDescent="0.2">
      <c r="B764" s="356"/>
      <c r="C764" s="356"/>
      <c r="D764" s="356"/>
    </row>
    <row r="765" spans="2:4" x14ac:dyDescent="0.2">
      <c r="B765" s="356"/>
      <c r="C765" s="356"/>
      <c r="D765" s="356"/>
    </row>
    <row r="766" spans="2:4" x14ac:dyDescent="0.2">
      <c r="B766" s="356"/>
      <c r="C766" s="356"/>
      <c r="D766" s="356"/>
    </row>
    <row r="767" spans="2:4" x14ac:dyDescent="0.2">
      <c r="B767" s="356"/>
      <c r="C767" s="356"/>
      <c r="D767" s="356"/>
    </row>
    <row r="768" spans="2:4" x14ac:dyDescent="0.2">
      <c r="B768" s="356"/>
      <c r="C768" s="356"/>
      <c r="D768" s="356"/>
    </row>
    <row r="769" spans="2:4" x14ac:dyDescent="0.2">
      <c r="B769" s="356"/>
      <c r="C769" s="356"/>
      <c r="D769" s="356"/>
    </row>
    <row r="770" spans="2:4" x14ac:dyDescent="0.2">
      <c r="B770" s="356"/>
      <c r="C770" s="356"/>
      <c r="D770" s="356"/>
    </row>
    <row r="771" spans="2:4" x14ac:dyDescent="0.2">
      <c r="B771" s="356"/>
      <c r="C771" s="356"/>
      <c r="D771" s="356"/>
    </row>
    <row r="772" spans="2:4" x14ac:dyDescent="0.2">
      <c r="B772" s="356"/>
      <c r="C772" s="356"/>
      <c r="D772" s="356"/>
    </row>
    <row r="773" spans="2:4" x14ac:dyDescent="0.2">
      <c r="B773" s="356"/>
      <c r="C773" s="356"/>
      <c r="D773" s="356"/>
    </row>
    <row r="774" spans="2:4" x14ac:dyDescent="0.2">
      <c r="B774" s="356"/>
      <c r="C774" s="356"/>
      <c r="D774" s="356"/>
    </row>
    <row r="775" spans="2:4" x14ac:dyDescent="0.2">
      <c r="B775" s="356"/>
      <c r="C775" s="356"/>
      <c r="D775" s="356"/>
    </row>
    <row r="776" spans="2:4" x14ac:dyDescent="0.2">
      <c r="B776" s="356"/>
      <c r="C776" s="356"/>
      <c r="D776" s="356"/>
    </row>
    <row r="777" spans="2:4" x14ac:dyDescent="0.2">
      <c r="B777" s="356"/>
      <c r="C777" s="356"/>
      <c r="D777" s="356"/>
    </row>
    <row r="778" spans="2:4" x14ac:dyDescent="0.2">
      <c r="B778" s="356"/>
      <c r="C778" s="356"/>
      <c r="D778" s="356"/>
    </row>
    <row r="779" spans="2:4" x14ac:dyDescent="0.2">
      <c r="B779" s="356"/>
      <c r="C779" s="356"/>
      <c r="D779" s="356"/>
    </row>
    <row r="780" spans="2:4" x14ac:dyDescent="0.2">
      <c r="B780" s="356"/>
      <c r="C780" s="356"/>
      <c r="D780" s="356"/>
    </row>
    <row r="781" spans="2:4" x14ac:dyDescent="0.2">
      <c r="B781" s="356"/>
      <c r="C781" s="356"/>
      <c r="D781" s="356"/>
    </row>
    <row r="782" spans="2:4" x14ac:dyDescent="0.2">
      <c r="B782" s="356"/>
      <c r="C782" s="356"/>
      <c r="D782" s="356"/>
    </row>
    <row r="783" spans="2:4" x14ac:dyDescent="0.2">
      <c r="B783" s="356"/>
      <c r="C783" s="356"/>
      <c r="D783" s="356"/>
    </row>
    <row r="784" spans="2:4" x14ac:dyDescent="0.2">
      <c r="B784" s="356"/>
      <c r="C784" s="356"/>
      <c r="D784" s="356"/>
    </row>
    <row r="785" spans="2:4" x14ac:dyDescent="0.2">
      <c r="B785" s="356"/>
      <c r="C785" s="356"/>
      <c r="D785" s="356"/>
    </row>
    <row r="786" spans="2:4" x14ac:dyDescent="0.2">
      <c r="B786" s="356"/>
      <c r="C786" s="356"/>
      <c r="D786" s="356"/>
    </row>
    <row r="787" spans="2:4" x14ac:dyDescent="0.2">
      <c r="B787" s="356"/>
      <c r="C787" s="356"/>
      <c r="D787" s="356"/>
    </row>
    <row r="788" spans="2:4" x14ac:dyDescent="0.2">
      <c r="B788" s="356"/>
      <c r="C788" s="356"/>
      <c r="D788" s="356"/>
    </row>
    <row r="789" spans="2:4" x14ac:dyDescent="0.2">
      <c r="B789" s="356"/>
      <c r="C789" s="356"/>
      <c r="D789" s="356"/>
    </row>
    <row r="790" spans="2:4" x14ac:dyDescent="0.2">
      <c r="B790" s="356"/>
      <c r="C790" s="356"/>
      <c r="D790" s="356"/>
    </row>
    <row r="791" spans="2:4" x14ac:dyDescent="0.2">
      <c r="B791" s="356"/>
      <c r="C791" s="356"/>
      <c r="D791" s="356"/>
    </row>
    <row r="792" spans="2:4" x14ac:dyDescent="0.2">
      <c r="B792" s="356"/>
      <c r="C792" s="356"/>
      <c r="D792" s="356"/>
    </row>
    <row r="793" spans="2:4" x14ac:dyDescent="0.2">
      <c r="B793" s="356"/>
      <c r="C793" s="356"/>
      <c r="D793" s="356"/>
    </row>
    <row r="794" spans="2:4" x14ac:dyDescent="0.2">
      <c r="B794" s="356"/>
      <c r="C794" s="356"/>
      <c r="D794" s="356"/>
    </row>
    <row r="795" spans="2:4" x14ac:dyDescent="0.2">
      <c r="B795" s="356"/>
      <c r="C795" s="356"/>
      <c r="D795" s="356"/>
    </row>
    <row r="796" spans="2:4" x14ac:dyDescent="0.2">
      <c r="B796" s="356"/>
      <c r="C796" s="356"/>
      <c r="D796" s="356"/>
    </row>
    <row r="797" spans="2:4" x14ac:dyDescent="0.2">
      <c r="B797" s="356"/>
      <c r="C797" s="356"/>
      <c r="D797" s="356"/>
    </row>
    <row r="798" spans="2:4" x14ac:dyDescent="0.2">
      <c r="B798" s="356"/>
      <c r="C798" s="356"/>
      <c r="D798" s="356"/>
    </row>
    <row r="799" spans="2:4" x14ac:dyDescent="0.2">
      <c r="B799" s="356"/>
      <c r="C799" s="356"/>
      <c r="D799" s="356"/>
    </row>
    <row r="800" spans="2:4" x14ac:dyDescent="0.2">
      <c r="B800" s="356"/>
      <c r="C800" s="356"/>
      <c r="D800" s="356"/>
    </row>
    <row r="801" spans="2:4" x14ac:dyDescent="0.2">
      <c r="B801" s="356"/>
      <c r="C801" s="356"/>
      <c r="D801" s="356"/>
    </row>
    <row r="802" spans="2:4" x14ac:dyDescent="0.2">
      <c r="B802" s="356"/>
      <c r="C802" s="356"/>
      <c r="D802" s="356"/>
    </row>
  </sheetData>
  <mergeCells count="8">
    <mergeCell ref="B55:I55"/>
    <mergeCell ref="B56:I56"/>
    <mergeCell ref="B57:I57"/>
    <mergeCell ref="B27:I27"/>
    <mergeCell ref="B29:I29"/>
    <mergeCell ref="F52:H52"/>
    <mergeCell ref="B54:I54"/>
    <mergeCell ref="B53:J53"/>
  </mergeCells>
  <pageMargins left="0.39370078740157483" right="0" top="0.39370078740157483" bottom="0.59055118110236227" header="0.51181102362204722" footer="0.51181102362204722"/>
  <pageSetup paperSize="9" scale="91" firstPageNumber="4" fitToHeight="0" orientation="portrait" r:id="rId1"/>
  <headerFooter alignWithMargins="0">
    <oddHeader>&amp;L&amp;"Times New Roman,Gras"DGRH A1-1&amp;R&amp;"Times New Roman,Gras"Juillet 2020</oddHeader>
    <oddFooter>&amp;C&amp;"Times New Roman,Gras"Page &amp;P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27"/>
  <sheetViews>
    <sheetView showGridLines="0" zoomScaleNormal="100" workbookViewId="0">
      <selection activeCell="H19" sqref="H19:J19"/>
    </sheetView>
  </sheetViews>
  <sheetFormatPr baseColWidth="10" defaultRowHeight="12.75" x14ac:dyDescent="0.2"/>
  <cols>
    <col min="1" max="1" width="14" customWidth="1"/>
    <col min="2" max="11" width="12.33203125" customWidth="1"/>
    <col min="12" max="19" width="11.83203125" customWidth="1"/>
    <col min="20" max="20" width="7.5" customWidth="1"/>
    <col min="21" max="27" width="11.83203125" customWidth="1"/>
    <col min="28" max="28" width="7.5" customWidth="1"/>
    <col min="29" max="52" width="11.83203125" customWidth="1"/>
    <col min="53" max="53" width="7.5" customWidth="1"/>
    <col min="54" max="54" width="13.33203125" bestFit="1" customWidth="1"/>
  </cols>
  <sheetData>
    <row r="2" spans="1:11" ht="15.75" x14ac:dyDescent="0.25">
      <c r="A2" s="1120" t="s">
        <v>529</v>
      </c>
      <c r="B2" s="1120"/>
      <c r="C2" s="1120"/>
      <c r="D2" s="1120"/>
      <c r="E2" s="1120"/>
      <c r="F2" s="1120"/>
      <c r="G2" s="1120"/>
      <c r="H2" s="1120"/>
      <c r="I2" s="1053"/>
      <c r="J2" s="1053"/>
      <c r="K2" s="1053"/>
    </row>
    <row r="4" spans="1:11" ht="27.75" customHeight="1" x14ac:dyDescent="0.2">
      <c r="C4" s="1095" t="s">
        <v>711</v>
      </c>
      <c r="D4" s="1124"/>
      <c r="E4" s="1124"/>
      <c r="F4" s="1124"/>
      <c r="G4" s="1124"/>
    </row>
    <row r="6" spans="1:11" ht="40.5" customHeight="1" x14ac:dyDescent="0.2">
      <c r="C6" s="1013" t="s">
        <v>368</v>
      </c>
      <c r="D6" s="994" t="s">
        <v>244</v>
      </c>
      <c r="E6" s="994" t="s">
        <v>247</v>
      </c>
      <c r="F6" s="994" t="s">
        <v>249</v>
      </c>
      <c r="G6" s="805" t="s">
        <v>78</v>
      </c>
    </row>
    <row r="7" spans="1:11" x14ac:dyDescent="0.2">
      <c r="C7" s="62"/>
      <c r="D7" s="17"/>
      <c r="E7" s="17"/>
      <c r="F7" s="17"/>
      <c r="G7" s="61"/>
    </row>
    <row r="8" spans="1:11" x14ac:dyDescent="0.2">
      <c r="C8" s="40" t="s">
        <v>289</v>
      </c>
      <c r="D8" s="30">
        <v>5</v>
      </c>
      <c r="E8" s="30">
        <v>2</v>
      </c>
      <c r="F8" s="30">
        <v>2</v>
      </c>
      <c r="G8" s="11">
        <f>D8+E8+F8</f>
        <v>9</v>
      </c>
    </row>
    <row r="9" spans="1:11" x14ac:dyDescent="0.2">
      <c r="C9" s="441" t="s">
        <v>291</v>
      </c>
      <c r="D9" s="499">
        <v>21</v>
      </c>
      <c r="E9" s="499">
        <v>3</v>
      </c>
      <c r="F9" s="499">
        <v>2</v>
      </c>
      <c r="G9" s="419">
        <f>D9+E9+F9</f>
        <v>26</v>
      </c>
    </row>
    <row r="11" spans="1:11" x14ac:dyDescent="0.2">
      <c r="C11" s="184" t="s">
        <v>78</v>
      </c>
      <c r="D11" s="103">
        <f>D9+D8</f>
        <v>26</v>
      </c>
      <c r="E11" s="103">
        <f t="shared" ref="E11:F11" si="0">E9+E8</f>
        <v>5</v>
      </c>
      <c r="F11" s="103">
        <f t="shared" si="0"/>
        <v>4</v>
      </c>
      <c r="G11" s="159">
        <f>G9+G8</f>
        <v>35</v>
      </c>
    </row>
    <row r="13" spans="1:11" x14ac:dyDescent="0.2">
      <c r="C13" s="184" t="s">
        <v>369</v>
      </c>
      <c r="D13" s="102">
        <f>D8/D11</f>
        <v>0.19230769230769232</v>
      </c>
      <c r="E13" s="102">
        <f>E8/E11</f>
        <v>0.4</v>
      </c>
      <c r="F13" s="102">
        <f>F8/F11</f>
        <v>0.5</v>
      </c>
      <c r="G13" s="183">
        <f>G8/G11</f>
        <v>0.25714285714285712</v>
      </c>
    </row>
    <row r="14" spans="1:11" s="4" customFormat="1" x14ac:dyDescent="0.2">
      <c r="A14" s="1"/>
      <c r="B14" s="462"/>
      <c r="C14" s="462"/>
      <c r="D14" s="462"/>
      <c r="E14" s="462"/>
    </row>
    <row r="17" spans="1:11" x14ac:dyDescent="0.2">
      <c r="A17" s="1075" t="s">
        <v>712</v>
      </c>
      <c r="B17" s="1075"/>
      <c r="C17" s="1075"/>
      <c r="D17" s="1075"/>
      <c r="E17" s="1075"/>
      <c r="F17" s="1075"/>
      <c r="G17" s="1075"/>
      <c r="H17" s="1075"/>
    </row>
    <row r="19" spans="1:11" x14ac:dyDescent="0.2">
      <c r="B19" s="1121" t="s">
        <v>244</v>
      </c>
      <c r="C19" s="1121"/>
      <c r="D19" s="1121"/>
      <c r="E19" s="1122" t="s">
        <v>247</v>
      </c>
      <c r="F19" s="1123"/>
      <c r="G19" s="1121"/>
      <c r="H19" s="1122" t="s">
        <v>249</v>
      </c>
      <c r="I19" s="1123"/>
      <c r="J19" s="1121"/>
      <c r="K19" s="880" t="s">
        <v>479</v>
      </c>
    </row>
    <row r="20" spans="1:11" x14ac:dyDescent="0.2">
      <c r="A20" s="473" t="s">
        <v>429</v>
      </c>
      <c r="B20" s="152" t="s">
        <v>289</v>
      </c>
      <c r="C20" s="152" t="s">
        <v>291</v>
      </c>
      <c r="D20" s="535" t="s">
        <v>78</v>
      </c>
      <c r="E20" s="152" t="s">
        <v>289</v>
      </c>
      <c r="F20" s="152" t="s">
        <v>291</v>
      </c>
      <c r="G20" s="535" t="s">
        <v>78</v>
      </c>
      <c r="H20" s="152" t="s">
        <v>289</v>
      </c>
      <c r="I20" s="152" t="s">
        <v>291</v>
      </c>
      <c r="J20" s="995" t="s">
        <v>78</v>
      </c>
      <c r="K20" s="880"/>
    </row>
    <row r="22" spans="1:11" x14ac:dyDescent="0.2">
      <c r="A22" s="40" t="s">
        <v>316</v>
      </c>
      <c r="B22" s="65">
        <v>4</v>
      </c>
      <c r="C22" s="63">
        <v>17</v>
      </c>
      <c r="D22" s="71">
        <f>B22+C22</f>
        <v>21</v>
      </c>
      <c r="E22" s="65">
        <v>1</v>
      </c>
      <c r="F22" s="63">
        <v>2</v>
      </c>
      <c r="G22" s="71">
        <f>E22+F22</f>
        <v>3</v>
      </c>
      <c r="H22" s="65">
        <v>2</v>
      </c>
      <c r="I22" s="63">
        <v>2</v>
      </c>
      <c r="J22" s="71">
        <f>H22+I22</f>
        <v>4</v>
      </c>
      <c r="K22" s="40">
        <f>D22+G22+J22</f>
        <v>28</v>
      </c>
    </row>
    <row r="23" spans="1:11" x14ac:dyDescent="0.2">
      <c r="A23" s="441" t="s">
        <v>150</v>
      </c>
      <c r="B23" s="500">
        <v>1</v>
      </c>
      <c r="C23" s="174">
        <v>4</v>
      </c>
      <c r="D23" s="502">
        <f>B23+C23</f>
        <v>5</v>
      </c>
      <c r="E23" s="500">
        <v>1</v>
      </c>
      <c r="F23" s="174">
        <v>1</v>
      </c>
      <c r="G23" s="502">
        <f>E23+F23</f>
        <v>2</v>
      </c>
      <c r="H23" s="500"/>
      <c r="I23" s="174"/>
      <c r="J23" s="502">
        <f>H23+I23</f>
        <v>0</v>
      </c>
      <c r="K23" s="441">
        <f>D23+G23+J23</f>
        <v>7</v>
      </c>
    </row>
    <row r="24" spans="1:11" x14ac:dyDescent="0.2">
      <c r="D24" s="2"/>
      <c r="G24" s="2"/>
      <c r="J24" s="2"/>
    </row>
    <row r="25" spans="1:11" x14ac:dyDescent="0.2">
      <c r="A25" s="100" t="s">
        <v>78</v>
      </c>
      <c r="B25" s="103">
        <f t="shared" ref="B25:G25" si="1">B22+B23</f>
        <v>5</v>
      </c>
      <c r="C25" s="103">
        <f t="shared" si="1"/>
        <v>21</v>
      </c>
      <c r="D25" s="120">
        <f t="shared" si="1"/>
        <v>26</v>
      </c>
      <c r="E25" s="103">
        <f t="shared" si="1"/>
        <v>2</v>
      </c>
      <c r="F25" s="103">
        <f t="shared" si="1"/>
        <v>3</v>
      </c>
      <c r="G25" s="120">
        <f t="shared" si="1"/>
        <v>5</v>
      </c>
      <c r="H25" s="103">
        <f t="shared" ref="H25:J25" si="2">H22+H23</f>
        <v>2</v>
      </c>
      <c r="I25" s="103">
        <f t="shared" si="2"/>
        <v>2</v>
      </c>
      <c r="J25" s="120">
        <f t="shared" si="2"/>
        <v>4</v>
      </c>
      <c r="K25" s="159">
        <f>K22+K23</f>
        <v>35</v>
      </c>
    </row>
    <row r="26" spans="1:11" x14ac:dyDescent="0.2">
      <c r="A26" s="518"/>
    </row>
    <row r="27" spans="1:11" x14ac:dyDescent="0.2">
      <c r="A27" s="311" t="s">
        <v>146</v>
      </c>
      <c r="B27" s="148" t="s">
        <v>661</v>
      </c>
      <c r="C27" s="148" t="s">
        <v>664</v>
      </c>
      <c r="D27" s="996" t="s">
        <v>664</v>
      </c>
      <c r="E27" s="148"/>
      <c r="F27" s="148"/>
      <c r="G27" s="996" t="s">
        <v>705</v>
      </c>
      <c r="H27" s="148"/>
      <c r="I27" s="148"/>
      <c r="J27" s="996" t="s">
        <v>695</v>
      </c>
      <c r="K27" s="997" t="s">
        <v>705</v>
      </c>
    </row>
  </sheetData>
  <mergeCells count="6">
    <mergeCell ref="A2:K2"/>
    <mergeCell ref="A17:H17"/>
    <mergeCell ref="B19:D19"/>
    <mergeCell ref="E19:G19"/>
    <mergeCell ref="C4:G4"/>
    <mergeCell ref="H19:J19"/>
  </mergeCells>
  <pageMargins left="0.39370078740157483" right="0" top="0.59055118110236227" bottom="0.59055118110236227" header="0.51181102362204722" footer="0.51181102362204722"/>
  <pageSetup paperSize="9" firstPageNumber="61" fitToHeight="0" orientation="landscape" r:id="rId1"/>
  <headerFooter alignWithMargins="0">
    <oddHeader>&amp;L&amp;"Times New Roman,Gras"DGRH A1-1&amp;R&amp;"Times New Roman,Gras"Juillet 2020</oddHeader>
    <oddFooter>&amp;C&amp;"Times New Roman,Gras"Page &amp;P de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B1:J800"/>
  <sheetViews>
    <sheetView showGridLines="0" showZeros="0" zoomScale="80" zoomScaleNormal="80" workbookViewId="0">
      <selection activeCell="L15" sqref="L15"/>
    </sheetView>
  </sheetViews>
  <sheetFormatPr baseColWidth="10" defaultColWidth="12" defaultRowHeight="12.75" x14ac:dyDescent="0.2"/>
  <cols>
    <col min="1" max="1" width="10.1640625" style="343" customWidth="1"/>
    <col min="2" max="9" width="13.5" style="343" customWidth="1"/>
    <col min="10" max="10" width="11.1640625" style="343" customWidth="1"/>
    <col min="11" max="16384" width="12" style="343"/>
  </cols>
  <sheetData>
    <row r="1" spans="2:8" ht="18" customHeight="1" x14ac:dyDescent="0.2">
      <c r="B1" s="342"/>
      <c r="C1" s="342"/>
      <c r="D1" s="342"/>
    </row>
    <row r="2" spans="2:8" x14ac:dyDescent="0.2">
      <c r="B2" s="344"/>
      <c r="C2" s="344"/>
      <c r="D2" s="344"/>
    </row>
    <row r="3" spans="2:8" x14ac:dyDescent="0.2">
      <c r="B3" s="344"/>
      <c r="C3" s="344"/>
      <c r="D3" s="344"/>
    </row>
    <row r="4" spans="2:8" x14ac:dyDescent="0.2">
      <c r="B4" s="344"/>
      <c r="C4" s="344"/>
      <c r="D4" s="344"/>
    </row>
    <row r="5" spans="2:8" x14ac:dyDescent="0.2">
      <c r="B5" s="344"/>
      <c r="C5" s="344"/>
      <c r="D5" s="344"/>
      <c r="G5" s="344"/>
      <c r="H5" s="344"/>
    </row>
    <row r="6" spans="2:8" x14ac:dyDescent="0.2">
      <c r="B6" s="344"/>
      <c r="C6" s="344"/>
      <c r="D6" s="344"/>
    </row>
    <row r="7" spans="2:8" x14ac:dyDescent="0.2">
      <c r="B7" s="344"/>
      <c r="C7" s="344"/>
      <c r="D7" s="344"/>
    </row>
    <row r="8" spans="2:8" x14ac:dyDescent="0.2">
      <c r="B8" s="344"/>
      <c r="C8" s="344"/>
      <c r="D8" s="344"/>
    </row>
    <row r="9" spans="2:8" x14ac:dyDescent="0.2">
      <c r="B9" s="344"/>
      <c r="C9" s="344"/>
      <c r="D9" s="344"/>
    </row>
    <row r="10" spans="2:8" x14ac:dyDescent="0.2">
      <c r="B10" s="344"/>
      <c r="C10" s="344"/>
      <c r="D10" s="344"/>
    </row>
    <row r="11" spans="2:8" x14ac:dyDescent="0.2">
      <c r="B11" s="344"/>
      <c r="C11" s="344"/>
      <c r="D11" s="344"/>
    </row>
    <row r="12" spans="2:8" x14ac:dyDescent="0.2">
      <c r="B12" s="344"/>
      <c r="C12" s="344"/>
      <c r="D12" s="344"/>
    </row>
    <row r="13" spans="2:8" x14ac:dyDescent="0.2">
      <c r="B13" s="344"/>
      <c r="C13" s="344"/>
      <c r="D13" s="344"/>
    </row>
    <row r="14" spans="2:8" x14ac:dyDescent="0.2">
      <c r="B14" s="344"/>
      <c r="C14" s="344"/>
      <c r="D14" s="344"/>
    </row>
    <row r="15" spans="2:8" x14ac:dyDescent="0.2">
      <c r="B15" s="344"/>
      <c r="C15" s="344"/>
      <c r="D15" s="344"/>
    </row>
    <row r="16" spans="2:8" x14ac:dyDescent="0.2">
      <c r="B16" s="344"/>
      <c r="C16" s="344"/>
      <c r="D16" s="344"/>
    </row>
    <row r="17" spans="2:9" x14ac:dyDescent="0.2">
      <c r="B17" s="344"/>
      <c r="C17" s="344"/>
      <c r="D17" s="344"/>
    </row>
    <row r="18" spans="2:9" x14ac:dyDescent="0.2">
      <c r="B18" s="344"/>
      <c r="C18" s="344"/>
      <c r="D18" s="344"/>
    </row>
    <row r="19" spans="2:9" x14ac:dyDescent="0.2">
      <c r="B19" s="344"/>
      <c r="C19" s="344"/>
      <c r="D19" s="344"/>
    </row>
    <row r="20" spans="2:9" x14ac:dyDescent="0.2">
      <c r="B20" s="344"/>
      <c r="C20" s="344"/>
      <c r="D20" s="344"/>
    </row>
    <row r="21" spans="2:9" x14ac:dyDescent="0.2">
      <c r="B21" s="344"/>
      <c r="C21" s="344"/>
      <c r="D21" s="344"/>
    </row>
    <row r="22" spans="2:9" x14ac:dyDescent="0.2">
      <c r="B22" s="344"/>
      <c r="C22" s="344"/>
      <c r="D22" s="344"/>
    </row>
    <row r="23" spans="2:9" x14ac:dyDescent="0.2">
      <c r="B23" s="344"/>
      <c r="C23" s="344"/>
      <c r="D23" s="344"/>
    </row>
    <row r="24" spans="2:9" x14ac:dyDescent="0.2">
      <c r="B24" s="344"/>
      <c r="C24" s="344"/>
      <c r="D24" s="344"/>
    </row>
    <row r="25" spans="2:9" x14ac:dyDescent="0.2">
      <c r="B25" s="344"/>
      <c r="C25" s="344"/>
      <c r="D25" s="344"/>
    </row>
    <row r="26" spans="2:9" ht="13.5" thickBot="1" x14ac:dyDescent="0.25">
      <c r="B26" s="344"/>
      <c r="C26" s="344"/>
      <c r="D26" s="344"/>
    </row>
    <row r="27" spans="2:9" ht="16.5" thickTop="1" x14ac:dyDescent="0.2">
      <c r="B27" s="1035" t="s">
        <v>422</v>
      </c>
      <c r="C27" s="1036"/>
      <c r="D27" s="1036"/>
      <c r="E27" s="1037"/>
      <c r="F27" s="1037"/>
      <c r="G27" s="1037"/>
      <c r="H27" s="1037"/>
      <c r="I27" s="1038"/>
    </row>
    <row r="28" spans="2:9" ht="19.5" customHeight="1" x14ac:dyDescent="0.2">
      <c r="B28" s="463" t="s">
        <v>423</v>
      </c>
      <c r="C28" s="346"/>
      <c r="D28" s="346"/>
      <c r="E28" s="346"/>
      <c r="F28" s="346"/>
      <c r="G28" s="346"/>
      <c r="H28" s="346"/>
      <c r="I28" s="464"/>
    </row>
    <row r="29" spans="2:9" ht="19.5" customHeight="1" thickBot="1" x14ac:dyDescent="0.3">
      <c r="B29" s="1039" t="s">
        <v>424</v>
      </c>
      <c r="C29" s="1040"/>
      <c r="D29" s="1040"/>
      <c r="E29" s="1041"/>
      <c r="F29" s="1041"/>
      <c r="G29" s="1041"/>
      <c r="H29" s="1041"/>
      <c r="I29" s="1042"/>
    </row>
    <row r="30" spans="2:9" ht="13.5" thickTop="1" x14ac:dyDescent="0.2">
      <c r="B30" s="344"/>
      <c r="C30" s="344"/>
      <c r="D30" s="344"/>
    </row>
    <row r="31" spans="2:9" x14ac:dyDescent="0.2">
      <c r="B31" s="344"/>
      <c r="C31" s="344"/>
      <c r="D31" s="344"/>
    </row>
    <row r="32" spans="2:9" x14ac:dyDescent="0.2">
      <c r="B32" s="344"/>
      <c r="C32" s="344"/>
      <c r="D32" s="344"/>
    </row>
    <row r="33" spans="2:9" ht="15.75" x14ac:dyDescent="0.2">
      <c r="B33" s="348" t="s">
        <v>716</v>
      </c>
      <c r="C33" s="349"/>
      <c r="D33" s="349"/>
      <c r="E33" s="350"/>
      <c r="F33" s="350"/>
      <c r="G33" s="350"/>
      <c r="H33" s="350"/>
      <c r="I33" s="350"/>
    </row>
    <row r="34" spans="2:9" x14ac:dyDescent="0.2">
      <c r="B34" s="344"/>
      <c r="C34" s="344"/>
      <c r="D34" s="344"/>
    </row>
    <row r="35" spans="2:9" x14ac:dyDescent="0.2">
      <c r="B35" s="344"/>
      <c r="C35" s="344"/>
      <c r="D35" s="344"/>
    </row>
    <row r="36" spans="2:9" ht="15.75" x14ac:dyDescent="0.25">
      <c r="B36" s="344"/>
      <c r="C36" s="344"/>
      <c r="D36" s="344"/>
      <c r="E36" s="351"/>
    </row>
    <row r="37" spans="2:9" x14ac:dyDescent="0.2">
      <c r="B37" s="344"/>
      <c r="C37" s="352" t="s">
        <v>480</v>
      </c>
      <c r="D37" s="344"/>
    </row>
    <row r="38" spans="2:9" x14ac:dyDescent="0.2">
      <c r="B38" s="344"/>
      <c r="C38" s="352" t="s">
        <v>425</v>
      </c>
      <c r="D38" s="344"/>
    </row>
    <row r="39" spans="2:9" x14ac:dyDescent="0.2">
      <c r="B39" s="344"/>
      <c r="C39" s="352" t="s">
        <v>490</v>
      </c>
      <c r="D39" s="344"/>
    </row>
    <row r="40" spans="2:9" x14ac:dyDescent="0.2">
      <c r="B40" s="344"/>
      <c r="C40" s="352"/>
      <c r="D40" s="344"/>
    </row>
    <row r="41" spans="2:9" x14ac:dyDescent="0.2">
      <c r="B41" s="344"/>
      <c r="C41" s="353"/>
      <c r="D41" s="344"/>
    </row>
    <row r="42" spans="2:9" x14ac:dyDescent="0.2">
      <c r="B42" s="344"/>
      <c r="C42" s="354"/>
      <c r="D42" s="354"/>
      <c r="E42" s="355"/>
      <c r="F42" s="355"/>
      <c r="G42" s="355"/>
      <c r="H42" s="355"/>
      <c r="I42" s="355"/>
    </row>
    <row r="43" spans="2:9" x14ac:dyDescent="0.2">
      <c r="B43" s="344"/>
      <c r="C43" s="354"/>
      <c r="D43" s="344"/>
    </row>
    <row r="44" spans="2:9" x14ac:dyDescent="0.2">
      <c r="B44" s="344"/>
      <c r="C44" s="344"/>
      <c r="D44" s="344"/>
    </row>
    <row r="45" spans="2:9" x14ac:dyDescent="0.2">
      <c r="B45" s="344"/>
      <c r="C45" s="344"/>
      <c r="D45" s="344"/>
    </row>
    <row r="46" spans="2:9" x14ac:dyDescent="0.2">
      <c r="B46" s="344"/>
      <c r="C46" s="344"/>
      <c r="D46" s="344"/>
    </row>
    <row r="47" spans="2:9" x14ac:dyDescent="0.2">
      <c r="B47" s="344"/>
      <c r="C47" s="344"/>
      <c r="D47" s="344"/>
    </row>
    <row r="48" spans="2:9" x14ac:dyDescent="0.2">
      <c r="B48" s="344"/>
      <c r="C48" s="344"/>
      <c r="D48" s="344"/>
    </row>
    <row r="49" spans="2:10" x14ac:dyDescent="0.2">
      <c r="B49" s="1021" t="s">
        <v>733</v>
      </c>
      <c r="C49" s="1021"/>
      <c r="D49" s="1021"/>
      <c r="E49" s="1021"/>
      <c r="F49" s="1021"/>
      <c r="G49" s="1021"/>
      <c r="H49" s="1021"/>
      <c r="I49" s="1021"/>
      <c r="J49" s="1021"/>
    </row>
    <row r="50" spans="2:10" x14ac:dyDescent="0.2">
      <c r="B50" s="1044" t="s">
        <v>388</v>
      </c>
      <c r="C50" s="1044"/>
      <c r="D50" s="1044"/>
      <c r="E50" s="1044"/>
      <c r="F50" s="1044"/>
      <c r="G50" s="1044"/>
      <c r="H50" s="1044"/>
      <c r="I50" s="1044"/>
    </row>
    <row r="51" spans="2:10" ht="16.5" customHeight="1" x14ac:dyDescent="0.2">
      <c r="B51" s="1033" t="s">
        <v>675</v>
      </c>
      <c r="C51" s="1033"/>
      <c r="D51" s="1033"/>
      <c r="E51" s="1033"/>
      <c r="F51" s="1033"/>
      <c r="G51" s="1033"/>
      <c r="H51" s="1033"/>
      <c r="I51" s="1033"/>
    </row>
    <row r="52" spans="2:10" ht="16.5" customHeight="1" x14ac:dyDescent="0.2">
      <c r="B52" s="1033" t="s">
        <v>674</v>
      </c>
      <c r="C52" s="1033"/>
      <c r="D52" s="1033"/>
      <c r="E52" s="1033"/>
      <c r="F52" s="1033"/>
      <c r="G52" s="1033"/>
      <c r="H52" s="1033"/>
      <c r="I52" s="1033"/>
    </row>
    <row r="53" spans="2:10" ht="16.5" customHeight="1" x14ac:dyDescent="0.2">
      <c r="B53" s="1034" t="s">
        <v>389</v>
      </c>
      <c r="C53" s="1034"/>
      <c r="D53" s="1034"/>
      <c r="E53" s="1034"/>
      <c r="F53" s="1034"/>
      <c r="G53" s="1034"/>
      <c r="H53" s="1034"/>
      <c r="I53" s="1034"/>
    </row>
    <row r="54" spans="2:10" x14ac:dyDescent="0.2">
      <c r="B54" s="344"/>
      <c r="C54" s="356"/>
      <c r="D54" s="356"/>
      <c r="J54" s="586"/>
    </row>
    <row r="55" spans="2:10" x14ac:dyDescent="0.2">
      <c r="B55" s="357"/>
      <c r="C55" s="356"/>
      <c r="D55" s="356"/>
      <c r="I55" s="364">
        <f>PG_5!I55</f>
        <v>0</v>
      </c>
    </row>
    <row r="58" spans="2:10" x14ac:dyDescent="0.2">
      <c r="B58" s="356"/>
      <c r="C58" s="356"/>
      <c r="D58" s="356"/>
    </row>
    <row r="59" spans="2:10" x14ac:dyDescent="0.2">
      <c r="B59" s="344"/>
      <c r="C59" s="356"/>
      <c r="D59" s="356"/>
    </row>
    <row r="60" spans="2:10" x14ac:dyDescent="0.2">
      <c r="B60" s="356"/>
      <c r="C60" s="356"/>
      <c r="D60" s="356"/>
    </row>
    <row r="61" spans="2:10" x14ac:dyDescent="0.2">
      <c r="B61" s="356"/>
      <c r="C61" s="356"/>
      <c r="D61" s="356"/>
    </row>
    <row r="62" spans="2:10" x14ac:dyDescent="0.2">
      <c r="B62" s="356"/>
      <c r="C62" s="356"/>
      <c r="D62" s="356"/>
    </row>
    <row r="63" spans="2:10" x14ac:dyDescent="0.2">
      <c r="B63" s="356"/>
      <c r="C63" s="356"/>
      <c r="D63" s="356"/>
    </row>
    <row r="64" spans="2:10" x14ac:dyDescent="0.2">
      <c r="B64" s="356"/>
      <c r="C64" s="356"/>
      <c r="D64" s="356"/>
    </row>
    <row r="65" spans="2:4" x14ac:dyDescent="0.2">
      <c r="B65" s="356"/>
      <c r="C65" s="356"/>
      <c r="D65" s="356"/>
    </row>
    <row r="66" spans="2:4" x14ac:dyDescent="0.2">
      <c r="B66" s="356"/>
      <c r="C66" s="356"/>
      <c r="D66" s="356"/>
    </row>
    <row r="67" spans="2:4" x14ac:dyDescent="0.2">
      <c r="B67" s="356"/>
      <c r="C67" s="356"/>
      <c r="D67" s="356"/>
    </row>
    <row r="68" spans="2:4" x14ac:dyDescent="0.2">
      <c r="B68" s="356"/>
      <c r="C68" s="356"/>
      <c r="D68" s="356"/>
    </row>
    <row r="69" spans="2:4" x14ac:dyDescent="0.2">
      <c r="B69" s="356"/>
      <c r="C69" s="356"/>
      <c r="D69" s="356"/>
    </row>
    <row r="70" spans="2:4" x14ac:dyDescent="0.2">
      <c r="B70" s="356"/>
      <c r="C70" s="356"/>
      <c r="D70" s="356"/>
    </row>
    <row r="71" spans="2:4" x14ac:dyDescent="0.2">
      <c r="B71" s="356"/>
      <c r="C71" s="356"/>
      <c r="D71" s="356"/>
    </row>
    <row r="72" spans="2:4" x14ac:dyDescent="0.2">
      <c r="B72" s="356"/>
      <c r="C72" s="356"/>
      <c r="D72" s="356"/>
    </row>
    <row r="73" spans="2:4" x14ac:dyDescent="0.2">
      <c r="B73" s="356"/>
      <c r="C73" s="356"/>
      <c r="D73" s="356"/>
    </row>
    <row r="74" spans="2:4" x14ac:dyDescent="0.2">
      <c r="B74" s="356"/>
      <c r="C74" s="356"/>
      <c r="D74" s="356"/>
    </row>
    <row r="75" spans="2:4" x14ac:dyDescent="0.2">
      <c r="B75" s="356"/>
      <c r="C75" s="356"/>
      <c r="D75" s="356"/>
    </row>
    <row r="76" spans="2:4" x14ac:dyDescent="0.2">
      <c r="B76" s="356"/>
      <c r="C76" s="356"/>
      <c r="D76" s="356"/>
    </row>
    <row r="77" spans="2:4" x14ac:dyDescent="0.2">
      <c r="B77" s="356"/>
      <c r="C77" s="356"/>
      <c r="D77" s="356"/>
    </row>
    <row r="78" spans="2:4" x14ac:dyDescent="0.2">
      <c r="B78" s="356"/>
      <c r="C78" s="356"/>
      <c r="D78" s="356"/>
    </row>
    <row r="79" spans="2:4" x14ac:dyDescent="0.2">
      <c r="B79" s="356"/>
      <c r="C79" s="356"/>
      <c r="D79" s="356"/>
    </row>
    <row r="80" spans="2:4" x14ac:dyDescent="0.2">
      <c r="B80" s="356"/>
      <c r="C80" s="356"/>
      <c r="D80" s="356"/>
    </row>
    <row r="81" spans="2:4" x14ac:dyDescent="0.2">
      <c r="B81" s="356"/>
      <c r="C81" s="356"/>
      <c r="D81" s="356"/>
    </row>
    <row r="82" spans="2:4" x14ac:dyDescent="0.2">
      <c r="B82" s="356"/>
      <c r="C82" s="356"/>
      <c r="D82" s="356"/>
    </row>
    <row r="83" spans="2:4" x14ac:dyDescent="0.2">
      <c r="B83" s="356"/>
      <c r="C83" s="356"/>
      <c r="D83" s="356"/>
    </row>
    <row r="84" spans="2:4" x14ac:dyDescent="0.2">
      <c r="B84" s="356"/>
      <c r="C84" s="356"/>
      <c r="D84" s="356"/>
    </row>
    <row r="85" spans="2:4" x14ac:dyDescent="0.2">
      <c r="B85" s="356"/>
      <c r="C85" s="356"/>
      <c r="D85" s="356"/>
    </row>
    <row r="86" spans="2:4" x14ac:dyDescent="0.2">
      <c r="B86" s="356"/>
      <c r="C86" s="356"/>
      <c r="D86" s="356"/>
    </row>
    <row r="87" spans="2:4" x14ac:dyDescent="0.2">
      <c r="B87" s="356"/>
      <c r="C87" s="356"/>
      <c r="D87" s="356"/>
    </row>
    <row r="88" spans="2:4" x14ac:dyDescent="0.2">
      <c r="B88" s="356"/>
      <c r="C88" s="356"/>
      <c r="D88" s="356"/>
    </row>
    <row r="89" spans="2:4" x14ac:dyDescent="0.2">
      <c r="B89" s="356"/>
      <c r="C89" s="356"/>
      <c r="D89" s="356"/>
    </row>
    <row r="90" spans="2:4" x14ac:dyDescent="0.2">
      <c r="B90" s="356"/>
      <c r="C90" s="356"/>
      <c r="D90" s="356"/>
    </row>
    <row r="91" spans="2:4" x14ac:dyDescent="0.2">
      <c r="B91" s="356"/>
      <c r="C91" s="356"/>
      <c r="D91" s="356"/>
    </row>
    <row r="92" spans="2:4" x14ac:dyDescent="0.2">
      <c r="B92" s="356"/>
      <c r="C92" s="356"/>
      <c r="D92" s="356"/>
    </row>
    <row r="93" spans="2:4" x14ac:dyDescent="0.2">
      <c r="B93" s="356"/>
      <c r="C93" s="356"/>
      <c r="D93" s="356"/>
    </row>
    <row r="94" spans="2:4" x14ac:dyDescent="0.2">
      <c r="B94" s="356"/>
      <c r="C94" s="356"/>
      <c r="D94" s="356"/>
    </row>
    <row r="95" spans="2:4" x14ac:dyDescent="0.2">
      <c r="B95" s="356"/>
      <c r="C95" s="356"/>
      <c r="D95" s="356"/>
    </row>
    <row r="96" spans="2:4" x14ac:dyDescent="0.2">
      <c r="B96" s="356"/>
      <c r="C96" s="356"/>
      <c r="D96" s="356"/>
    </row>
    <row r="97" spans="2:4" x14ac:dyDescent="0.2">
      <c r="B97" s="356"/>
      <c r="C97" s="356"/>
      <c r="D97" s="356"/>
    </row>
    <row r="98" spans="2:4" x14ac:dyDescent="0.2">
      <c r="B98" s="356"/>
      <c r="C98" s="356"/>
      <c r="D98" s="356"/>
    </row>
    <row r="99" spans="2:4" x14ac:dyDescent="0.2">
      <c r="B99" s="356"/>
      <c r="C99" s="356"/>
      <c r="D99" s="356"/>
    </row>
    <row r="100" spans="2:4" x14ac:dyDescent="0.2">
      <c r="B100" s="356"/>
      <c r="C100" s="356"/>
      <c r="D100" s="356"/>
    </row>
    <row r="101" spans="2:4" x14ac:dyDescent="0.2">
      <c r="B101" s="356"/>
      <c r="C101" s="356"/>
      <c r="D101" s="356"/>
    </row>
    <row r="102" spans="2:4" x14ac:dyDescent="0.2">
      <c r="B102" s="356"/>
      <c r="C102" s="356"/>
      <c r="D102" s="356"/>
    </row>
    <row r="103" spans="2:4" x14ac:dyDescent="0.2">
      <c r="B103" s="356"/>
      <c r="C103" s="356"/>
      <c r="D103" s="356"/>
    </row>
    <row r="104" spans="2:4" x14ac:dyDescent="0.2">
      <c r="B104" s="356"/>
      <c r="C104" s="356"/>
      <c r="D104" s="356"/>
    </row>
    <row r="105" spans="2:4" x14ac:dyDescent="0.2">
      <c r="B105" s="356"/>
      <c r="C105" s="356"/>
      <c r="D105" s="356"/>
    </row>
    <row r="106" spans="2:4" x14ac:dyDescent="0.2">
      <c r="B106" s="356"/>
      <c r="C106" s="356"/>
      <c r="D106" s="356"/>
    </row>
    <row r="107" spans="2:4" x14ac:dyDescent="0.2">
      <c r="B107" s="356"/>
      <c r="C107" s="356"/>
      <c r="D107" s="356"/>
    </row>
    <row r="108" spans="2:4" x14ac:dyDescent="0.2">
      <c r="B108" s="356"/>
      <c r="C108" s="356"/>
      <c r="D108" s="356"/>
    </row>
    <row r="109" spans="2:4" x14ac:dyDescent="0.2">
      <c r="B109" s="356"/>
      <c r="C109" s="356"/>
      <c r="D109" s="356"/>
    </row>
    <row r="110" spans="2:4" x14ac:dyDescent="0.2">
      <c r="B110" s="356"/>
      <c r="C110" s="356"/>
      <c r="D110" s="356"/>
    </row>
    <row r="111" spans="2:4" x14ac:dyDescent="0.2">
      <c r="B111" s="356"/>
      <c r="C111" s="356"/>
      <c r="D111" s="356"/>
    </row>
    <row r="112" spans="2:4" x14ac:dyDescent="0.2">
      <c r="B112" s="356"/>
      <c r="C112" s="356"/>
      <c r="D112" s="356"/>
    </row>
    <row r="113" spans="2:4" x14ac:dyDescent="0.2">
      <c r="B113" s="356"/>
      <c r="C113" s="356"/>
      <c r="D113" s="356"/>
    </row>
    <row r="114" spans="2:4" x14ac:dyDescent="0.2">
      <c r="B114" s="356"/>
      <c r="C114" s="356"/>
      <c r="D114" s="356"/>
    </row>
    <row r="115" spans="2:4" x14ac:dyDescent="0.2">
      <c r="B115" s="356"/>
      <c r="C115" s="356"/>
      <c r="D115" s="356"/>
    </row>
    <row r="116" spans="2:4" x14ac:dyDescent="0.2">
      <c r="B116" s="356"/>
      <c r="C116" s="356"/>
      <c r="D116" s="356"/>
    </row>
    <row r="117" spans="2:4" x14ac:dyDescent="0.2">
      <c r="B117" s="356"/>
      <c r="C117" s="356"/>
      <c r="D117" s="356"/>
    </row>
    <row r="118" spans="2:4" x14ac:dyDescent="0.2">
      <c r="B118" s="356"/>
      <c r="C118" s="356"/>
      <c r="D118" s="356"/>
    </row>
    <row r="119" spans="2:4" x14ac:dyDescent="0.2">
      <c r="B119" s="356"/>
      <c r="C119" s="356"/>
      <c r="D119" s="356"/>
    </row>
    <row r="120" spans="2:4" x14ac:dyDescent="0.2">
      <c r="B120" s="356"/>
      <c r="C120" s="356"/>
      <c r="D120" s="356"/>
    </row>
    <row r="121" spans="2:4" x14ac:dyDescent="0.2">
      <c r="B121" s="356"/>
      <c r="C121" s="356"/>
      <c r="D121" s="356"/>
    </row>
    <row r="122" spans="2:4" x14ac:dyDescent="0.2">
      <c r="B122" s="356"/>
      <c r="C122" s="356"/>
      <c r="D122" s="356"/>
    </row>
    <row r="123" spans="2:4" x14ac:dyDescent="0.2">
      <c r="B123" s="356"/>
      <c r="C123" s="356"/>
      <c r="D123" s="356"/>
    </row>
    <row r="124" spans="2:4" x14ac:dyDescent="0.2">
      <c r="B124" s="356"/>
      <c r="C124" s="356"/>
      <c r="D124" s="356"/>
    </row>
    <row r="125" spans="2:4" x14ac:dyDescent="0.2">
      <c r="B125" s="356"/>
      <c r="C125" s="356"/>
      <c r="D125" s="356"/>
    </row>
    <row r="126" spans="2:4" x14ac:dyDescent="0.2">
      <c r="B126" s="356"/>
      <c r="C126" s="356"/>
      <c r="D126" s="356"/>
    </row>
    <row r="127" spans="2:4" x14ac:dyDescent="0.2">
      <c r="B127" s="356"/>
      <c r="C127" s="356"/>
      <c r="D127" s="356"/>
    </row>
    <row r="128" spans="2:4" x14ac:dyDescent="0.2">
      <c r="B128" s="356"/>
      <c r="C128" s="356"/>
      <c r="D128" s="356"/>
    </row>
    <row r="129" spans="2:4" x14ac:dyDescent="0.2">
      <c r="B129" s="356"/>
      <c r="C129" s="356"/>
      <c r="D129" s="356"/>
    </row>
    <row r="130" spans="2:4" x14ac:dyDescent="0.2">
      <c r="B130" s="356"/>
      <c r="C130" s="356"/>
      <c r="D130" s="356"/>
    </row>
    <row r="131" spans="2:4" x14ac:dyDescent="0.2">
      <c r="B131" s="356"/>
      <c r="C131" s="356"/>
      <c r="D131" s="356"/>
    </row>
    <row r="132" spans="2:4" x14ac:dyDescent="0.2">
      <c r="B132" s="356"/>
      <c r="C132" s="356"/>
      <c r="D132" s="356"/>
    </row>
    <row r="133" spans="2:4" x14ac:dyDescent="0.2">
      <c r="B133" s="356"/>
      <c r="C133" s="356"/>
      <c r="D133" s="356"/>
    </row>
    <row r="134" spans="2:4" x14ac:dyDescent="0.2">
      <c r="B134" s="356"/>
      <c r="C134" s="356"/>
      <c r="D134" s="356"/>
    </row>
    <row r="135" spans="2:4" x14ac:dyDescent="0.2">
      <c r="B135" s="356"/>
      <c r="C135" s="356"/>
      <c r="D135" s="356"/>
    </row>
    <row r="136" spans="2:4" x14ac:dyDescent="0.2">
      <c r="B136" s="356"/>
      <c r="C136" s="356"/>
      <c r="D136" s="356"/>
    </row>
    <row r="137" spans="2:4" x14ac:dyDescent="0.2">
      <c r="B137" s="356"/>
      <c r="C137" s="356"/>
      <c r="D137" s="356"/>
    </row>
    <row r="138" spans="2:4" x14ac:dyDescent="0.2">
      <c r="B138" s="356"/>
      <c r="C138" s="356"/>
      <c r="D138" s="356"/>
    </row>
    <row r="139" spans="2:4" x14ac:dyDescent="0.2">
      <c r="B139" s="356"/>
      <c r="C139" s="356"/>
      <c r="D139" s="356"/>
    </row>
    <row r="140" spans="2:4" x14ac:dyDescent="0.2">
      <c r="B140" s="356"/>
      <c r="C140" s="356"/>
      <c r="D140" s="356"/>
    </row>
    <row r="141" spans="2:4" x14ac:dyDescent="0.2">
      <c r="B141" s="356"/>
      <c r="C141" s="356"/>
      <c r="D141" s="356"/>
    </row>
    <row r="142" spans="2:4" x14ac:dyDescent="0.2">
      <c r="B142" s="356"/>
      <c r="C142" s="356"/>
      <c r="D142" s="356"/>
    </row>
    <row r="143" spans="2:4" x14ac:dyDescent="0.2">
      <c r="B143" s="356"/>
      <c r="C143" s="356"/>
      <c r="D143" s="356"/>
    </row>
    <row r="144" spans="2:4" x14ac:dyDescent="0.2">
      <c r="B144" s="356"/>
      <c r="C144" s="356"/>
      <c r="D144" s="356"/>
    </row>
    <row r="145" spans="2:4" x14ac:dyDescent="0.2">
      <c r="B145" s="356"/>
      <c r="C145" s="356"/>
      <c r="D145" s="356"/>
    </row>
    <row r="146" spans="2:4" x14ac:dyDescent="0.2">
      <c r="B146" s="356"/>
      <c r="C146" s="356"/>
      <c r="D146" s="356"/>
    </row>
    <row r="147" spans="2:4" x14ac:dyDescent="0.2">
      <c r="B147" s="356"/>
      <c r="C147" s="356"/>
      <c r="D147" s="356"/>
    </row>
    <row r="148" spans="2:4" x14ac:dyDescent="0.2">
      <c r="B148" s="356"/>
      <c r="C148" s="356"/>
      <c r="D148" s="356"/>
    </row>
    <row r="149" spans="2:4" x14ac:dyDescent="0.2">
      <c r="B149" s="356"/>
      <c r="C149" s="356"/>
      <c r="D149" s="356"/>
    </row>
    <row r="150" spans="2:4" x14ac:dyDescent="0.2">
      <c r="B150" s="356"/>
      <c r="C150" s="356"/>
      <c r="D150" s="356"/>
    </row>
    <row r="151" spans="2:4" x14ac:dyDescent="0.2">
      <c r="B151" s="356"/>
      <c r="C151" s="356"/>
      <c r="D151" s="356"/>
    </row>
    <row r="152" spans="2:4" x14ac:dyDescent="0.2">
      <c r="B152" s="356"/>
      <c r="C152" s="356"/>
      <c r="D152" s="356"/>
    </row>
    <row r="153" spans="2:4" x14ac:dyDescent="0.2">
      <c r="B153" s="356"/>
      <c r="C153" s="356"/>
      <c r="D153" s="356"/>
    </row>
    <row r="154" spans="2:4" x14ac:dyDescent="0.2">
      <c r="B154" s="356"/>
      <c r="C154" s="356"/>
      <c r="D154" s="356"/>
    </row>
    <row r="155" spans="2:4" x14ac:dyDescent="0.2">
      <c r="B155" s="356"/>
      <c r="C155" s="356"/>
      <c r="D155" s="356"/>
    </row>
    <row r="156" spans="2:4" x14ac:dyDescent="0.2">
      <c r="B156" s="356"/>
      <c r="C156" s="356"/>
      <c r="D156" s="356"/>
    </row>
    <row r="157" spans="2:4" x14ac:dyDescent="0.2">
      <c r="B157" s="356"/>
      <c r="C157" s="356"/>
      <c r="D157" s="356"/>
    </row>
    <row r="158" spans="2:4" x14ac:dyDescent="0.2">
      <c r="B158" s="356"/>
      <c r="C158" s="356"/>
      <c r="D158" s="356"/>
    </row>
    <row r="159" spans="2:4" x14ac:dyDescent="0.2">
      <c r="B159" s="356"/>
      <c r="C159" s="356"/>
      <c r="D159" s="356"/>
    </row>
    <row r="160" spans="2:4" x14ac:dyDescent="0.2">
      <c r="B160" s="356"/>
      <c r="C160" s="356"/>
      <c r="D160" s="356"/>
    </row>
    <row r="161" spans="2:4" x14ac:dyDescent="0.2">
      <c r="B161" s="356"/>
      <c r="C161" s="356"/>
      <c r="D161" s="356"/>
    </row>
    <row r="162" spans="2:4" x14ac:dyDescent="0.2">
      <c r="B162" s="356"/>
      <c r="C162" s="356"/>
      <c r="D162" s="356"/>
    </row>
    <row r="163" spans="2:4" x14ac:dyDescent="0.2">
      <c r="B163" s="356"/>
      <c r="C163" s="356"/>
      <c r="D163" s="356"/>
    </row>
    <row r="164" spans="2:4" x14ac:dyDescent="0.2">
      <c r="B164" s="356"/>
      <c r="C164" s="356"/>
      <c r="D164" s="356"/>
    </row>
    <row r="165" spans="2:4" x14ac:dyDescent="0.2">
      <c r="B165" s="356"/>
      <c r="C165" s="356"/>
      <c r="D165" s="356"/>
    </row>
    <row r="166" spans="2:4" x14ac:dyDescent="0.2">
      <c r="B166" s="356"/>
      <c r="C166" s="356"/>
      <c r="D166" s="356"/>
    </row>
    <row r="167" spans="2:4" x14ac:dyDescent="0.2">
      <c r="B167" s="356"/>
      <c r="C167" s="356"/>
      <c r="D167" s="356"/>
    </row>
    <row r="168" spans="2:4" x14ac:dyDescent="0.2">
      <c r="B168" s="356"/>
      <c r="C168" s="356"/>
      <c r="D168" s="356"/>
    </row>
    <row r="169" spans="2:4" x14ac:dyDescent="0.2">
      <c r="B169" s="356"/>
      <c r="C169" s="356"/>
      <c r="D169" s="356"/>
    </row>
    <row r="170" spans="2:4" x14ac:dyDescent="0.2">
      <c r="B170" s="356"/>
      <c r="C170" s="356"/>
      <c r="D170" s="356"/>
    </row>
    <row r="171" spans="2:4" x14ac:dyDescent="0.2">
      <c r="B171" s="356"/>
      <c r="C171" s="356"/>
      <c r="D171" s="356"/>
    </row>
    <row r="172" spans="2:4" x14ac:dyDescent="0.2">
      <c r="B172" s="356"/>
      <c r="C172" s="356"/>
      <c r="D172" s="356"/>
    </row>
    <row r="173" spans="2:4" x14ac:dyDescent="0.2">
      <c r="B173" s="356"/>
      <c r="C173" s="356"/>
      <c r="D173" s="356"/>
    </row>
    <row r="174" spans="2:4" x14ac:dyDescent="0.2">
      <c r="B174" s="356"/>
      <c r="C174" s="356"/>
      <c r="D174" s="356"/>
    </row>
    <row r="175" spans="2:4" x14ac:dyDescent="0.2">
      <c r="B175" s="356"/>
      <c r="C175" s="356"/>
      <c r="D175" s="356"/>
    </row>
    <row r="176" spans="2:4" x14ac:dyDescent="0.2">
      <c r="B176" s="356"/>
      <c r="C176" s="356"/>
      <c r="D176" s="356"/>
    </row>
    <row r="177" spans="2:4" x14ac:dyDescent="0.2">
      <c r="B177" s="356"/>
      <c r="C177" s="356"/>
      <c r="D177" s="356"/>
    </row>
    <row r="178" spans="2:4" x14ac:dyDescent="0.2">
      <c r="B178" s="356"/>
      <c r="C178" s="356"/>
      <c r="D178" s="356"/>
    </row>
    <row r="179" spans="2:4" x14ac:dyDescent="0.2">
      <c r="B179" s="356"/>
      <c r="C179" s="356"/>
      <c r="D179" s="356"/>
    </row>
    <row r="180" spans="2:4" x14ac:dyDescent="0.2">
      <c r="B180" s="356"/>
      <c r="C180" s="356"/>
      <c r="D180" s="356"/>
    </row>
    <row r="181" spans="2:4" x14ac:dyDescent="0.2">
      <c r="B181" s="356"/>
      <c r="C181" s="356"/>
      <c r="D181" s="356"/>
    </row>
    <row r="182" spans="2:4" x14ac:dyDescent="0.2">
      <c r="B182" s="356"/>
      <c r="C182" s="356"/>
      <c r="D182" s="356"/>
    </row>
    <row r="183" spans="2:4" x14ac:dyDescent="0.2">
      <c r="B183" s="356"/>
      <c r="C183" s="356"/>
      <c r="D183" s="356"/>
    </row>
    <row r="184" spans="2:4" x14ac:dyDescent="0.2">
      <c r="B184" s="356"/>
      <c r="C184" s="356"/>
      <c r="D184" s="356"/>
    </row>
    <row r="185" spans="2:4" x14ac:dyDescent="0.2">
      <c r="B185" s="356"/>
      <c r="C185" s="356"/>
      <c r="D185" s="356"/>
    </row>
    <row r="186" spans="2:4" x14ac:dyDescent="0.2">
      <c r="B186" s="356"/>
      <c r="C186" s="356"/>
      <c r="D186" s="356"/>
    </row>
    <row r="187" spans="2:4" x14ac:dyDescent="0.2">
      <c r="B187" s="356"/>
      <c r="C187" s="356"/>
      <c r="D187" s="356"/>
    </row>
    <row r="188" spans="2:4" x14ac:dyDescent="0.2">
      <c r="B188" s="356"/>
      <c r="C188" s="356"/>
      <c r="D188" s="356"/>
    </row>
    <row r="189" spans="2:4" x14ac:dyDescent="0.2">
      <c r="B189" s="356"/>
      <c r="C189" s="356"/>
      <c r="D189" s="356"/>
    </row>
    <row r="190" spans="2:4" x14ac:dyDescent="0.2">
      <c r="B190" s="356"/>
      <c r="C190" s="356"/>
      <c r="D190" s="356"/>
    </row>
    <row r="191" spans="2:4" x14ac:dyDescent="0.2">
      <c r="B191" s="356"/>
      <c r="C191" s="356"/>
      <c r="D191" s="356"/>
    </row>
    <row r="192" spans="2:4" x14ac:dyDescent="0.2">
      <c r="B192" s="356"/>
      <c r="C192" s="356"/>
      <c r="D192" s="356"/>
    </row>
    <row r="193" spans="2:4" x14ac:dyDescent="0.2">
      <c r="B193" s="356"/>
      <c r="C193" s="356"/>
      <c r="D193" s="356"/>
    </row>
    <row r="194" spans="2:4" x14ac:dyDescent="0.2">
      <c r="B194" s="356"/>
      <c r="C194" s="356"/>
      <c r="D194" s="356"/>
    </row>
    <row r="195" spans="2:4" x14ac:dyDescent="0.2">
      <c r="B195" s="356"/>
      <c r="C195" s="356"/>
      <c r="D195" s="356"/>
    </row>
    <row r="196" spans="2:4" x14ac:dyDescent="0.2">
      <c r="B196" s="356"/>
      <c r="C196" s="356"/>
      <c r="D196" s="356"/>
    </row>
    <row r="197" spans="2:4" x14ac:dyDescent="0.2">
      <c r="B197" s="356"/>
      <c r="C197" s="356"/>
      <c r="D197" s="356"/>
    </row>
    <row r="198" spans="2:4" x14ac:dyDescent="0.2">
      <c r="B198" s="356"/>
      <c r="C198" s="356"/>
      <c r="D198" s="356"/>
    </row>
    <row r="199" spans="2:4" x14ac:dyDescent="0.2">
      <c r="B199" s="356"/>
      <c r="C199" s="356"/>
      <c r="D199" s="356"/>
    </row>
    <row r="200" spans="2:4" x14ac:dyDescent="0.2">
      <c r="B200" s="356"/>
      <c r="C200" s="356"/>
      <c r="D200" s="356"/>
    </row>
    <row r="201" spans="2:4" x14ac:dyDescent="0.2">
      <c r="B201" s="356"/>
      <c r="C201" s="356"/>
      <c r="D201" s="356"/>
    </row>
    <row r="202" spans="2:4" x14ac:dyDescent="0.2">
      <c r="B202" s="356"/>
      <c r="C202" s="356"/>
      <c r="D202" s="356"/>
    </row>
    <row r="203" spans="2:4" x14ac:dyDescent="0.2">
      <c r="B203" s="356"/>
      <c r="C203" s="356"/>
      <c r="D203" s="356"/>
    </row>
    <row r="204" spans="2:4" x14ac:dyDescent="0.2">
      <c r="B204" s="356"/>
      <c r="C204" s="356"/>
      <c r="D204" s="356"/>
    </row>
    <row r="205" spans="2:4" x14ac:dyDescent="0.2">
      <c r="B205" s="356"/>
      <c r="C205" s="356"/>
      <c r="D205" s="356"/>
    </row>
    <row r="206" spans="2:4" x14ac:dyDescent="0.2">
      <c r="B206" s="356"/>
      <c r="C206" s="356"/>
      <c r="D206" s="356"/>
    </row>
    <row r="207" spans="2:4" x14ac:dyDescent="0.2">
      <c r="B207" s="356"/>
      <c r="C207" s="356"/>
      <c r="D207" s="356"/>
    </row>
    <row r="208" spans="2:4" x14ac:dyDescent="0.2">
      <c r="B208" s="356"/>
      <c r="C208" s="356"/>
      <c r="D208" s="356"/>
    </row>
    <row r="209" spans="2:4" x14ac:dyDescent="0.2">
      <c r="B209" s="356"/>
      <c r="C209" s="356"/>
      <c r="D209" s="356"/>
    </row>
    <row r="210" spans="2:4" x14ac:dyDescent="0.2">
      <c r="B210" s="356"/>
      <c r="C210" s="356"/>
      <c r="D210" s="356"/>
    </row>
    <row r="211" spans="2:4" x14ac:dyDescent="0.2">
      <c r="B211" s="356"/>
      <c r="C211" s="356"/>
      <c r="D211" s="356"/>
    </row>
    <row r="212" spans="2:4" x14ac:dyDescent="0.2">
      <c r="B212" s="356"/>
      <c r="C212" s="356"/>
      <c r="D212" s="356"/>
    </row>
    <row r="213" spans="2:4" x14ac:dyDescent="0.2">
      <c r="B213" s="356"/>
      <c r="C213" s="356"/>
      <c r="D213" s="356"/>
    </row>
    <row r="214" spans="2:4" x14ac:dyDescent="0.2">
      <c r="B214" s="356"/>
      <c r="C214" s="356"/>
      <c r="D214" s="356"/>
    </row>
    <row r="215" spans="2:4" x14ac:dyDescent="0.2">
      <c r="B215" s="356"/>
      <c r="C215" s="356"/>
      <c r="D215" s="356"/>
    </row>
    <row r="216" spans="2:4" x14ac:dyDescent="0.2">
      <c r="B216" s="356"/>
      <c r="C216" s="356"/>
      <c r="D216" s="356"/>
    </row>
    <row r="217" spans="2:4" x14ac:dyDescent="0.2">
      <c r="B217" s="356"/>
      <c r="C217" s="356"/>
      <c r="D217" s="356"/>
    </row>
    <row r="218" spans="2:4" x14ac:dyDescent="0.2">
      <c r="B218" s="356"/>
      <c r="C218" s="356"/>
      <c r="D218" s="356"/>
    </row>
    <row r="219" spans="2:4" x14ac:dyDescent="0.2">
      <c r="B219" s="356"/>
      <c r="C219" s="356"/>
      <c r="D219" s="356"/>
    </row>
    <row r="220" spans="2:4" x14ac:dyDescent="0.2">
      <c r="B220" s="356"/>
      <c r="C220" s="356"/>
      <c r="D220" s="356"/>
    </row>
    <row r="221" spans="2:4" x14ac:dyDescent="0.2">
      <c r="B221" s="356"/>
      <c r="C221" s="356"/>
      <c r="D221" s="356"/>
    </row>
    <row r="222" spans="2:4" x14ac:dyDescent="0.2">
      <c r="B222" s="356"/>
      <c r="C222" s="356"/>
      <c r="D222" s="356"/>
    </row>
    <row r="223" spans="2:4" x14ac:dyDescent="0.2">
      <c r="B223" s="356"/>
      <c r="C223" s="356"/>
      <c r="D223" s="356"/>
    </row>
    <row r="224" spans="2:4" x14ac:dyDescent="0.2">
      <c r="B224" s="356"/>
      <c r="C224" s="356"/>
      <c r="D224" s="356"/>
    </row>
    <row r="225" spans="2:4" x14ac:dyDescent="0.2">
      <c r="B225" s="356"/>
      <c r="C225" s="356"/>
      <c r="D225" s="356"/>
    </row>
    <row r="226" spans="2:4" x14ac:dyDescent="0.2">
      <c r="B226" s="356"/>
      <c r="C226" s="356"/>
      <c r="D226" s="356"/>
    </row>
    <row r="227" spans="2:4" x14ac:dyDescent="0.2">
      <c r="B227" s="356"/>
      <c r="C227" s="356"/>
      <c r="D227" s="356"/>
    </row>
    <row r="228" spans="2:4" x14ac:dyDescent="0.2">
      <c r="B228" s="356"/>
      <c r="C228" s="356"/>
      <c r="D228" s="356"/>
    </row>
    <row r="229" spans="2:4" x14ac:dyDescent="0.2">
      <c r="B229" s="356"/>
      <c r="C229" s="356"/>
      <c r="D229" s="356"/>
    </row>
    <row r="230" spans="2:4" x14ac:dyDescent="0.2">
      <c r="B230" s="356"/>
      <c r="C230" s="356"/>
      <c r="D230" s="356"/>
    </row>
    <row r="231" spans="2:4" x14ac:dyDescent="0.2">
      <c r="B231" s="356"/>
      <c r="C231" s="356"/>
      <c r="D231" s="356"/>
    </row>
    <row r="232" spans="2:4" x14ac:dyDescent="0.2">
      <c r="B232" s="356"/>
      <c r="C232" s="356"/>
      <c r="D232" s="356"/>
    </row>
    <row r="233" spans="2:4" x14ac:dyDescent="0.2">
      <c r="B233" s="356"/>
      <c r="C233" s="356"/>
      <c r="D233" s="356"/>
    </row>
    <row r="234" spans="2:4" x14ac:dyDescent="0.2">
      <c r="B234" s="356"/>
      <c r="C234" s="356"/>
      <c r="D234" s="356"/>
    </row>
    <row r="235" spans="2:4" x14ac:dyDescent="0.2">
      <c r="B235" s="356"/>
      <c r="C235" s="356"/>
      <c r="D235" s="356"/>
    </row>
    <row r="236" spans="2:4" x14ac:dyDescent="0.2">
      <c r="B236" s="356"/>
      <c r="C236" s="356"/>
      <c r="D236" s="356"/>
    </row>
    <row r="237" spans="2:4" x14ac:dyDescent="0.2">
      <c r="B237" s="356"/>
      <c r="C237" s="356"/>
      <c r="D237" s="356"/>
    </row>
    <row r="238" spans="2:4" x14ac:dyDescent="0.2">
      <c r="B238" s="356"/>
      <c r="C238" s="356"/>
      <c r="D238" s="356"/>
    </row>
    <row r="239" spans="2:4" x14ac:dyDescent="0.2">
      <c r="B239" s="356"/>
      <c r="C239" s="356"/>
      <c r="D239" s="356"/>
    </row>
    <row r="240" spans="2:4" x14ac:dyDescent="0.2">
      <c r="B240" s="356"/>
      <c r="C240" s="356"/>
      <c r="D240" s="356"/>
    </row>
    <row r="241" spans="2:4" x14ac:dyDescent="0.2">
      <c r="B241" s="356"/>
      <c r="C241" s="356"/>
      <c r="D241" s="356"/>
    </row>
    <row r="242" spans="2:4" x14ac:dyDescent="0.2">
      <c r="B242" s="356"/>
      <c r="C242" s="356"/>
      <c r="D242" s="356"/>
    </row>
    <row r="243" spans="2:4" x14ac:dyDescent="0.2">
      <c r="B243" s="356"/>
      <c r="C243" s="356"/>
      <c r="D243" s="356"/>
    </row>
    <row r="244" spans="2:4" x14ac:dyDescent="0.2">
      <c r="B244" s="356"/>
      <c r="C244" s="356"/>
      <c r="D244" s="356"/>
    </row>
    <row r="245" spans="2:4" x14ac:dyDescent="0.2">
      <c r="B245" s="356"/>
      <c r="C245" s="356"/>
      <c r="D245" s="356"/>
    </row>
    <row r="246" spans="2:4" x14ac:dyDescent="0.2">
      <c r="B246" s="356"/>
      <c r="C246" s="356"/>
      <c r="D246" s="356"/>
    </row>
    <row r="247" spans="2:4" x14ac:dyDescent="0.2">
      <c r="B247" s="356"/>
      <c r="C247" s="356"/>
      <c r="D247" s="356"/>
    </row>
    <row r="248" spans="2:4" x14ac:dyDescent="0.2">
      <c r="B248" s="356"/>
      <c r="C248" s="356"/>
      <c r="D248" s="356"/>
    </row>
    <row r="249" spans="2:4" x14ac:dyDescent="0.2">
      <c r="B249" s="356"/>
      <c r="C249" s="356"/>
      <c r="D249" s="356"/>
    </row>
    <row r="250" spans="2:4" x14ac:dyDescent="0.2">
      <c r="B250" s="356"/>
      <c r="C250" s="356"/>
      <c r="D250" s="356"/>
    </row>
    <row r="251" spans="2:4" x14ac:dyDescent="0.2">
      <c r="B251" s="356"/>
      <c r="C251" s="356"/>
      <c r="D251" s="356"/>
    </row>
    <row r="252" spans="2:4" x14ac:dyDescent="0.2">
      <c r="B252" s="356"/>
      <c r="C252" s="356"/>
      <c r="D252" s="356"/>
    </row>
    <row r="253" spans="2:4" x14ac:dyDescent="0.2">
      <c r="B253" s="356"/>
      <c r="C253" s="356"/>
      <c r="D253" s="356"/>
    </row>
    <row r="254" spans="2:4" x14ac:dyDescent="0.2">
      <c r="B254" s="356"/>
      <c r="C254" s="356"/>
      <c r="D254" s="356"/>
    </row>
    <row r="255" spans="2:4" x14ac:dyDescent="0.2">
      <c r="B255" s="356"/>
      <c r="C255" s="356"/>
      <c r="D255" s="356"/>
    </row>
    <row r="256" spans="2:4" x14ac:dyDescent="0.2">
      <c r="B256" s="356"/>
      <c r="C256" s="356"/>
      <c r="D256" s="356"/>
    </row>
    <row r="257" spans="2:4" x14ac:dyDescent="0.2">
      <c r="B257" s="356"/>
      <c r="C257" s="356"/>
      <c r="D257" s="356"/>
    </row>
    <row r="258" spans="2:4" x14ac:dyDescent="0.2">
      <c r="B258" s="356"/>
      <c r="C258" s="356"/>
      <c r="D258" s="356"/>
    </row>
    <row r="259" spans="2:4" x14ac:dyDescent="0.2">
      <c r="B259" s="356"/>
      <c r="C259" s="356"/>
      <c r="D259" s="356"/>
    </row>
    <row r="260" spans="2:4" x14ac:dyDescent="0.2">
      <c r="B260" s="356"/>
      <c r="C260" s="356"/>
      <c r="D260" s="356"/>
    </row>
    <row r="261" spans="2:4" x14ac:dyDescent="0.2">
      <c r="B261" s="356"/>
      <c r="C261" s="356"/>
      <c r="D261" s="356"/>
    </row>
    <row r="262" spans="2:4" x14ac:dyDescent="0.2">
      <c r="B262" s="356"/>
      <c r="C262" s="356"/>
      <c r="D262" s="356"/>
    </row>
    <row r="263" spans="2:4" x14ac:dyDescent="0.2">
      <c r="B263" s="356"/>
      <c r="C263" s="356"/>
      <c r="D263" s="356"/>
    </row>
    <row r="264" spans="2:4" x14ac:dyDescent="0.2">
      <c r="B264" s="356"/>
      <c r="C264" s="356"/>
      <c r="D264" s="356"/>
    </row>
    <row r="265" spans="2:4" x14ac:dyDescent="0.2">
      <c r="B265" s="356"/>
      <c r="C265" s="356"/>
      <c r="D265" s="356"/>
    </row>
    <row r="266" spans="2:4" x14ac:dyDescent="0.2">
      <c r="B266" s="356"/>
      <c r="C266" s="356"/>
      <c r="D266" s="356"/>
    </row>
    <row r="267" spans="2:4" x14ac:dyDescent="0.2">
      <c r="B267" s="356"/>
      <c r="C267" s="356"/>
      <c r="D267" s="356"/>
    </row>
    <row r="268" spans="2:4" x14ac:dyDescent="0.2">
      <c r="B268" s="356"/>
      <c r="C268" s="356"/>
      <c r="D268" s="356"/>
    </row>
    <row r="269" spans="2:4" x14ac:dyDescent="0.2">
      <c r="B269" s="356"/>
      <c r="C269" s="356"/>
      <c r="D269" s="356"/>
    </row>
    <row r="270" spans="2:4" x14ac:dyDescent="0.2">
      <c r="B270" s="356"/>
      <c r="C270" s="356"/>
      <c r="D270" s="356"/>
    </row>
    <row r="271" spans="2:4" x14ac:dyDescent="0.2">
      <c r="B271" s="356"/>
      <c r="C271" s="356"/>
      <c r="D271" s="356"/>
    </row>
    <row r="272" spans="2:4" x14ac:dyDescent="0.2">
      <c r="B272" s="356"/>
      <c r="C272" s="356"/>
      <c r="D272" s="356"/>
    </row>
    <row r="273" spans="2:4" x14ac:dyDescent="0.2">
      <c r="B273" s="356"/>
      <c r="C273" s="356"/>
      <c r="D273" s="356"/>
    </row>
    <row r="274" spans="2:4" x14ac:dyDescent="0.2">
      <c r="B274" s="356"/>
      <c r="C274" s="356"/>
      <c r="D274" s="356"/>
    </row>
    <row r="275" spans="2:4" x14ac:dyDescent="0.2">
      <c r="B275" s="356"/>
      <c r="C275" s="356"/>
      <c r="D275" s="356"/>
    </row>
    <row r="276" spans="2:4" x14ac:dyDescent="0.2">
      <c r="B276" s="356"/>
      <c r="C276" s="356"/>
      <c r="D276" s="356"/>
    </row>
    <row r="277" spans="2:4" x14ac:dyDescent="0.2">
      <c r="B277" s="356"/>
      <c r="C277" s="356"/>
      <c r="D277" s="356"/>
    </row>
    <row r="278" spans="2:4" x14ac:dyDescent="0.2">
      <c r="B278" s="356"/>
      <c r="C278" s="356"/>
      <c r="D278" s="356"/>
    </row>
    <row r="279" spans="2:4" x14ac:dyDescent="0.2">
      <c r="B279" s="356"/>
      <c r="C279" s="356"/>
      <c r="D279" s="356"/>
    </row>
    <row r="280" spans="2:4" x14ac:dyDescent="0.2">
      <c r="B280" s="356"/>
      <c r="C280" s="356"/>
      <c r="D280" s="356"/>
    </row>
    <row r="281" spans="2:4" x14ac:dyDescent="0.2">
      <c r="B281" s="356"/>
      <c r="C281" s="356"/>
      <c r="D281" s="356"/>
    </row>
    <row r="282" spans="2:4" x14ac:dyDescent="0.2">
      <c r="B282" s="356"/>
      <c r="C282" s="356"/>
      <c r="D282" s="356"/>
    </row>
    <row r="283" spans="2:4" x14ac:dyDescent="0.2">
      <c r="B283" s="356"/>
      <c r="C283" s="356"/>
      <c r="D283" s="356"/>
    </row>
    <row r="284" spans="2:4" x14ac:dyDescent="0.2">
      <c r="B284" s="356"/>
      <c r="C284" s="356"/>
      <c r="D284" s="356"/>
    </row>
    <row r="285" spans="2:4" x14ac:dyDescent="0.2">
      <c r="B285" s="356"/>
      <c r="C285" s="356"/>
      <c r="D285" s="356"/>
    </row>
    <row r="286" spans="2:4" x14ac:dyDescent="0.2">
      <c r="B286" s="356"/>
      <c r="C286" s="356"/>
      <c r="D286" s="356"/>
    </row>
    <row r="287" spans="2:4" x14ac:dyDescent="0.2">
      <c r="B287" s="356"/>
      <c r="C287" s="356"/>
      <c r="D287" s="356"/>
    </row>
    <row r="288" spans="2:4" x14ac:dyDescent="0.2">
      <c r="B288" s="356"/>
      <c r="C288" s="356"/>
      <c r="D288" s="356"/>
    </row>
    <row r="289" spans="2:4" x14ac:dyDescent="0.2">
      <c r="B289" s="356"/>
      <c r="C289" s="356"/>
      <c r="D289" s="356"/>
    </row>
    <row r="290" spans="2:4" x14ac:dyDescent="0.2">
      <c r="B290" s="356"/>
      <c r="C290" s="356"/>
      <c r="D290" s="356"/>
    </row>
    <row r="291" spans="2:4" x14ac:dyDescent="0.2">
      <c r="B291" s="356"/>
      <c r="C291" s="356"/>
      <c r="D291" s="356"/>
    </row>
    <row r="292" spans="2:4" x14ac:dyDescent="0.2">
      <c r="B292" s="356"/>
      <c r="C292" s="356"/>
      <c r="D292" s="356"/>
    </row>
    <row r="293" spans="2:4" x14ac:dyDescent="0.2">
      <c r="B293" s="356"/>
      <c r="C293" s="356"/>
      <c r="D293" s="356"/>
    </row>
    <row r="294" spans="2:4" x14ac:dyDescent="0.2">
      <c r="B294" s="356"/>
      <c r="C294" s="356"/>
      <c r="D294" s="356"/>
    </row>
    <row r="295" spans="2:4" x14ac:dyDescent="0.2">
      <c r="B295" s="356"/>
      <c r="C295" s="356"/>
      <c r="D295" s="356"/>
    </row>
    <row r="296" spans="2:4" x14ac:dyDescent="0.2">
      <c r="B296" s="356"/>
      <c r="C296" s="356"/>
      <c r="D296" s="356"/>
    </row>
    <row r="297" spans="2:4" x14ac:dyDescent="0.2">
      <c r="B297" s="356"/>
      <c r="C297" s="356"/>
      <c r="D297" s="356"/>
    </row>
    <row r="298" spans="2:4" x14ac:dyDescent="0.2">
      <c r="B298" s="356"/>
      <c r="C298" s="356"/>
      <c r="D298" s="356"/>
    </row>
    <row r="299" spans="2:4" x14ac:dyDescent="0.2">
      <c r="B299" s="356"/>
      <c r="C299" s="356"/>
      <c r="D299" s="356"/>
    </row>
    <row r="300" spans="2:4" x14ac:dyDescent="0.2">
      <c r="B300" s="356"/>
      <c r="C300" s="356"/>
      <c r="D300" s="356"/>
    </row>
    <row r="301" spans="2:4" x14ac:dyDescent="0.2">
      <c r="B301" s="356"/>
      <c r="C301" s="356"/>
      <c r="D301" s="356"/>
    </row>
    <row r="302" spans="2:4" x14ac:dyDescent="0.2">
      <c r="B302" s="356"/>
      <c r="C302" s="356"/>
      <c r="D302" s="356"/>
    </row>
    <row r="303" spans="2:4" x14ac:dyDescent="0.2">
      <c r="B303" s="356"/>
      <c r="C303" s="356"/>
      <c r="D303" s="356"/>
    </row>
    <row r="304" spans="2:4" x14ac:dyDescent="0.2">
      <c r="B304" s="356"/>
      <c r="C304" s="356"/>
      <c r="D304" s="356"/>
    </row>
    <row r="305" spans="2:4" x14ac:dyDescent="0.2">
      <c r="B305" s="356"/>
      <c r="C305" s="356"/>
      <c r="D305" s="356"/>
    </row>
    <row r="306" spans="2:4" x14ac:dyDescent="0.2">
      <c r="B306" s="356"/>
      <c r="C306" s="356"/>
      <c r="D306" s="356"/>
    </row>
    <row r="307" spans="2:4" x14ac:dyDescent="0.2">
      <c r="B307" s="356"/>
      <c r="C307" s="356"/>
      <c r="D307" s="356"/>
    </row>
    <row r="308" spans="2:4" x14ac:dyDescent="0.2">
      <c r="B308" s="356"/>
      <c r="C308" s="356"/>
      <c r="D308" s="356"/>
    </row>
    <row r="309" spans="2:4" x14ac:dyDescent="0.2">
      <c r="B309" s="356"/>
      <c r="C309" s="356"/>
      <c r="D309" s="356"/>
    </row>
    <row r="310" spans="2:4" x14ac:dyDescent="0.2">
      <c r="B310" s="356"/>
      <c r="C310" s="356"/>
      <c r="D310" s="356"/>
    </row>
    <row r="311" spans="2:4" x14ac:dyDescent="0.2">
      <c r="B311" s="356"/>
      <c r="C311" s="356"/>
      <c r="D311" s="356"/>
    </row>
    <row r="312" spans="2:4" x14ac:dyDescent="0.2">
      <c r="B312" s="356"/>
      <c r="C312" s="356"/>
      <c r="D312" s="356"/>
    </row>
    <row r="313" spans="2:4" x14ac:dyDescent="0.2">
      <c r="B313" s="356"/>
      <c r="C313" s="356"/>
      <c r="D313" s="356"/>
    </row>
    <row r="314" spans="2:4" x14ac:dyDescent="0.2">
      <c r="B314" s="356"/>
      <c r="C314" s="356"/>
      <c r="D314" s="356"/>
    </row>
    <row r="315" spans="2:4" x14ac:dyDescent="0.2">
      <c r="B315" s="356"/>
      <c r="C315" s="356"/>
      <c r="D315" s="356"/>
    </row>
    <row r="316" spans="2:4" x14ac:dyDescent="0.2">
      <c r="B316" s="356"/>
      <c r="C316" s="356"/>
      <c r="D316" s="356"/>
    </row>
    <row r="317" spans="2:4" x14ac:dyDescent="0.2">
      <c r="B317" s="356"/>
      <c r="C317" s="356"/>
      <c r="D317" s="356"/>
    </row>
    <row r="318" spans="2:4" x14ac:dyDescent="0.2">
      <c r="B318" s="356"/>
      <c r="C318" s="356"/>
      <c r="D318" s="356"/>
    </row>
    <row r="319" spans="2:4" x14ac:dyDescent="0.2">
      <c r="B319" s="356"/>
      <c r="C319" s="356"/>
      <c r="D319" s="356"/>
    </row>
    <row r="320" spans="2:4" x14ac:dyDescent="0.2">
      <c r="B320" s="356"/>
      <c r="C320" s="356"/>
      <c r="D320" s="356"/>
    </row>
    <row r="321" spans="2:4" x14ac:dyDescent="0.2">
      <c r="B321" s="356"/>
      <c r="C321" s="356"/>
      <c r="D321" s="356"/>
    </row>
    <row r="322" spans="2:4" x14ac:dyDescent="0.2">
      <c r="B322" s="356"/>
      <c r="C322" s="356"/>
      <c r="D322" s="356"/>
    </row>
    <row r="323" spans="2:4" x14ac:dyDescent="0.2">
      <c r="B323" s="356"/>
      <c r="C323" s="356"/>
      <c r="D323" s="356"/>
    </row>
    <row r="324" spans="2:4" x14ac:dyDescent="0.2">
      <c r="B324" s="356"/>
      <c r="C324" s="356"/>
      <c r="D324" s="356"/>
    </row>
    <row r="325" spans="2:4" x14ac:dyDescent="0.2">
      <c r="B325" s="356"/>
      <c r="C325" s="356"/>
      <c r="D325" s="356"/>
    </row>
    <row r="326" spans="2:4" x14ac:dyDescent="0.2">
      <c r="B326" s="356"/>
      <c r="C326" s="356"/>
      <c r="D326" s="356"/>
    </row>
    <row r="327" spans="2:4" x14ac:dyDescent="0.2">
      <c r="B327" s="356"/>
      <c r="C327" s="356"/>
      <c r="D327" s="356"/>
    </row>
    <row r="328" spans="2:4" x14ac:dyDescent="0.2">
      <c r="B328" s="356"/>
      <c r="C328" s="356"/>
      <c r="D328" s="356"/>
    </row>
    <row r="329" spans="2:4" x14ac:dyDescent="0.2">
      <c r="B329" s="356"/>
      <c r="C329" s="356"/>
      <c r="D329" s="356"/>
    </row>
    <row r="330" spans="2:4" x14ac:dyDescent="0.2">
      <c r="B330" s="356"/>
      <c r="C330" s="356"/>
      <c r="D330" s="356"/>
    </row>
    <row r="331" spans="2:4" x14ac:dyDescent="0.2">
      <c r="B331" s="356"/>
      <c r="C331" s="356"/>
      <c r="D331" s="356"/>
    </row>
    <row r="332" spans="2:4" x14ac:dyDescent="0.2">
      <c r="B332" s="356"/>
      <c r="C332" s="356"/>
      <c r="D332" s="356"/>
    </row>
    <row r="333" spans="2:4" x14ac:dyDescent="0.2">
      <c r="B333" s="356"/>
      <c r="C333" s="356"/>
      <c r="D333" s="356"/>
    </row>
    <row r="334" spans="2:4" x14ac:dyDescent="0.2">
      <c r="B334" s="356"/>
      <c r="C334" s="356"/>
      <c r="D334" s="356"/>
    </row>
    <row r="335" spans="2:4" x14ac:dyDescent="0.2">
      <c r="B335" s="356"/>
      <c r="C335" s="356"/>
      <c r="D335" s="356"/>
    </row>
    <row r="336" spans="2:4" x14ac:dyDescent="0.2">
      <c r="B336" s="356"/>
      <c r="C336" s="356"/>
      <c r="D336" s="356"/>
    </row>
    <row r="337" spans="2:4" x14ac:dyDescent="0.2">
      <c r="B337" s="356"/>
      <c r="C337" s="356"/>
      <c r="D337" s="356"/>
    </row>
    <row r="338" spans="2:4" x14ac:dyDescent="0.2">
      <c r="B338" s="356"/>
      <c r="C338" s="356"/>
      <c r="D338" s="356"/>
    </row>
    <row r="339" spans="2:4" x14ac:dyDescent="0.2">
      <c r="B339" s="356"/>
      <c r="C339" s="356"/>
      <c r="D339" s="356"/>
    </row>
    <row r="340" spans="2:4" x14ac:dyDescent="0.2">
      <c r="B340" s="356"/>
      <c r="C340" s="356"/>
      <c r="D340" s="356"/>
    </row>
    <row r="341" spans="2:4" x14ac:dyDescent="0.2">
      <c r="B341" s="356"/>
      <c r="C341" s="356"/>
      <c r="D341" s="356"/>
    </row>
    <row r="342" spans="2:4" x14ac:dyDescent="0.2">
      <c r="B342" s="356"/>
      <c r="C342" s="356"/>
      <c r="D342" s="356"/>
    </row>
    <row r="343" spans="2:4" x14ac:dyDescent="0.2">
      <c r="B343" s="356"/>
      <c r="C343" s="356"/>
      <c r="D343" s="356"/>
    </row>
    <row r="344" spans="2:4" x14ac:dyDescent="0.2">
      <c r="B344" s="356"/>
      <c r="C344" s="356"/>
      <c r="D344" s="356"/>
    </row>
    <row r="345" spans="2:4" x14ac:dyDescent="0.2">
      <c r="B345" s="356"/>
      <c r="C345" s="356"/>
      <c r="D345" s="356"/>
    </row>
    <row r="346" spans="2:4" x14ac:dyDescent="0.2">
      <c r="B346" s="356"/>
      <c r="C346" s="356"/>
      <c r="D346" s="356"/>
    </row>
    <row r="347" spans="2:4" x14ac:dyDescent="0.2">
      <c r="B347" s="356"/>
      <c r="C347" s="356"/>
      <c r="D347" s="356"/>
    </row>
    <row r="348" spans="2:4" x14ac:dyDescent="0.2">
      <c r="B348" s="356"/>
      <c r="C348" s="356"/>
      <c r="D348" s="356"/>
    </row>
    <row r="349" spans="2:4" x14ac:dyDescent="0.2">
      <c r="B349" s="356"/>
      <c r="C349" s="356"/>
      <c r="D349" s="356"/>
    </row>
    <row r="350" spans="2:4" x14ac:dyDescent="0.2">
      <c r="B350" s="356"/>
      <c r="C350" s="356"/>
      <c r="D350" s="356"/>
    </row>
    <row r="351" spans="2:4" x14ac:dyDescent="0.2">
      <c r="B351" s="356"/>
      <c r="C351" s="356"/>
      <c r="D351" s="356"/>
    </row>
    <row r="352" spans="2:4" x14ac:dyDescent="0.2">
      <c r="B352" s="356"/>
      <c r="C352" s="356"/>
      <c r="D352" s="356"/>
    </row>
    <row r="353" spans="2:4" x14ac:dyDescent="0.2">
      <c r="B353" s="356"/>
      <c r="C353" s="356"/>
      <c r="D353" s="356"/>
    </row>
    <row r="354" spans="2:4" x14ac:dyDescent="0.2">
      <c r="B354" s="356"/>
      <c r="C354" s="356"/>
      <c r="D354" s="356"/>
    </row>
    <row r="355" spans="2:4" x14ac:dyDescent="0.2">
      <c r="B355" s="356"/>
      <c r="C355" s="356"/>
      <c r="D355" s="356"/>
    </row>
    <row r="356" spans="2:4" x14ac:dyDescent="0.2">
      <c r="B356" s="356"/>
      <c r="C356" s="356"/>
      <c r="D356" s="356"/>
    </row>
    <row r="357" spans="2:4" x14ac:dyDescent="0.2">
      <c r="B357" s="356"/>
      <c r="C357" s="356"/>
      <c r="D357" s="356"/>
    </row>
    <row r="358" spans="2:4" x14ac:dyDescent="0.2">
      <c r="B358" s="356"/>
      <c r="C358" s="356"/>
      <c r="D358" s="356"/>
    </row>
    <row r="359" spans="2:4" x14ac:dyDescent="0.2">
      <c r="B359" s="356"/>
      <c r="C359" s="356"/>
      <c r="D359" s="356"/>
    </row>
    <row r="360" spans="2:4" x14ac:dyDescent="0.2">
      <c r="B360" s="356"/>
      <c r="C360" s="356"/>
      <c r="D360" s="356"/>
    </row>
    <row r="361" spans="2:4" x14ac:dyDescent="0.2">
      <c r="B361" s="356"/>
      <c r="C361" s="356"/>
      <c r="D361" s="356"/>
    </row>
    <row r="362" spans="2:4" x14ac:dyDescent="0.2">
      <c r="B362" s="356"/>
      <c r="C362" s="356"/>
      <c r="D362" s="356"/>
    </row>
    <row r="363" spans="2:4" x14ac:dyDescent="0.2">
      <c r="B363" s="356"/>
      <c r="C363" s="356"/>
      <c r="D363" s="356"/>
    </row>
    <row r="364" spans="2:4" x14ac:dyDescent="0.2">
      <c r="B364" s="356"/>
      <c r="C364" s="356"/>
      <c r="D364" s="356"/>
    </row>
    <row r="365" spans="2:4" x14ac:dyDescent="0.2">
      <c r="B365" s="356"/>
      <c r="C365" s="356"/>
      <c r="D365" s="356"/>
    </row>
    <row r="366" spans="2:4" x14ac:dyDescent="0.2">
      <c r="B366" s="356"/>
      <c r="C366" s="356"/>
      <c r="D366" s="356"/>
    </row>
    <row r="367" spans="2:4" x14ac:dyDescent="0.2">
      <c r="B367" s="356"/>
      <c r="C367" s="356"/>
      <c r="D367" s="356"/>
    </row>
    <row r="368" spans="2:4" x14ac:dyDescent="0.2">
      <c r="B368" s="356"/>
      <c r="C368" s="356"/>
      <c r="D368" s="356"/>
    </row>
    <row r="369" spans="2:4" x14ac:dyDescent="0.2">
      <c r="B369" s="356"/>
      <c r="C369" s="356"/>
      <c r="D369" s="356"/>
    </row>
    <row r="370" spans="2:4" x14ac:dyDescent="0.2">
      <c r="B370" s="356"/>
      <c r="C370" s="356"/>
      <c r="D370" s="356"/>
    </row>
    <row r="371" spans="2:4" x14ac:dyDescent="0.2">
      <c r="B371" s="356"/>
      <c r="C371" s="356"/>
      <c r="D371" s="356"/>
    </row>
    <row r="372" spans="2:4" x14ac:dyDescent="0.2">
      <c r="B372" s="356"/>
      <c r="C372" s="356"/>
      <c r="D372" s="356"/>
    </row>
    <row r="373" spans="2:4" x14ac:dyDescent="0.2">
      <c r="B373" s="356"/>
      <c r="C373" s="356"/>
      <c r="D373" s="356"/>
    </row>
    <row r="374" spans="2:4" x14ac:dyDescent="0.2">
      <c r="B374" s="356"/>
      <c r="C374" s="356"/>
      <c r="D374" s="356"/>
    </row>
    <row r="375" spans="2:4" x14ac:dyDescent="0.2">
      <c r="B375" s="356"/>
      <c r="C375" s="356"/>
      <c r="D375" s="356"/>
    </row>
    <row r="376" spans="2:4" x14ac:dyDescent="0.2">
      <c r="B376" s="356"/>
      <c r="C376" s="356"/>
      <c r="D376" s="356"/>
    </row>
    <row r="377" spans="2:4" x14ac:dyDescent="0.2">
      <c r="B377" s="356"/>
      <c r="C377" s="356"/>
      <c r="D377" s="356"/>
    </row>
    <row r="378" spans="2:4" x14ac:dyDescent="0.2">
      <c r="B378" s="356"/>
      <c r="C378" s="356"/>
      <c r="D378" s="356"/>
    </row>
    <row r="379" spans="2:4" x14ac:dyDescent="0.2">
      <c r="B379" s="356"/>
      <c r="C379" s="356"/>
      <c r="D379" s="356"/>
    </row>
    <row r="380" spans="2:4" x14ac:dyDescent="0.2">
      <c r="B380" s="356"/>
      <c r="C380" s="356"/>
      <c r="D380" s="356"/>
    </row>
    <row r="381" spans="2:4" x14ac:dyDescent="0.2">
      <c r="B381" s="356"/>
      <c r="C381" s="356"/>
      <c r="D381" s="356"/>
    </row>
    <row r="382" spans="2:4" x14ac:dyDescent="0.2">
      <c r="B382" s="356"/>
      <c r="C382" s="356"/>
      <c r="D382" s="356"/>
    </row>
    <row r="383" spans="2:4" x14ac:dyDescent="0.2">
      <c r="B383" s="356"/>
      <c r="C383" s="356"/>
      <c r="D383" s="356"/>
    </row>
    <row r="384" spans="2:4" x14ac:dyDescent="0.2">
      <c r="B384" s="356"/>
      <c r="C384" s="356"/>
      <c r="D384" s="356"/>
    </row>
    <row r="385" spans="2:4" x14ac:dyDescent="0.2">
      <c r="B385" s="356"/>
      <c r="C385" s="356"/>
      <c r="D385" s="356"/>
    </row>
    <row r="386" spans="2:4" x14ac:dyDescent="0.2">
      <c r="B386" s="356"/>
      <c r="C386" s="356"/>
      <c r="D386" s="356"/>
    </row>
    <row r="387" spans="2:4" x14ac:dyDescent="0.2">
      <c r="B387" s="356"/>
      <c r="C387" s="356"/>
      <c r="D387" s="356"/>
    </row>
    <row r="388" spans="2:4" x14ac:dyDescent="0.2">
      <c r="B388" s="356"/>
      <c r="C388" s="356"/>
      <c r="D388" s="356"/>
    </row>
    <row r="389" spans="2:4" x14ac:dyDescent="0.2">
      <c r="B389" s="356"/>
      <c r="C389" s="356"/>
      <c r="D389" s="356"/>
    </row>
    <row r="390" spans="2:4" x14ac:dyDescent="0.2">
      <c r="B390" s="356"/>
      <c r="C390" s="356"/>
      <c r="D390" s="356"/>
    </row>
    <row r="391" spans="2:4" x14ac:dyDescent="0.2">
      <c r="B391" s="356"/>
      <c r="C391" s="356"/>
      <c r="D391" s="356"/>
    </row>
    <row r="392" spans="2:4" x14ac:dyDescent="0.2">
      <c r="B392" s="356"/>
      <c r="C392" s="356"/>
      <c r="D392" s="356"/>
    </row>
    <row r="393" spans="2:4" x14ac:dyDescent="0.2">
      <c r="B393" s="356"/>
      <c r="C393" s="356"/>
      <c r="D393" s="356"/>
    </row>
    <row r="394" spans="2:4" x14ac:dyDescent="0.2">
      <c r="B394" s="356"/>
      <c r="C394" s="356"/>
      <c r="D394" s="356"/>
    </row>
    <row r="395" spans="2:4" x14ac:dyDescent="0.2">
      <c r="B395" s="356"/>
      <c r="C395" s="356"/>
      <c r="D395" s="356"/>
    </row>
    <row r="396" spans="2:4" x14ac:dyDescent="0.2">
      <c r="B396" s="356"/>
      <c r="C396" s="356"/>
      <c r="D396" s="356"/>
    </row>
    <row r="397" spans="2:4" x14ac:dyDescent="0.2">
      <c r="B397" s="356"/>
      <c r="C397" s="356"/>
      <c r="D397" s="356"/>
    </row>
    <row r="398" spans="2:4" x14ac:dyDescent="0.2">
      <c r="B398" s="356"/>
      <c r="C398" s="356"/>
      <c r="D398" s="356"/>
    </row>
    <row r="399" spans="2:4" x14ac:dyDescent="0.2">
      <c r="B399" s="356"/>
      <c r="C399" s="356"/>
      <c r="D399" s="356"/>
    </row>
    <row r="400" spans="2:4" x14ac:dyDescent="0.2">
      <c r="B400" s="356"/>
      <c r="C400" s="356"/>
      <c r="D400" s="356"/>
    </row>
    <row r="401" spans="2:4" x14ac:dyDescent="0.2">
      <c r="B401" s="356"/>
      <c r="C401" s="356"/>
      <c r="D401" s="356"/>
    </row>
    <row r="402" spans="2:4" x14ac:dyDescent="0.2">
      <c r="B402" s="356"/>
      <c r="C402" s="356"/>
      <c r="D402" s="356"/>
    </row>
    <row r="403" spans="2:4" x14ac:dyDescent="0.2">
      <c r="B403" s="356"/>
      <c r="C403" s="356"/>
      <c r="D403" s="356"/>
    </row>
    <row r="404" spans="2:4" x14ac:dyDescent="0.2">
      <c r="B404" s="356"/>
      <c r="C404" s="356"/>
      <c r="D404" s="356"/>
    </row>
    <row r="405" spans="2:4" x14ac:dyDescent="0.2">
      <c r="B405" s="356"/>
      <c r="C405" s="356"/>
      <c r="D405" s="356"/>
    </row>
    <row r="406" spans="2:4" x14ac:dyDescent="0.2">
      <c r="B406" s="356"/>
      <c r="C406" s="356"/>
      <c r="D406" s="356"/>
    </row>
    <row r="407" spans="2:4" x14ac:dyDescent="0.2">
      <c r="B407" s="356"/>
      <c r="C407" s="356"/>
      <c r="D407" s="356"/>
    </row>
    <row r="408" spans="2:4" x14ac:dyDescent="0.2">
      <c r="B408" s="356"/>
      <c r="C408" s="356"/>
      <c r="D408" s="356"/>
    </row>
    <row r="409" spans="2:4" x14ac:dyDescent="0.2">
      <c r="B409" s="356"/>
      <c r="C409" s="356"/>
      <c r="D409" s="356"/>
    </row>
    <row r="410" spans="2:4" x14ac:dyDescent="0.2">
      <c r="B410" s="356"/>
      <c r="C410" s="356"/>
      <c r="D410" s="356"/>
    </row>
    <row r="411" spans="2:4" x14ac:dyDescent="0.2">
      <c r="B411" s="356"/>
      <c r="C411" s="356"/>
      <c r="D411" s="356"/>
    </row>
    <row r="412" spans="2:4" x14ac:dyDescent="0.2">
      <c r="B412" s="356"/>
      <c r="C412" s="356"/>
      <c r="D412" s="356"/>
    </row>
    <row r="413" spans="2:4" x14ac:dyDescent="0.2">
      <c r="B413" s="356"/>
      <c r="C413" s="356"/>
      <c r="D413" s="356"/>
    </row>
    <row r="414" spans="2:4" x14ac:dyDescent="0.2">
      <c r="B414" s="356"/>
      <c r="C414" s="356"/>
      <c r="D414" s="356"/>
    </row>
    <row r="415" spans="2:4" x14ac:dyDescent="0.2">
      <c r="B415" s="356"/>
      <c r="C415" s="356"/>
      <c r="D415" s="356"/>
    </row>
    <row r="416" spans="2:4" x14ac:dyDescent="0.2">
      <c r="B416" s="356"/>
      <c r="C416" s="356"/>
      <c r="D416" s="356"/>
    </row>
    <row r="417" spans="2:4" x14ac:dyDescent="0.2">
      <c r="B417" s="356"/>
      <c r="C417" s="356"/>
      <c r="D417" s="356"/>
    </row>
    <row r="418" spans="2:4" x14ac:dyDescent="0.2">
      <c r="B418" s="356"/>
      <c r="C418" s="356"/>
      <c r="D418" s="356"/>
    </row>
    <row r="419" spans="2:4" x14ac:dyDescent="0.2">
      <c r="B419" s="356"/>
      <c r="C419" s="356"/>
      <c r="D419" s="356"/>
    </row>
    <row r="420" spans="2:4" x14ac:dyDescent="0.2">
      <c r="B420" s="356"/>
      <c r="C420" s="356"/>
      <c r="D420" s="356"/>
    </row>
    <row r="421" spans="2:4" x14ac:dyDescent="0.2">
      <c r="B421" s="356"/>
      <c r="C421" s="356"/>
      <c r="D421" s="356"/>
    </row>
    <row r="422" spans="2:4" x14ac:dyDescent="0.2">
      <c r="B422" s="356"/>
      <c r="C422" s="356"/>
      <c r="D422" s="356"/>
    </row>
    <row r="423" spans="2:4" x14ac:dyDescent="0.2">
      <c r="B423" s="356"/>
      <c r="C423" s="356"/>
      <c r="D423" s="356"/>
    </row>
    <row r="424" spans="2:4" x14ac:dyDescent="0.2">
      <c r="B424" s="356"/>
      <c r="C424" s="356"/>
      <c r="D424" s="356"/>
    </row>
    <row r="425" spans="2:4" x14ac:dyDescent="0.2">
      <c r="B425" s="356"/>
      <c r="C425" s="356"/>
      <c r="D425" s="356"/>
    </row>
    <row r="426" spans="2:4" x14ac:dyDescent="0.2">
      <c r="B426" s="356"/>
      <c r="C426" s="356"/>
      <c r="D426" s="356"/>
    </row>
    <row r="427" spans="2:4" x14ac:dyDescent="0.2">
      <c r="B427" s="356"/>
      <c r="C427" s="356"/>
      <c r="D427" s="356"/>
    </row>
    <row r="428" spans="2:4" x14ac:dyDescent="0.2">
      <c r="B428" s="356"/>
      <c r="C428" s="356"/>
      <c r="D428" s="356"/>
    </row>
    <row r="429" spans="2:4" x14ac:dyDescent="0.2">
      <c r="B429" s="356"/>
      <c r="C429" s="356"/>
      <c r="D429" s="356"/>
    </row>
    <row r="430" spans="2:4" x14ac:dyDescent="0.2">
      <c r="B430" s="356"/>
      <c r="C430" s="356"/>
      <c r="D430" s="356"/>
    </row>
    <row r="431" spans="2:4" x14ac:dyDescent="0.2">
      <c r="B431" s="356"/>
      <c r="C431" s="356"/>
      <c r="D431" s="356"/>
    </row>
    <row r="432" spans="2:4" x14ac:dyDescent="0.2">
      <c r="B432" s="356"/>
      <c r="C432" s="356"/>
      <c r="D432" s="356"/>
    </row>
    <row r="433" spans="2:4" x14ac:dyDescent="0.2">
      <c r="B433" s="356"/>
      <c r="C433" s="356"/>
      <c r="D433" s="356"/>
    </row>
    <row r="434" spans="2:4" x14ac:dyDescent="0.2">
      <c r="B434" s="356"/>
      <c r="C434" s="356"/>
      <c r="D434" s="356"/>
    </row>
    <row r="435" spans="2:4" x14ac:dyDescent="0.2">
      <c r="B435" s="356"/>
      <c r="C435" s="356"/>
      <c r="D435" s="356"/>
    </row>
    <row r="436" spans="2:4" x14ac:dyDescent="0.2">
      <c r="B436" s="356"/>
      <c r="C436" s="356"/>
      <c r="D436" s="356"/>
    </row>
    <row r="437" spans="2:4" x14ac:dyDescent="0.2">
      <c r="B437" s="356"/>
      <c r="C437" s="356"/>
      <c r="D437" s="356"/>
    </row>
    <row r="438" spans="2:4" x14ac:dyDescent="0.2">
      <c r="B438" s="356"/>
      <c r="C438" s="356"/>
      <c r="D438" s="356"/>
    </row>
    <row r="439" spans="2:4" x14ac:dyDescent="0.2">
      <c r="B439" s="356"/>
      <c r="C439" s="356"/>
      <c r="D439" s="356"/>
    </row>
    <row r="440" spans="2:4" x14ac:dyDescent="0.2">
      <c r="B440" s="356"/>
      <c r="C440" s="356"/>
      <c r="D440" s="356"/>
    </row>
    <row r="441" spans="2:4" x14ac:dyDescent="0.2">
      <c r="B441" s="356"/>
      <c r="C441" s="356"/>
      <c r="D441" s="356"/>
    </row>
    <row r="442" spans="2:4" x14ac:dyDescent="0.2">
      <c r="B442" s="356"/>
      <c r="C442" s="356"/>
      <c r="D442" s="356"/>
    </row>
    <row r="443" spans="2:4" x14ac:dyDescent="0.2">
      <c r="B443" s="356"/>
      <c r="C443" s="356"/>
      <c r="D443" s="356"/>
    </row>
    <row r="444" spans="2:4" x14ac:dyDescent="0.2">
      <c r="B444" s="356"/>
      <c r="C444" s="356"/>
      <c r="D444" s="356"/>
    </row>
    <row r="445" spans="2:4" x14ac:dyDescent="0.2">
      <c r="B445" s="356"/>
      <c r="C445" s="356"/>
      <c r="D445" s="356"/>
    </row>
    <row r="446" spans="2:4" x14ac:dyDescent="0.2">
      <c r="B446" s="356"/>
      <c r="C446" s="356"/>
      <c r="D446" s="356"/>
    </row>
    <row r="447" spans="2:4" x14ac:dyDescent="0.2">
      <c r="B447" s="356"/>
      <c r="C447" s="356"/>
      <c r="D447" s="356"/>
    </row>
    <row r="448" spans="2:4" x14ac:dyDescent="0.2">
      <c r="B448" s="356"/>
      <c r="C448" s="356"/>
      <c r="D448" s="356"/>
    </row>
    <row r="449" spans="2:4" x14ac:dyDescent="0.2">
      <c r="B449" s="356"/>
      <c r="C449" s="356"/>
      <c r="D449" s="356"/>
    </row>
    <row r="450" spans="2:4" x14ac:dyDescent="0.2">
      <c r="B450" s="356"/>
      <c r="C450" s="356"/>
      <c r="D450" s="356"/>
    </row>
    <row r="451" spans="2:4" x14ac:dyDescent="0.2">
      <c r="B451" s="356"/>
      <c r="C451" s="356"/>
      <c r="D451" s="356"/>
    </row>
    <row r="452" spans="2:4" x14ac:dyDescent="0.2">
      <c r="B452" s="356"/>
      <c r="C452" s="356"/>
      <c r="D452" s="356"/>
    </row>
    <row r="453" spans="2:4" x14ac:dyDescent="0.2">
      <c r="B453" s="356"/>
      <c r="C453" s="356"/>
      <c r="D453" s="356"/>
    </row>
    <row r="454" spans="2:4" x14ac:dyDescent="0.2">
      <c r="B454" s="356"/>
      <c r="C454" s="356"/>
      <c r="D454" s="356"/>
    </row>
    <row r="455" spans="2:4" x14ac:dyDescent="0.2">
      <c r="B455" s="356"/>
      <c r="C455" s="356"/>
      <c r="D455" s="356"/>
    </row>
    <row r="456" spans="2:4" x14ac:dyDescent="0.2">
      <c r="B456" s="356"/>
      <c r="C456" s="356"/>
      <c r="D456" s="356"/>
    </row>
    <row r="457" spans="2:4" x14ac:dyDescent="0.2">
      <c r="B457" s="356"/>
      <c r="C457" s="356"/>
      <c r="D457" s="356"/>
    </row>
    <row r="458" spans="2:4" x14ac:dyDescent="0.2">
      <c r="B458" s="356"/>
      <c r="C458" s="356"/>
      <c r="D458" s="356"/>
    </row>
    <row r="459" spans="2:4" x14ac:dyDescent="0.2">
      <c r="B459" s="356"/>
      <c r="C459" s="356"/>
      <c r="D459" s="356"/>
    </row>
    <row r="460" spans="2:4" x14ac:dyDescent="0.2">
      <c r="B460" s="356"/>
      <c r="C460" s="356"/>
      <c r="D460" s="356"/>
    </row>
    <row r="461" spans="2:4" x14ac:dyDescent="0.2">
      <c r="B461" s="356"/>
      <c r="C461" s="356"/>
      <c r="D461" s="356"/>
    </row>
    <row r="462" spans="2:4" x14ac:dyDescent="0.2">
      <c r="B462" s="356"/>
      <c r="C462" s="356"/>
      <c r="D462" s="356"/>
    </row>
    <row r="463" spans="2:4" x14ac:dyDescent="0.2">
      <c r="B463" s="356"/>
      <c r="C463" s="356"/>
      <c r="D463" s="356"/>
    </row>
    <row r="464" spans="2:4" x14ac:dyDescent="0.2">
      <c r="B464" s="356"/>
      <c r="C464" s="356"/>
      <c r="D464" s="356"/>
    </row>
    <row r="465" spans="2:4" x14ac:dyDescent="0.2">
      <c r="B465" s="356"/>
      <c r="C465" s="356"/>
      <c r="D465" s="356"/>
    </row>
    <row r="466" spans="2:4" x14ac:dyDescent="0.2">
      <c r="B466" s="356"/>
      <c r="C466" s="356"/>
      <c r="D466" s="356"/>
    </row>
    <row r="467" spans="2:4" x14ac:dyDescent="0.2">
      <c r="B467" s="356"/>
      <c r="C467" s="356"/>
      <c r="D467" s="356"/>
    </row>
    <row r="468" spans="2:4" x14ac:dyDescent="0.2">
      <c r="B468" s="356"/>
      <c r="C468" s="356"/>
      <c r="D468" s="356"/>
    </row>
    <row r="469" spans="2:4" x14ac:dyDescent="0.2">
      <c r="B469" s="356"/>
      <c r="C469" s="356"/>
      <c r="D469" s="356"/>
    </row>
    <row r="470" spans="2:4" x14ac:dyDescent="0.2">
      <c r="B470" s="356"/>
      <c r="C470" s="356"/>
      <c r="D470" s="356"/>
    </row>
    <row r="471" spans="2:4" x14ac:dyDescent="0.2">
      <c r="B471" s="356"/>
      <c r="C471" s="356"/>
      <c r="D471" s="356"/>
    </row>
    <row r="472" spans="2:4" x14ac:dyDescent="0.2">
      <c r="B472" s="356"/>
      <c r="C472" s="356"/>
      <c r="D472" s="356"/>
    </row>
    <row r="473" spans="2:4" x14ac:dyDescent="0.2">
      <c r="B473" s="356"/>
      <c r="C473" s="356"/>
      <c r="D473" s="356"/>
    </row>
    <row r="474" spans="2:4" x14ac:dyDescent="0.2">
      <c r="B474" s="356"/>
      <c r="C474" s="356"/>
      <c r="D474" s="356"/>
    </row>
    <row r="475" spans="2:4" x14ac:dyDescent="0.2">
      <c r="B475" s="356"/>
      <c r="C475" s="356"/>
      <c r="D475" s="356"/>
    </row>
    <row r="476" spans="2:4" x14ac:dyDescent="0.2">
      <c r="B476" s="356"/>
      <c r="C476" s="356"/>
      <c r="D476" s="356"/>
    </row>
    <row r="477" spans="2:4" x14ac:dyDescent="0.2">
      <c r="B477" s="356"/>
      <c r="C477" s="356"/>
      <c r="D477" s="356"/>
    </row>
    <row r="478" spans="2:4" x14ac:dyDescent="0.2">
      <c r="B478" s="356"/>
      <c r="C478" s="356"/>
      <c r="D478" s="356"/>
    </row>
    <row r="479" spans="2:4" x14ac:dyDescent="0.2">
      <c r="B479" s="356"/>
      <c r="C479" s="356"/>
      <c r="D479" s="356"/>
    </row>
    <row r="480" spans="2:4" x14ac:dyDescent="0.2">
      <c r="B480" s="356"/>
      <c r="C480" s="356"/>
      <c r="D480" s="356"/>
    </row>
    <row r="481" spans="2:4" x14ac:dyDescent="0.2">
      <c r="B481" s="356"/>
      <c r="C481" s="356"/>
      <c r="D481" s="356"/>
    </row>
    <row r="482" spans="2:4" x14ac:dyDescent="0.2">
      <c r="B482" s="356"/>
      <c r="C482" s="356"/>
      <c r="D482" s="356"/>
    </row>
    <row r="483" spans="2:4" x14ac:dyDescent="0.2">
      <c r="B483" s="356"/>
      <c r="C483" s="356"/>
      <c r="D483" s="356"/>
    </row>
    <row r="484" spans="2:4" x14ac:dyDescent="0.2">
      <c r="B484" s="356"/>
      <c r="C484" s="356"/>
      <c r="D484" s="356"/>
    </row>
    <row r="485" spans="2:4" x14ac:dyDescent="0.2">
      <c r="B485" s="356"/>
      <c r="C485" s="356"/>
      <c r="D485" s="356"/>
    </row>
    <row r="486" spans="2:4" x14ac:dyDescent="0.2">
      <c r="B486" s="356"/>
      <c r="C486" s="356"/>
      <c r="D486" s="356"/>
    </row>
    <row r="487" spans="2:4" x14ac:dyDescent="0.2">
      <c r="B487" s="356"/>
      <c r="C487" s="356"/>
      <c r="D487" s="356"/>
    </row>
    <row r="488" spans="2:4" x14ac:dyDescent="0.2">
      <c r="B488" s="356"/>
      <c r="C488" s="356"/>
      <c r="D488" s="356"/>
    </row>
    <row r="489" spans="2:4" x14ac:dyDescent="0.2">
      <c r="B489" s="356"/>
      <c r="C489" s="356"/>
      <c r="D489" s="356"/>
    </row>
    <row r="490" spans="2:4" x14ac:dyDescent="0.2">
      <c r="B490" s="356"/>
      <c r="C490" s="356"/>
      <c r="D490" s="356"/>
    </row>
    <row r="491" spans="2:4" x14ac:dyDescent="0.2">
      <c r="B491" s="356"/>
      <c r="C491" s="356"/>
      <c r="D491" s="356"/>
    </row>
    <row r="492" spans="2:4" x14ac:dyDescent="0.2">
      <c r="B492" s="356"/>
      <c r="C492" s="356"/>
      <c r="D492" s="356"/>
    </row>
    <row r="493" spans="2:4" x14ac:dyDescent="0.2">
      <c r="B493" s="356"/>
      <c r="C493" s="356"/>
      <c r="D493" s="356"/>
    </row>
    <row r="494" spans="2:4" x14ac:dyDescent="0.2">
      <c r="B494" s="356"/>
      <c r="C494" s="356"/>
      <c r="D494" s="356"/>
    </row>
    <row r="495" spans="2:4" x14ac:dyDescent="0.2">
      <c r="B495" s="356"/>
      <c r="C495" s="356"/>
      <c r="D495" s="356"/>
    </row>
    <row r="496" spans="2:4" x14ac:dyDescent="0.2">
      <c r="B496" s="356"/>
      <c r="C496" s="356"/>
      <c r="D496" s="356"/>
    </row>
    <row r="497" spans="2:4" x14ac:dyDescent="0.2">
      <c r="B497" s="356"/>
      <c r="C497" s="356"/>
      <c r="D497" s="356"/>
    </row>
    <row r="498" spans="2:4" x14ac:dyDescent="0.2">
      <c r="B498" s="356"/>
      <c r="C498" s="356"/>
      <c r="D498" s="356"/>
    </row>
    <row r="499" spans="2:4" x14ac:dyDescent="0.2">
      <c r="B499" s="356"/>
      <c r="C499" s="356"/>
      <c r="D499" s="356"/>
    </row>
    <row r="500" spans="2:4" x14ac:dyDescent="0.2">
      <c r="B500" s="356"/>
      <c r="C500" s="356"/>
      <c r="D500" s="356"/>
    </row>
    <row r="501" spans="2:4" x14ac:dyDescent="0.2">
      <c r="B501" s="356"/>
      <c r="C501" s="356"/>
      <c r="D501" s="356"/>
    </row>
    <row r="502" spans="2:4" x14ac:dyDescent="0.2">
      <c r="B502" s="356"/>
      <c r="C502" s="356"/>
      <c r="D502" s="356"/>
    </row>
    <row r="503" spans="2:4" x14ac:dyDescent="0.2">
      <c r="B503" s="356"/>
      <c r="C503" s="356"/>
      <c r="D503" s="356"/>
    </row>
    <row r="504" spans="2:4" x14ac:dyDescent="0.2">
      <c r="B504" s="356"/>
      <c r="C504" s="356"/>
      <c r="D504" s="356"/>
    </row>
    <row r="505" spans="2:4" x14ac:dyDescent="0.2">
      <c r="B505" s="356"/>
      <c r="C505" s="356"/>
      <c r="D505" s="356"/>
    </row>
    <row r="506" spans="2:4" x14ac:dyDescent="0.2">
      <c r="B506" s="356"/>
      <c r="C506" s="356"/>
      <c r="D506" s="356"/>
    </row>
    <row r="507" spans="2:4" x14ac:dyDescent="0.2">
      <c r="B507" s="356"/>
      <c r="C507" s="356"/>
      <c r="D507" s="356"/>
    </row>
    <row r="508" spans="2:4" x14ac:dyDescent="0.2">
      <c r="B508" s="356"/>
      <c r="C508" s="356"/>
      <c r="D508" s="356"/>
    </row>
    <row r="509" spans="2:4" x14ac:dyDescent="0.2">
      <c r="B509" s="356"/>
      <c r="C509" s="356"/>
      <c r="D509" s="356"/>
    </row>
    <row r="510" spans="2:4" x14ac:dyDescent="0.2">
      <c r="B510" s="356"/>
      <c r="C510" s="356"/>
      <c r="D510" s="356"/>
    </row>
    <row r="511" spans="2:4" x14ac:dyDescent="0.2">
      <c r="B511" s="356"/>
      <c r="C511" s="356"/>
      <c r="D511" s="356"/>
    </row>
    <row r="512" spans="2:4" x14ac:dyDescent="0.2">
      <c r="B512" s="356"/>
      <c r="C512" s="356"/>
      <c r="D512" s="356"/>
    </row>
    <row r="513" spans="2:4" x14ac:dyDescent="0.2">
      <c r="B513" s="356"/>
      <c r="C513" s="356"/>
      <c r="D513" s="356"/>
    </row>
    <row r="514" spans="2:4" x14ac:dyDescent="0.2">
      <c r="B514" s="356"/>
      <c r="C514" s="356"/>
      <c r="D514" s="356"/>
    </row>
    <row r="515" spans="2:4" x14ac:dyDescent="0.2">
      <c r="B515" s="356"/>
      <c r="C515" s="356"/>
      <c r="D515" s="356"/>
    </row>
    <row r="516" spans="2:4" x14ac:dyDescent="0.2">
      <c r="B516" s="356"/>
      <c r="C516" s="356"/>
      <c r="D516" s="356"/>
    </row>
    <row r="517" spans="2:4" x14ac:dyDescent="0.2">
      <c r="B517" s="356"/>
      <c r="C517" s="356"/>
      <c r="D517" s="356"/>
    </row>
    <row r="518" spans="2:4" x14ac:dyDescent="0.2">
      <c r="B518" s="356"/>
      <c r="C518" s="356"/>
      <c r="D518" s="356"/>
    </row>
    <row r="519" spans="2:4" x14ac:dyDescent="0.2">
      <c r="B519" s="356"/>
      <c r="C519" s="356"/>
      <c r="D519" s="356"/>
    </row>
    <row r="520" spans="2:4" x14ac:dyDescent="0.2">
      <c r="B520" s="356"/>
      <c r="C520" s="356"/>
      <c r="D520" s="356"/>
    </row>
    <row r="521" spans="2:4" x14ac:dyDescent="0.2">
      <c r="B521" s="356"/>
      <c r="C521" s="356"/>
      <c r="D521" s="356"/>
    </row>
    <row r="522" spans="2:4" x14ac:dyDescent="0.2">
      <c r="B522" s="356"/>
      <c r="C522" s="356"/>
      <c r="D522" s="356"/>
    </row>
    <row r="523" spans="2:4" x14ac:dyDescent="0.2">
      <c r="B523" s="356"/>
      <c r="C523" s="356"/>
      <c r="D523" s="356"/>
    </row>
    <row r="524" spans="2:4" x14ac:dyDescent="0.2">
      <c r="B524" s="356"/>
      <c r="C524" s="356"/>
      <c r="D524" s="356"/>
    </row>
    <row r="525" spans="2:4" x14ac:dyDescent="0.2">
      <c r="B525" s="356"/>
      <c r="C525" s="356"/>
      <c r="D525" s="356"/>
    </row>
    <row r="526" spans="2:4" x14ac:dyDescent="0.2">
      <c r="B526" s="356"/>
      <c r="C526" s="356"/>
      <c r="D526" s="356"/>
    </row>
    <row r="527" spans="2:4" x14ac:dyDescent="0.2">
      <c r="B527" s="356"/>
      <c r="C527" s="356"/>
      <c r="D527" s="356"/>
    </row>
    <row r="528" spans="2:4" x14ac:dyDescent="0.2">
      <c r="B528" s="356"/>
      <c r="C528" s="356"/>
      <c r="D528" s="356"/>
    </row>
    <row r="529" spans="2:4" x14ac:dyDescent="0.2">
      <c r="B529" s="356"/>
      <c r="C529" s="356"/>
      <c r="D529" s="356"/>
    </row>
    <row r="530" spans="2:4" x14ac:dyDescent="0.2">
      <c r="B530" s="356"/>
      <c r="C530" s="356"/>
      <c r="D530" s="356"/>
    </row>
    <row r="531" spans="2:4" x14ac:dyDescent="0.2">
      <c r="B531" s="356"/>
      <c r="C531" s="356"/>
      <c r="D531" s="356"/>
    </row>
    <row r="532" spans="2:4" x14ac:dyDescent="0.2">
      <c r="B532" s="356"/>
      <c r="C532" s="356"/>
      <c r="D532" s="356"/>
    </row>
    <row r="533" spans="2:4" x14ac:dyDescent="0.2">
      <c r="B533" s="356"/>
      <c r="C533" s="356"/>
      <c r="D533" s="356"/>
    </row>
    <row r="534" spans="2:4" x14ac:dyDescent="0.2">
      <c r="B534" s="356"/>
      <c r="C534" s="356"/>
      <c r="D534" s="356"/>
    </row>
    <row r="535" spans="2:4" x14ac:dyDescent="0.2">
      <c r="B535" s="356"/>
      <c r="C535" s="356"/>
      <c r="D535" s="356"/>
    </row>
    <row r="536" spans="2:4" x14ac:dyDescent="0.2">
      <c r="B536" s="356"/>
      <c r="C536" s="356"/>
      <c r="D536" s="356"/>
    </row>
    <row r="537" spans="2:4" x14ac:dyDescent="0.2">
      <c r="B537" s="356"/>
      <c r="C537" s="356"/>
      <c r="D537" s="356"/>
    </row>
    <row r="538" spans="2:4" x14ac:dyDescent="0.2">
      <c r="B538" s="356"/>
      <c r="C538" s="356"/>
      <c r="D538" s="356"/>
    </row>
    <row r="539" spans="2:4" x14ac:dyDescent="0.2">
      <c r="B539" s="356"/>
      <c r="C539" s="356"/>
      <c r="D539" s="356"/>
    </row>
    <row r="540" spans="2:4" x14ac:dyDescent="0.2">
      <c r="B540" s="356"/>
      <c r="C540" s="356"/>
      <c r="D540" s="356"/>
    </row>
    <row r="541" spans="2:4" x14ac:dyDescent="0.2">
      <c r="B541" s="356"/>
      <c r="C541" s="356"/>
      <c r="D541" s="356"/>
    </row>
    <row r="542" spans="2:4" x14ac:dyDescent="0.2">
      <c r="B542" s="356"/>
      <c r="C542" s="356"/>
      <c r="D542" s="356"/>
    </row>
    <row r="543" spans="2:4" x14ac:dyDescent="0.2">
      <c r="B543" s="356"/>
      <c r="C543" s="356"/>
      <c r="D543" s="356"/>
    </row>
    <row r="544" spans="2:4" x14ac:dyDescent="0.2">
      <c r="B544" s="356"/>
      <c r="C544" s="356"/>
      <c r="D544" s="356"/>
    </row>
    <row r="545" spans="2:4" x14ac:dyDescent="0.2">
      <c r="B545" s="356"/>
      <c r="C545" s="356"/>
      <c r="D545" s="356"/>
    </row>
    <row r="546" spans="2:4" x14ac:dyDescent="0.2">
      <c r="B546" s="356"/>
      <c r="C546" s="356"/>
      <c r="D546" s="356"/>
    </row>
    <row r="547" spans="2:4" x14ac:dyDescent="0.2">
      <c r="B547" s="356"/>
      <c r="C547" s="356"/>
      <c r="D547" s="356"/>
    </row>
    <row r="548" spans="2:4" x14ac:dyDescent="0.2">
      <c r="B548" s="356"/>
      <c r="C548" s="356"/>
      <c r="D548" s="356"/>
    </row>
    <row r="549" spans="2:4" x14ac:dyDescent="0.2">
      <c r="B549" s="356"/>
      <c r="C549" s="356"/>
      <c r="D549" s="356"/>
    </row>
    <row r="550" spans="2:4" x14ac:dyDescent="0.2">
      <c r="B550" s="356"/>
      <c r="C550" s="356"/>
      <c r="D550" s="356"/>
    </row>
    <row r="551" spans="2:4" x14ac:dyDescent="0.2">
      <c r="B551" s="356"/>
      <c r="C551" s="356"/>
      <c r="D551" s="356"/>
    </row>
    <row r="552" spans="2:4" x14ac:dyDescent="0.2">
      <c r="B552" s="356"/>
      <c r="C552" s="356"/>
      <c r="D552" s="356"/>
    </row>
    <row r="553" spans="2:4" x14ac:dyDescent="0.2">
      <c r="B553" s="356"/>
      <c r="C553" s="356"/>
      <c r="D553" s="356"/>
    </row>
    <row r="554" spans="2:4" x14ac:dyDescent="0.2">
      <c r="B554" s="356"/>
      <c r="C554" s="356"/>
      <c r="D554" s="356"/>
    </row>
    <row r="555" spans="2:4" x14ac:dyDescent="0.2">
      <c r="B555" s="356"/>
      <c r="C555" s="356"/>
      <c r="D555" s="356"/>
    </row>
    <row r="556" spans="2:4" x14ac:dyDescent="0.2">
      <c r="B556" s="356"/>
      <c r="C556" s="356"/>
      <c r="D556" s="356"/>
    </row>
    <row r="557" spans="2:4" x14ac:dyDescent="0.2">
      <c r="B557" s="356"/>
      <c r="C557" s="356"/>
      <c r="D557" s="356"/>
    </row>
    <row r="558" spans="2:4" x14ac:dyDescent="0.2">
      <c r="B558" s="356"/>
      <c r="C558" s="356"/>
      <c r="D558" s="356"/>
    </row>
    <row r="559" spans="2:4" x14ac:dyDescent="0.2">
      <c r="B559" s="356"/>
      <c r="C559" s="356"/>
      <c r="D559" s="356"/>
    </row>
    <row r="560" spans="2:4" x14ac:dyDescent="0.2">
      <c r="B560" s="356"/>
      <c r="C560" s="356"/>
      <c r="D560" s="356"/>
    </row>
    <row r="561" spans="2:4" x14ac:dyDescent="0.2">
      <c r="B561" s="356"/>
      <c r="C561" s="356"/>
      <c r="D561" s="356"/>
    </row>
    <row r="562" spans="2:4" x14ac:dyDescent="0.2">
      <c r="B562" s="356"/>
      <c r="C562" s="356"/>
      <c r="D562" s="356"/>
    </row>
    <row r="563" spans="2:4" x14ac:dyDescent="0.2">
      <c r="B563" s="356"/>
      <c r="C563" s="356"/>
      <c r="D563" s="356"/>
    </row>
    <row r="564" spans="2:4" x14ac:dyDescent="0.2">
      <c r="B564" s="356"/>
      <c r="C564" s="356"/>
      <c r="D564" s="356"/>
    </row>
    <row r="565" spans="2:4" x14ac:dyDescent="0.2">
      <c r="B565" s="356"/>
      <c r="C565" s="356"/>
      <c r="D565" s="356"/>
    </row>
    <row r="566" spans="2:4" x14ac:dyDescent="0.2">
      <c r="B566" s="356"/>
      <c r="C566" s="356"/>
      <c r="D566" s="356"/>
    </row>
    <row r="567" spans="2:4" x14ac:dyDescent="0.2">
      <c r="B567" s="356"/>
      <c r="C567" s="356"/>
      <c r="D567" s="356"/>
    </row>
    <row r="568" spans="2:4" x14ac:dyDescent="0.2">
      <c r="B568" s="356"/>
      <c r="C568" s="356"/>
      <c r="D568" s="356"/>
    </row>
    <row r="569" spans="2:4" x14ac:dyDescent="0.2">
      <c r="B569" s="356"/>
      <c r="C569" s="356"/>
      <c r="D569" s="356"/>
    </row>
    <row r="570" spans="2:4" x14ac:dyDescent="0.2">
      <c r="B570" s="356"/>
      <c r="C570" s="356"/>
      <c r="D570" s="356"/>
    </row>
    <row r="571" spans="2:4" x14ac:dyDescent="0.2">
      <c r="B571" s="356"/>
      <c r="C571" s="356"/>
      <c r="D571" s="356"/>
    </row>
    <row r="572" spans="2:4" x14ac:dyDescent="0.2">
      <c r="B572" s="356"/>
      <c r="C572" s="356"/>
      <c r="D572" s="356"/>
    </row>
    <row r="573" spans="2:4" x14ac:dyDescent="0.2">
      <c r="B573" s="356"/>
      <c r="C573" s="356"/>
      <c r="D573" s="356"/>
    </row>
    <row r="574" spans="2:4" x14ac:dyDescent="0.2">
      <c r="B574" s="356"/>
      <c r="C574" s="356"/>
      <c r="D574" s="356"/>
    </row>
    <row r="575" spans="2:4" x14ac:dyDescent="0.2">
      <c r="B575" s="356"/>
      <c r="C575" s="356"/>
      <c r="D575" s="356"/>
    </row>
    <row r="576" spans="2:4" x14ac:dyDescent="0.2">
      <c r="B576" s="356"/>
      <c r="C576" s="356"/>
      <c r="D576" s="356"/>
    </row>
    <row r="577" spans="2:4" x14ac:dyDescent="0.2">
      <c r="B577" s="356"/>
      <c r="C577" s="356"/>
      <c r="D577" s="356"/>
    </row>
    <row r="578" spans="2:4" x14ac:dyDescent="0.2">
      <c r="B578" s="356"/>
      <c r="C578" s="356"/>
      <c r="D578" s="356"/>
    </row>
    <row r="579" spans="2:4" x14ac:dyDescent="0.2">
      <c r="B579" s="356"/>
      <c r="C579" s="356"/>
      <c r="D579" s="356"/>
    </row>
    <row r="580" spans="2:4" x14ac:dyDescent="0.2">
      <c r="B580" s="356"/>
      <c r="C580" s="356"/>
      <c r="D580" s="356"/>
    </row>
    <row r="581" spans="2:4" x14ac:dyDescent="0.2">
      <c r="B581" s="356"/>
      <c r="C581" s="356"/>
      <c r="D581" s="356"/>
    </row>
    <row r="582" spans="2:4" x14ac:dyDescent="0.2">
      <c r="B582" s="356"/>
      <c r="C582" s="356"/>
      <c r="D582" s="356"/>
    </row>
    <row r="583" spans="2:4" x14ac:dyDescent="0.2">
      <c r="B583" s="356"/>
      <c r="C583" s="356"/>
      <c r="D583" s="356"/>
    </row>
    <row r="584" spans="2:4" x14ac:dyDescent="0.2">
      <c r="B584" s="356"/>
      <c r="C584" s="356"/>
      <c r="D584" s="356"/>
    </row>
    <row r="585" spans="2:4" x14ac:dyDescent="0.2">
      <c r="B585" s="356"/>
      <c r="C585" s="356"/>
      <c r="D585" s="356"/>
    </row>
    <row r="586" spans="2:4" x14ac:dyDescent="0.2">
      <c r="B586" s="356"/>
      <c r="C586" s="356"/>
      <c r="D586" s="356"/>
    </row>
    <row r="587" spans="2:4" x14ac:dyDescent="0.2">
      <c r="B587" s="356"/>
      <c r="C587" s="356"/>
      <c r="D587" s="356"/>
    </row>
    <row r="588" spans="2:4" x14ac:dyDescent="0.2">
      <c r="B588" s="356"/>
      <c r="C588" s="356"/>
      <c r="D588" s="356"/>
    </row>
    <row r="589" spans="2:4" x14ac:dyDescent="0.2">
      <c r="B589" s="356"/>
      <c r="C589" s="356"/>
      <c r="D589" s="356"/>
    </row>
    <row r="590" spans="2:4" x14ac:dyDescent="0.2">
      <c r="B590" s="356"/>
      <c r="C590" s="356"/>
      <c r="D590" s="356"/>
    </row>
    <row r="591" spans="2:4" x14ac:dyDescent="0.2">
      <c r="B591" s="356"/>
      <c r="C591" s="356"/>
      <c r="D591" s="356"/>
    </row>
    <row r="592" spans="2:4" x14ac:dyDescent="0.2">
      <c r="B592" s="356"/>
      <c r="C592" s="356"/>
      <c r="D592" s="356"/>
    </row>
    <row r="593" spans="2:4" x14ac:dyDescent="0.2">
      <c r="B593" s="356"/>
      <c r="C593" s="356"/>
      <c r="D593" s="356"/>
    </row>
    <row r="594" spans="2:4" x14ac:dyDescent="0.2">
      <c r="B594" s="356"/>
      <c r="C594" s="356"/>
      <c r="D594" s="356"/>
    </row>
    <row r="595" spans="2:4" x14ac:dyDescent="0.2">
      <c r="B595" s="356"/>
      <c r="C595" s="356"/>
      <c r="D595" s="356"/>
    </row>
    <row r="596" spans="2:4" x14ac:dyDescent="0.2">
      <c r="B596" s="356"/>
      <c r="C596" s="356"/>
      <c r="D596" s="356"/>
    </row>
    <row r="597" spans="2:4" x14ac:dyDescent="0.2">
      <c r="B597" s="356"/>
      <c r="C597" s="356"/>
      <c r="D597" s="356"/>
    </row>
    <row r="598" spans="2:4" x14ac:dyDescent="0.2">
      <c r="B598" s="356"/>
      <c r="C598" s="356"/>
      <c r="D598" s="356"/>
    </row>
    <row r="599" spans="2:4" x14ac:dyDescent="0.2">
      <c r="B599" s="356"/>
      <c r="C599" s="356"/>
      <c r="D599" s="356"/>
    </row>
    <row r="600" spans="2:4" x14ac:dyDescent="0.2">
      <c r="B600" s="356"/>
      <c r="C600" s="356"/>
      <c r="D600" s="356"/>
    </row>
    <row r="601" spans="2:4" x14ac:dyDescent="0.2">
      <c r="B601" s="356"/>
      <c r="C601" s="356"/>
      <c r="D601" s="356"/>
    </row>
    <row r="602" spans="2:4" x14ac:dyDescent="0.2">
      <c r="B602" s="356"/>
      <c r="C602" s="356"/>
      <c r="D602" s="356"/>
    </row>
    <row r="603" spans="2:4" x14ac:dyDescent="0.2">
      <c r="B603" s="356"/>
      <c r="C603" s="356"/>
      <c r="D603" s="356"/>
    </row>
    <row r="604" spans="2:4" x14ac:dyDescent="0.2">
      <c r="B604" s="356"/>
      <c r="C604" s="356"/>
      <c r="D604" s="356"/>
    </row>
    <row r="605" spans="2:4" x14ac:dyDescent="0.2">
      <c r="B605" s="356"/>
      <c r="C605" s="356"/>
      <c r="D605" s="356"/>
    </row>
    <row r="606" spans="2:4" x14ac:dyDescent="0.2">
      <c r="B606" s="356"/>
      <c r="C606" s="356"/>
      <c r="D606" s="356"/>
    </row>
    <row r="607" spans="2:4" x14ac:dyDescent="0.2">
      <c r="B607" s="356"/>
      <c r="C607" s="356"/>
      <c r="D607" s="356"/>
    </row>
    <row r="608" spans="2:4" x14ac:dyDescent="0.2">
      <c r="B608" s="356"/>
      <c r="C608" s="356"/>
      <c r="D608" s="356"/>
    </row>
    <row r="609" spans="2:4" x14ac:dyDescent="0.2">
      <c r="B609" s="356"/>
      <c r="C609" s="356"/>
      <c r="D609" s="356"/>
    </row>
    <row r="610" spans="2:4" x14ac:dyDescent="0.2">
      <c r="B610" s="356"/>
      <c r="C610" s="356"/>
      <c r="D610" s="356"/>
    </row>
    <row r="611" spans="2:4" x14ac:dyDescent="0.2">
      <c r="B611" s="356"/>
      <c r="C611" s="356"/>
      <c r="D611" s="356"/>
    </row>
    <row r="612" spans="2:4" x14ac:dyDescent="0.2">
      <c r="B612" s="356"/>
      <c r="C612" s="356"/>
      <c r="D612" s="356"/>
    </row>
    <row r="613" spans="2:4" x14ac:dyDescent="0.2">
      <c r="B613" s="356"/>
      <c r="C613" s="356"/>
      <c r="D613" s="356"/>
    </row>
    <row r="614" spans="2:4" x14ac:dyDescent="0.2">
      <c r="B614" s="356"/>
      <c r="C614" s="356"/>
      <c r="D614" s="356"/>
    </row>
    <row r="615" spans="2:4" x14ac:dyDescent="0.2">
      <c r="B615" s="356"/>
      <c r="C615" s="356"/>
      <c r="D615" s="356"/>
    </row>
    <row r="616" spans="2:4" x14ac:dyDescent="0.2">
      <c r="B616" s="356"/>
      <c r="C616" s="356"/>
      <c r="D616" s="356"/>
    </row>
    <row r="617" spans="2:4" x14ac:dyDescent="0.2">
      <c r="B617" s="356"/>
      <c r="C617" s="356"/>
      <c r="D617" s="356"/>
    </row>
    <row r="618" spans="2:4" x14ac:dyDescent="0.2">
      <c r="B618" s="356"/>
      <c r="C618" s="356"/>
      <c r="D618" s="356"/>
    </row>
    <row r="619" spans="2:4" x14ac:dyDescent="0.2">
      <c r="B619" s="356"/>
      <c r="C619" s="356"/>
      <c r="D619" s="356"/>
    </row>
    <row r="620" spans="2:4" x14ac:dyDescent="0.2">
      <c r="B620" s="356"/>
      <c r="C620" s="356"/>
      <c r="D620" s="356"/>
    </row>
    <row r="621" spans="2:4" x14ac:dyDescent="0.2">
      <c r="B621" s="356"/>
      <c r="C621" s="356"/>
      <c r="D621" s="356"/>
    </row>
    <row r="622" spans="2:4" x14ac:dyDescent="0.2">
      <c r="B622" s="356"/>
      <c r="C622" s="356"/>
      <c r="D622" s="356"/>
    </row>
    <row r="623" spans="2:4" x14ac:dyDescent="0.2">
      <c r="B623" s="356"/>
      <c r="C623" s="356"/>
      <c r="D623" s="356"/>
    </row>
    <row r="624" spans="2:4" x14ac:dyDescent="0.2">
      <c r="B624" s="356"/>
      <c r="C624" s="356"/>
      <c r="D624" s="356"/>
    </row>
    <row r="625" spans="2:4" x14ac:dyDescent="0.2">
      <c r="B625" s="356"/>
      <c r="C625" s="356"/>
      <c r="D625" s="356"/>
    </row>
    <row r="626" spans="2:4" x14ac:dyDescent="0.2">
      <c r="B626" s="356"/>
      <c r="C626" s="356"/>
      <c r="D626" s="356"/>
    </row>
    <row r="627" spans="2:4" x14ac:dyDescent="0.2">
      <c r="B627" s="356"/>
      <c r="C627" s="356"/>
      <c r="D627" s="356"/>
    </row>
    <row r="628" spans="2:4" x14ac:dyDescent="0.2">
      <c r="B628" s="356"/>
      <c r="C628" s="356"/>
      <c r="D628" s="356"/>
    </row>
    <row r="629" spans="2:4" x14ac:dyDescent="0.2">
      <c r="B629" s="356"/>
      <c r="C629" s="356"/>
      <c r="D629" s="356"/>
    </row>
    <row r="630" spans="2:4" x14ac:dyDescent="0.2">
      <c r="B630" s="356"/>
      <c r="C630" s="356"/>
      <c r="D630" s="356"/>
    </row>
    <row r="631" spans="2:4" x14ac:dyDescent="0.2">
      <c r="B631" s="356"/>
      <c r="C631" s="356"/>
      <c r="D631" s="356"/>
    </row>
    <row r="632" spans="2:4" x14ac:dyDescent="0.2">
      <c r="B632" s="356"/>
      <c r="C632" s="356"/>
      <c r="D632" s="356"/>
    </row>
    <row r="633" spans="2:4" x14ac:dyDescent="0.2">
      <c r="B633" s="356"/>
      <c r="C633" s="356"/>
      <c r="D633" s="356"/>
    </row>
    <row r="634" spans="2:4" x14ac:dyDescent="0.2">
      <c r="B634" s="356"/>
      <c r="C634" s="356"/>
      <c r="D634" s="356"/>
    </row>
    <row r="635" spans="2:4" x14ac:dyDescent="0.2">
      <c r="B635" s="356"/>
      <c r="C635" s="356"/>
      <c r="D635" s="356"/>
    </row>
    <row r="636" spans="2:4" x14ac:dyDescent="0.2">
      <c r="B636" s="356"/>
      <c r="C636" s="356"/>
      <c r="D636" s="356"/>
    </row>
    <row r="637" spans="2:4" x14ac:dyDescent="0.2">
      <c r="B637" s="356"/>
      <c r="C637" s="356"/>
      <c r="D637" s="356"/>
    </row>
    <row r="638" spans="2:4" x14ac:dyDescent="0.2">
      <c r="B638" s="356"/>
      <c r="C638" s="356"/>
      <c r="D638" s="356"/>
    </row>
    <row r="639" spans="2:4" x14ac:dyDescent="0.2">
      <c r="B639" s="356"/>
      <c r="C639" s="356"/>
      <c r="D639" s="356"/>
    </row>
    <row r="640" spans="2:4" x14ac:dyDescent="0.2">
      <c r="B640" s="356"/>
      <c r="C640" s="356"/>
      <c r="D640" s="356"/>
    </row>
    <row r="641" spans="2:4" x14ac:dyDescent="0.2">
      <c r="B641" s="356"/>
      <c r="C641" s="356"/>
      <c r="D641" s="356"/>
    </row>
    <row r="642" spans="2:4" x14ac:dyDescent="0.2">
      <c r="B642" s="356"/>
      <c r="C642" s="356"/>
      <c r="D642" s="356"/>
    </row>
    <row r="643" spans="2:4" x14ac:dyDescent="0.2">
      <c r="B643" s="356"/>
      <c r="C643" s="356"/>
      <c r="D643" s="356"/>
    </row>
    <row r="644" spans="2:4" x14ac:dyDescent="0.2">
      <c r="B644" s="356"/>
      <c r="C644" s="356"/>
      <c r="D644" s="356"/>
    </row>
    <row r="645" spans="2:4" x14ac:dyDescent="0.2">
      <c r="B645" s="356"/>
      <c r="C645" s="356"/>
      <c r="D645" s="356"/>
    </row>
    <row r="646" spans="2:4" x14ac:dyDescent="0.2">
      <c r="B646" s="356"/>
      <c r="C646" s="356"/>
      <c r="D646" s="356"/>
    </row>
    <row r="647" spans="2:4" x14ac:dyDescent="0.2">
      <c r="B647" s="356"/>
      <c r="C647" s="356"/>
      <c r="D647" s="356"/>
    </row>
    <row r="648" spans="2:4" x14ac:dyDescent="0.2">
      <c r="B648" s="356"/>
      <c r="C648" s="356"/>
      <c r="D648" s="356"/>
    </row>
    <row r="649" spans="2:4" x14ac:dyDescent="0.2">
      <c r="B649" s="356"/>
      <c r="C649" s="356"/>
      <c r="D649" s="356"/>
    </row>
    <row r="650" spans="2:4" x14ac:dyDescent="0.2">
      <c r="B650" s="356"/>
      <c r="C650" s="356"/>
      <c r="D650" s="356"/>
    </row>
    <row r="651" spans="2:4" x14ac:dyDescent="0.2">
      <c r="B651" s="356"/>
      <c r="C651" s="356"/>
      <c r="D651" s="356"/>
    </row>
    <row r="652" spans="2:4" x14ac:dyDescent="0.2">
      <c r="B652" s="356"/>
      <c r="C652" s="356"/>
      <c r="D652" s="356"/>
    </row>
    <row r="653" spans="2:4" x14ac:dyDescent="0.2">
      <c r="B653" s="356"/>
      <c r="C653" s="356"/>
      <c r="D653" s="356"/>
    </row>
    <row r="654" spans="2:4" x14ac:dyDescent="0.2">
      <c r="B654" s="356"/>
      <c r="C654" s="356"/>
      <c r="D654" s="356"/>
    </row>
    <row r="655" spans="2:4" x14ac:dyDescent="0.2">
      <c r="B655" s="356"/>
      <c r="C655" s="356"/>
      <c r="D655" s="356"/>
    </row>
    <row r="656" spans="2:4" x14ac:dyDescent="0.2">
      <c r="B656" s="356"/>
      <c r="C656" s="356"/>
      <c r="D656" s="356"/>
    </row>
    <row r="657" spans="2:4" x14ac:dyDescent="0.2">
      <c r="B657" s="356"/>
      <c r="C657" s="356"/>
      <c r="D657" s="356"/>
    </row>
    <row r="658" spans="2:4" x14ac:dyDescent="0.2">
      <c r="B658" s="356"/>
      <c r="C658" s="356"/>
      <c r="D658" s="356"/>
    </row>
    <row r="659" spans="2:4" x14ac:dyDescent="0.2">
      <c r="B659" s="356"/>
      <c r="C659" s="356"/>
      <c r="D659" s="356"/>
    </row>
    <row r="660" spans="2:4" x14ac:dyDescent="0.2">
      <c r="B660" s="356"/>
      <c r="C660" s="356"/>
      <c r="D660" s="356"/>
    </row>
    <row r="661" spans="2:4" x14ac:dyDescent="0.2">
      <c r="B661" s="356"/>
      <c r="C661" s="356"/>
      <c r="D661" s="356"/>
    </row>
    <row r="662" spans="2:4" x14ac:dyDescent="0.2">
      <c r="B662" s="356"/>
      <c r="C662" s="356"/>
      <c r="D662" s="356"/>
    </row>
    <row r="663" spans="2:4" x14ac:dyDescent="0.2">
      <c r="B663" s="356"/>
      <c r="C663" s="356"/>
      <c r="D663" s="356"/>
    </row>
    <row r="664" spans="2:4" x14ac:dyDescent="0.2">
      <c r="B664" s="356"/>
      <c r="C664" s="356"/>
      <c r="D664" s="356"/>
    </row>
    <row r="665" spans="2:4" x14ac:dyDescent="0.2">
      <c r="B665" s="356"/>
      <c r="C665" s="356"/>
      <c r="D665" s="356"/>
    </row>
    <row r="666" spans="2:4" x14ac:dyDescent="0.2">
      <c r="B666" s="356"/>
      <c r="C666" s="356"/>
      <c r="D666" s="356"/>
    </row>
    <row r="667" spans="2:4" x14ac:dyDescent="0.2">
      <c r="B667" s="356"/>
      <c r="C667" s="356"/>
      <c r="D667" s="356"/>
    </row>
    <row r="668" spans="2:4" x14ac:dyDescent="0.2">
      <c r="B668" s="356"/>
      <c r="C668" s="356"/>
      <c r="D668" s="356"/>
    </row>
    <row r="669" spans="2:4" x14ac:dyDescent="0.2">
      <c r="B669" s="356"/>
      <c r="C669" s="356"/>
      <c r="D669" s="356"/>
    </row>
    <row r="670" spans="2:4" x14ac:dyDescent="0.2">
      <c r="B670" s="356"/>
      <c r="C670" s="356"/>
      <c r="D670" s="356"/>
    </row>
    <row r="671" spans="2:4" x14ac:dyDescent="0.2">
      <c r="B671" s="356"/>
      <c r="C671" s="356"/>
      <c r="D671" s="356"/>
    </row>
    <row r="672" spans="2:4" x14ac:dyDescent="0.2">
      <c r="B672" s="356"/>
      <c r="C672" s="356"/>
      <c r="D672" s="356"/>
    </row>
    <row r="673" spans="2:4" x14ac:dyDescent="0.2">
      <c r="B673" s="356"/>
      <c r="C673" s="356"/>
      <c r="D673" s="356"/>
    </row>
    <row r="674" spans="2:4" x14ac:dyDescent="0.2">
      <c r="B674" s="356"/>
      <c r="C674" s="356"/>
      <c r="D674" s="356"/>
    </row>
    <row r="675" spans="2:4" x14ac:dyDescent="0.2">
      <c r="B675" s="356"/>
      <c r="C675" s="356"/>
      <c r="D675" s="356"/>
    </row>
    <row r="676" spans="2:4" x14ac:dyDescent="0.2">
      <c r="B676" s="356"/>
      <c r="C676" s="356"/>
      <c r="D676" s="356"/>
    </row>
    <row r="677" spans="2:4" x14ac:dyDescent="0.2">
      <c r="B677" s="356"/>
      <c r="C677" s="356"/>
      <c r="D677" s="356"/>
    </row>
    <row r="678" spans="2:4" x14ac:dyDescent="0.2">
      <c r="B678" s="356"/>
      <c r="C678" s="356"/>
      <c r="D678" s="356"/>
    </row>
    <row r="679" spans="2:4" x14ac:dyDescent="0.2">
      <c r="B679" s="356"/>
      <c r="C679" s="356"/>
      <c r="D679" s="356"/>
    </row>
    <row r="680" spans="2:4" x14ac:dyDescent="0.2">
      <c r="B680" s="356"/>
      <c r="C680" s="356"/>
      <c r="D680" s="356"/>
    </row>
    <row r="681" spans="2:4" x14ac:dyDescent="0.2">
      <c r="B681" s="356"/>
      <c r="C681" s="356"/>
      <c r="D681" s="356"/>
    </row>
    <row r="682" spans="2:4" x14ac:dyDescent="0.2">
      <c r="B682" s="356"/>
      <c r="C682" s="356"/>
      <c r="D682" s="356"/>
    </row>
    <row r="683" spans="2:4" x14ac:dyDescent="0.2">
      <c r="B683" s="356"/>
      <c r="C683" s="356"/>
      <c r="D683" s="356"/>
    </row>
    <row r="684" spans="2:4" x14ac:dyDescent="0.2">
      <c r="B684" s="356"/>
      <c r="C684" s="356"/>
      <c r="D684" s="356"/>
    </row>
    <row r="685" spans="2:4" x14ac:dyDescent="0.2">
      <c r="B685" s="356"/>
      <c r="C685" s="356"/>
      <c r="D685" s="356"/>
    </row>
    <row r="686" spans="2:4" x14ac:dyDescent="0.2">
      <c r="B686" s="356"/>
      <c r="C686" s="356"/>
      <c r="D686" s="356"/>
    </row>
    <row r="687" spans="2:4" x14ac:dyDescent="0.2">
      <c r="B687" s="356"/>
      <c r="C687" s="356"/>
      <c r="D687" s="356"/>
    </row>
    <row r="688" spans="2:4" x14ac:dyDescent="0.2">
      <c r="B688" s="356"/>
      <c r="C688" s="356"/>
      <c r="D688" s="356"/>
    </row>
    <row r="689" spans="2:4" x14ac:dyDescent="0.2">
      <c r="B689" s="356"/>
      <c r="C689" s="356"/>
      <c r="D689" s="356"/>
    </row>
    <row r="690" spans="2:4" x14ac:dyDescent="0.2">
      <c r="B690" s="356"/>
      <c r="C690" s="356"/>
      <c r="D690" s="356"/>
    </row>
    <row r="691" spans="2:4" x14ac:dyDescent="0.2">
      <c r="B691" s="356"/>
      <c r="C691" s="356"/>
      <c r="D691" s="356"/>
    </row>
    <row r="692" spans="2:4" x14ac:dyDescent="0.2">
      <c r="B692" s="356"/>
      <c r="C692" s="356"/>
      <c r="D692" s="356"/>
    </row>
    <row r="693" spans="2:4" x14ac:dyDescent="0.2">
      <c r="B693" s="356"/>
      <c r="C693" s="356"/>
      <c r="D693" s="356"/>
    </row>
    <row r="694" spans="2:4" x14ac:dyDescent="0.2">
      <c r="B694" s="356"/>
      <c r="C694" s="356"/>
      <c r="D694" s="356"/>
    </row>
    <row r="695" spans="2:4" x14ac:dyDescent="0.2">
      <c r="B695" s="356"/>
      <c r="C695" s="356"/>
      <c r="D695" s="356"/>
    </row>
    <row r="696" spans="2:4" x14ac:dyDescent="0.2">
      <c r="B696" s="356"/>
      <c r="C696" s="356"/>
      <c r="D696" s="356"/>
    </row>
    <row r="697" spans="2:4" x14ac:dyDescent="0.2">
      <c r="B697" s="356"/>
      <c r="C697" s="356"/>
      <c r="D697" s="356"/>
    </row>
    <row r="698" spans="2:4" x14ac:dyDescent="0.2">
      <c r="B698" s="356"/>
      <c r="C698" s="356"/>
      <c r="D698" s="356"/>
    </row>
    <row r="699" spans="2:4" x14ac:dyDescent="0.2">
      <c r="B699" s="356"/>
      <c r="C699" s="356"/>
      <c r="D699" s="356"/>
    </row>
    <row r="700" spans="2:4" x14ac:dyDescent="0.2">
      <c r="B700" s="356"/>
      <c r="C700" s="356"/>
      <c r="D700" s="356"/>
    </row>
    <row r="701" spans="2:4" x14ac:dyDescent="0.2">
      <c r="B701" s="356"/>
      <c r="C701" s="356"/>
      <c r="D701" s="356"/>
    </row>
    <row r="702" spans="2:4" x14ac:dyDescent="0.2">
      <c r="B702" s="356"/>
      <c r="C702" s="356"/>
      <c r="D702" s="356"/>
    </row>
    <row r="703" spans="2:4" x14ac:dyDescent="0.2">
      <c r="B703" s="356"/>
      <c r="C703" s="356"/>
      <c r="D703" s="356"/>
    </row>
    <row r="704" spans="2:4" x14ac:dyDescent="0.2">
      <c r="B704" s="356"/>
      <c r="C704" s="356"/>
      <c r="D704" s="356"/>
    </row>
    <row r="705" spans="2:4" x14ac:dyDescent="0.2">
      <c r="B705" s="356"/>
      <c r="C705" s="356"/>
      <c r="D705" s="356"/>
    </row>
    <row r="706" spans="2:4" x14ac:dyDescent="0.2">
      <c r="B706" s="356"/>
      <c r="C706" s="356"/>
      <c r="D706" s="356"/>
    </row>
    <row r="707" spans="2:4" x14ac:dyDescent="0.2">
      <c r="B707" s="356"/>
      <c r="C707" s="356"/>
      <c r="D707" s="356"/>
    </row>
    <row r="708" spans="2:4" x14ac:dyDescent="0.2">
      <c r="B708" s="356"/>
      <c r="C708" s="356"/>
      <c r="D708" s="356"/>
    </row>
    <row r="709" spans="2:4" x14ac:dyDescent="0.2">
      <c r="B709" s="356"/>
      <c r="C709" s="356"/>
      <c r="D709" s="356"/>
    </row>
    <row r="710" spans="2:4" x14ac:dyDescent="0.2">
      <c r="B710" s="356"/>
      <c r="C710" s="356"/>
      <c r="D710" s="356"/>
    </row>
    <row r="711" spans="2:4" x14ac:dyDescent="0.2">
      <c r="B711" s="356"/>
      <c r="C711" s="356"/>
      <c r="D711" s="356"/>
    </row>
    <row r="712" spans="2:4" x14ac:dyDescent="0.2">
      <c r="B712" s="356"/>
      <c r="C712" s="356"/>
      <c r="D712" s="356"/>
    </row>
    <row r="713" spans="2:4" x14ac:dyDescent="0.2">
      <c r="B713" s="356"/>
      <c r="C713" s="356"/>
      <c r="D713" s="356"/>
    </row>
    <row r="714" spans="2:4" x14ac:dyDescent="0.2">
      <c r="B714" s="356"/>
      <c r="C714" s="356"/>
      <c r="D714" s="356"/>
    </row>
    <row r="715" spans="2:4" x14ac:dyDescent="0.2">
      <c r="B715" s="356"/>
      <c r="C715" s="356"/>
      <c r="D715" s="356"/>
    </row>
    <row r="716" spans="2:4" x14ac:dyDescent="0.2">
      <c r="B716" s="356"/>
      <c r="C716" s="356"/>
      <c r="D716" s="356"/>
    </row>
    <row r="717" spans="2:4" x14ac:dyDescent="0.2">
      <c r="B717" s="356"/>
      <c r="C717" s="356"/>
      <c r="D717" s="356"/>
    </row>
    <row r="718" spans="2:4" x14ac:dyDescent="0.2">
      <c r="B718" s="356"/>
      <c r="C718" s="356"/>
      <c r="D718" s="356"/>
    </row>
    <row r="719" spans="2:4" x14ac:dyDescent="0.2">
      <c r="B719" s="356"/>
      <c r="C719" s="356"/>
      <c r="D719" s="356"/>
    </row>
    <row r="720" spans="2:4" x14ac:dyDescent="0.2">
      <c r="B720" s="356"/>
      <c r="C720" s="356"/>
      <c r="D720" s="356"/>
    </row>
    <row r="721" spans="2:4" x14ac:dyDescent="0.2">
      <c r="B721" s="356"/>
      <c r="C721" s="356"/>
      <c r="D721" s="356"/>
    </row>
    <row r="722" spans="2:4" x14ac:dyDescent="0.2">
      <c r="B722" s="356"/>
      <c r="C722" s="356"/>
      <c r="D722" s="356"/>
    </row>
    <row r="723" spans="2:4" x14ac:dyDescent="0.2">
      <c r="B723" s="356"/>
      <c r="C723" s="356"/>
      <c r="D723" s="356"/>
    </row>
    <row r="724" spans="2:4" x14ac:dyDescent="0.2">
      <c r="B724" s="356"/>
      <c r="C724" s="356"/>
      <c r="D724" s="356"/>
    </row>
    <row r="725" spans="2:4" x14ac:dyDescent="0.2">
      <c r="B725" s="356"/>
      <c r="C725" s="356"/>
      <c r="D725" s="356"/>
    </row>
    <row r="726" spans="2:4" x14ac:dyDescent="0.2">
      <c r="B726" s="356"/>
      <c r="C726" s="356"/>
      <c r="D726" s="356"/>
    </row>
    <row r="727" spans="2:4" x14ac:dyDescent="0.2">
      <c r="B727" s="356"/>
      <c r="C727" s="356"/>
      <c r="D727" s="356"/>
    </row>
    <row r="728" spans="2:4" x14ac:dyDescent="0.2">
      <c r="B728" s="356"/>
      <c r="C728" s="356"/>
      <c r="D728" s="356"/>
    </row>
    <row r="729" spans="2:4" x14ac:dyDescent="0.2">
      <c r="B729" s="356"/>
      <c r="C729" s="356"/>
      <c r="D729" s="356"/>
    </row>
    <row r="730" spans="2:4" x14ac:dyDescent="0.2">
      <c r="B730" s="356"/>
      <c r="C730" s="356"/>
      <c r="D730" s="356"/>
    </row>
    <row r="731" spans="2:4" x14ac:dyDescent="0.2">
      <c r="B731" s="356"/>
      <c r="C731" s="356"/>
      <c r="D731" s="356"/>
    </row>
    <row r="732" spans="2:4" x14ac:dyDescent="0.2">
      <c r="B732" s="356"/>
      <c r="C732" s="356"/>
      <c r="D732" s="356"/>
    </row>
    <row r="733" spans="2:4" x14ac:dyDescent="0.2">
      <c r="B733" s="356"/>
      <c r="C733" s="356"/>
      <c r="D733" s="356"/>
    </row>
    <row r="734" spans="2:4" x14ac:dyDescent="0.2">
      <c r="B734" s="356"/>
      <c r="C734" s="356"/>
      <c r="D734" s="356"/>
    </row>
    <row r="735" spans="2:4" x14ac:dyDescent="0.2">
      <c r="B735" s="356"/>
      <c r="C735" s="356"/>
      <c r="D735" s="356"/>
    </row>
    <row r="736" spans="2:4" x14ac:dyDescent="0.2">
      <c r="B736" s="356"/>
      <c r="C736" s="356"/>
      <c r="D736" s="356"/>
    </row>
    <row r="737" spans="2:4" x14ac:dyDescent="0.2">
      <c r="B737" s="356"/>
      <c r="C737" s="356"/>
      <c r="D737" s="356"/>
    </row>
    <row r="738" spans="2:4" x14ac:dyDescent="0.2">
      <c r="B738" s="356"/>
      <c r="C738" s="356"/>
      <c r="D738" s="356"/>
    </row>
    <row r="739" spans="2:4" x14ac:dyDescent="0.2">
      <c r="B739" s="356"/>
      <c r="C739" s="356"/>
      <c r="D739" s="356"/>
    </row>
    <row r="740" spans="2:4" x14ac:dyDescent="0.2">
      <c r="B740" s="356"/>
      <c r="C740" s="356"/>
      <c r="D740" s="356"/>
    </row>
    <row r="741" spans="2:4" x14ac:dyDescent="0.2">
      <c r="B741" s="356"/>
      <c r="C741" s="356"/>
      <c r="D741" s="356"/>
    </row>
    <row r="742" spans="2:4" x14ac:dyDescent="0.2">
      <c r="B742" s="356"/>
      <c r="C742" s="356"/>
      <c r="D742" s="356"/>
    </row>
    <row r="743" spans="2:4" x14ac:dyDescent="0.2">
      <c r="B743" s="356"/>
      <c r="C743" s="356"/>
      <c r="D743" s="356"/>
    </row>
    <row r="744" spans="2:4" x14ac:dyDescent="0.2">
      <c r="B744" s="356"/>
      <c r="C744" s="356"/>
      <c r="D744" s="356"/>
    </row>
    <row r="745" spans="2:4" x14ac:dyDescent="0.2">
      <c r="B745" s="356"/>
      <c r="C745" s="356"/>
      <c r="D745" s="356"/>
    </row>
    <row r="746" spans="2:4" x14ac:dyDescent="0.2">
      <c r="B746" s="356"/>
      <c r="C746" s="356"/>
      <c r="D746" s="356"/>
    </row>
    <row r="747" spans="2:4" x14ac:dyDescent="0.2">
      <c r="B747" s="356"/>
      <c r="C747" s="356"/>
      <c r="D747" s="356"/>
    </row>
    <row r="748" spans="2:4" x14ac:dyDescent="0.2">
      <c r="B748" s="356"/>
      <c r="C748" s="356"/>
      <c r="D748" s="356"/>
    </row>
    <row r="749" spans="2:4" x14ac:dyDescent="0.2">
      <c r="B749" s="356"/>
      <c r="C749" s="356"/>
      <c r="D749" s="356"/>
    </row>
    <row r="750" spans="2:4" x14ac:dyDescent="0.2">
      <c r="B750" s="356"/>
      <c r="C750" s="356"/>
      <c r="D750" s="356"/>
    </row>
    <row r="751" spans="2:4" x14ac:dyDescent="0.2">
      <c r="B751" s="356"/>
      <c r="C751" s="356"/>
      <c r="D751" s="356"/>
    </row>
    <row r="752" spans="2:4" x14ac:dyDescent="0.2">
      <c r="B752" s="356"/>
      <c r="C752" s="356"/>
      <c r="D752" s="356"/>
    </row>
    <row r="753" spans="2:4" x14ac:dyDescent="0.2">
      <c r="B753" s="356"/>
      <c r="C753" s="356"/>
      <c r="D753" s="356"/>
    </row>
    <row r="754" spans="2:4" x14ac:dyDescent="0.2">
      <c r="B754" s="356"/>
      <c r="C754" s="356"/>
      <c r="D754" s="356"/>
    </row>
    <row r="755" spans="2:4" x14ac:dyDescent="0.2">
      <c r="B755" s="356"/>
      <c r="C755" s="356"/>
      <c r="D755" s="356"/>
    </row>
    <row r="756" spans="2:4" x14ac:dyDescent="0.2">
      <c r="B756" s="356"/>
      <c r="C756" s="356"/>
      <c r="D756" s="356"/>
    </row>
    <row r="757" spans="2:4" x14ac:dyDescent="0.2">
      <c r="B757" s="356"/>
      <c r="C757" s="356"/>
      <c r="D757" s="356"/>
    </row>
    <row r="758" spans="2:4" x14ac:dyDescent="0.2">
      <c r="B758" s="356"/>
      <c r="C758" s="356"/>
      <c r="D758" s="356"/>
    </row>
    <row r="759" spans="2:4" x14ac:dyDescent="0.2">
      <c r="B759" s="356"/>
      <c r="C759" s="356"/>
      <c r="D759" s="356"/>
    </row>
    <row r="760" spans="2:4" x14ac:dyDescent="0.2">
      <c r="B760" s="356"/>
      <c r="C760" s="356"/>
      <c r="D760" s="356"/>
    </row>
    <row r="761" spans="2:4" x14ac:dyDescent="0.2">
      <c r="B761" s="356"/>
      <c r="C761" s="356"/>
      <c r="D761" s="356"/>
    </row>
    <row r="762" spans="2:4" x14ac:dyDescent="0.2">
      <c r="B762" s="356"/>
      <c r="C762" s="356"/>
      <c r="D762" s="356"/>
    </row>
    <row r="763" spans="2:4" x14ac:dyDescent="0.2">
      <c r="B763" s="356"/>
      <c r="C763" s="356"/>
      <c r="D763" s="356"/>
    </row>
    <row r="764" spans="2:4" x14ac:dyDescent="0.2">
      <c r="B764" s="356"/>
      <c r="C764" s="356"/>
      <c r="D764" s="356"/>
    </row>
    <row r="765" spans="2:4" x14ac:dyDescent="0.2">
      <c r="B765" s="356"/>
      <c r="C765" s="356"/>
      <c r="D765" s="356"/>
    </row>
    <row r="766" spans="2:4" x14ac:dyDescent="0.2">
      <c r="B766" s="356"/>
      <c r="C766" s="356"/>
      <c r="D766" s="356"/>
    </row>
    <row r="767" spans="2:4" x14ac:dyDescent="0.2">
      <c r="B767" s="356"/>
      <c r="C767" s="356"/>
      <c r="D767" s="356"/>
    </row>
    <row r="768" spans="2:4" x14ac:dyDescent="0.2">
      <c r="B768" s="356"/>
      <c r="C768" s="356"/>
      <c r="D768" s="356"/>
    </row>
    <row r="769" spans="2:4" x14ac:dyDescent="0.2">
      <c r="B769" s="356"/>
      <c r="C769" s="356"/>
      <c r="D769" s="356"/>
    </row>
    <row r="770" spans="2:4" x14ac:dyDescent="0.2">
      <c r="B770" s="356"/>
      <c r="C770" s="356"/>
      <c r="D770" s="356"/>
    </row>
    <row r="771" spans="2:4" x14ac:dyDescent="0.2">
      <c r="B771" s="356"/>
      <c r="C771" s="356"/>
      <c r="D771" s="356"/>
    </row>
    <row r="772" spans="2:4" x14ac:dyDescent="0.2">
      <c r="B772" s="356"/>
      <c r="C772" s="356"/>
      <c r="D772" s="356"/>
    </row>
    <row r="773" spans="2:4" x14ac:dyDescent="0.2">
      <c r="B773" s="356"/>
      <c r="C773" s="356"/>
      <c r="D773" s="356"/>
    </row>
    <row r="774" spans="2:4" x14ac:dyDescent="0.2">
      <c r="B774" s="356"/>
      <c r="C774" s="356"/>
      <c r="D774" s="356"/>
    </row>
    <row r="775" spans="2:4" x14ac:dyDescent="0.2">
      <c r="B775" s="356"/>
      <c r="C775" s="356"/>
      <c r="D775" s="356"/>
    </row>
    <row r="776" spans="2:4" x14ac:dyDescent="0.2">
      <c r="B776" s="356"/>
      <c r="C776" s="356"/>
      <c r="D776" s="356"/>
    </row>
    <row r="777" spans="2:4" x14ac:dyDescent="0.2">
      <c r="B777" s="356"/>
      <c r="C777" s="356"/>
      <c r="D777" s="356"/>
    </row>
    <row r="778" spans="2:4" x14ac:dyDescent="0.2">
      <c r="B778" s="356"/>
      <c r="C778" s="356"/>
      <c r="D778" s="356"/>
    </row>
    <row r="779" spans="2:4" x14ac:dyDescent="0.2">
      <c r="B779" s="356"/>
      <c r="C779" s="356"/>
      <c r="D779" s="356"/>
    </row>
    <row r="780" spans="2:4" x14ac:dyDescent="0.2">
      <c r="B780" s="356"/>
      <c r="C780" s="356"/>
      <c r="D780" s="356"/>
    </row>
    <row r="781" spans="2:4" x14ac:dyDescent="0.2">
      <c r="B781" s="356"/>
      <c r="C781" s="356"/>
      <c r="D781" s="356"/>
    </row>
    <row r="782" spans="2:4" x14ac:dyDescent="0.2">
      <c r="B782" s="356"/>
      <c r="C782" s="356"/>
      <c r="D782" s="356"/>
    </row>
    <row r="783" spans="2:4" x14ac:dyDescent="0.2">
      <c r="B783" s="356"/>
      <c r="C783" s="356"/>
      <c r="D783" s="356"/>
    </row>
    <row r="784" spans="2:4" x14ac:dyDescent="0.2">
      <c r="B784" s="356"/>
      <c r="C784" s="356"/>
      <c r="D784" s="356"/>
    </row>
    <row r="785" spans="2:4" x14ac:dyDescent="0.2">
      <c r="B785" s="356"/>
      <c r="C785" s="356"/>
      <c r="D785" s="356"/>
    </row>
    <row r="786" spans="2:4" x14ac:dyDescent="0.2">
      <c r="B786" s="356"/>
      <c r="C786" s="356"/>
      <c r="D786" s="356"/>
    </row>
    <row r="787" spans="2:4" x14ac:dyDescent="0.2">
      <c r="B787" s="356"/>
      <c r="C787" s="356"/>
      <c r="D787" s="356"/>
    </row>
    <row r="788" spans="2:4" x14ac:dyDescent="0.2">
      <c r="B788" s="356"/>
      <c r="C788" s="356"/>
      <c r="D788" s="356"/>
    </row>
    <row r="789" spans="2:4" x14ac:dyDescent="0.2">
      <c r="B789" s="356"/>
      <c r="C789" s="356"/>
      <c r="D789" s="356"/>
    </row>
    <row r="790" spans="2:4" x14ac:dyDescent="0.2">
      <c r="B790" s="356"/>
      <c r="C790" s="356"/>
      <c r="D790" s="356"/>
    </row>
    <row r="791" spans="2:4" x14ac:dyDescent="0.2">
      <c r="B791" s="356"/>
      <c r="C791" s="356"/>
      <c r="D791" s="356"/>
    </row>
    <row r="792" spans="2:4" x14ac:dyDescent="0.2">
      <c r="B792" s="356"/>
      <c r="C792" s="356"/>
      <c r="D792" s="356"/>
    </row>
    <row r="793" spans="2:4" x14ac:dyDescent="0.2">
      <c r="B793" s="356"/>
      <c r="C793" s="356"/>
      <c r="D793" s="356"/>
    </row>
    <row r="794" spans="2:4" x14ac:dyDescent="0.2">
      <c r="B794" s="356"/>
      <c r="C794" s="356"/>
      <c r="D794" s="356"/>
    </row>
    <row r="795" spans="2:4" x14ac:dyDescent="0.2">
      <c r="B795" s="356"/>
      <c r="C795" s="356"/>
      <c r="D795" s="356"/>
    </row>
    <row r="796" spans="2:4" x14ac:dyDescent="0.2">
      <c r="B796" s="356"/>
      <c r="C796" s="356"/>
      <c r="D796" s="356"/>
    </row>
    <row r="797" spans="2:4" x14ac:dyDescent="0.2">
      <c r="B797" s="356"/>
      <c r="C797" s="356"/>
      <c r="D797" s="356"/>
    </row>
    <row r="798" spans="2:4" x14ac:dyDescent="0.2">
      <c r="B798" s="356"/>
      <c r="C798" s="356"/>
      <c r="D798" s="356"/>
    </row>
    <row r="799" spans="2:4" x14ac:dyDescent="0.2">
      <c r="B799" s="356"/>
      <c r="C799" s="356"/>
      <c r="D799" s="356"/>
    </row>
    <row r="800" spans="2:4" x14ac:dyDescent="0.2">
      <c r="B800" s="356"/>
      <c r="C800" s="356"/>
      <c r="D800" s="356"/>
    </row>
  </sheetData>
  <mergeCells count="7">
    <mergeCell ref="B52:I52"/>
    <mergeCell ref="B53:I53"/>
    <mergeCell ref="B27:I27"/>
    <mergeCell ref="B29:I29"/>
    <mergeCell ref="B50:I50"/>
    <mergeCell ref="B51:I51"/>
    <mergeCell ref="B49:J49"/>
  </mergeCells>
  <pageMargins left="0.39370078740157483" right="0" top="0.39370078740157483" bottom="0.59055118110236227" header="0.51181102362204722" footer="0.51181102362204722"/>
  <pageSetup paperSize="9" scale="85" firstPageNumber="63" fitToHeight="0" orientation="portrait" r:id="rId1"/>
  <headerFooter alignWithMargins="0">
    <oddHeader>&amp;L&amp;"Times New Roman,Gras"DGRH A1-1&amp;R&amp;"Times New Roman,Gras"Juillet 2020</oddHeader>
    <oddFooter>&amp;C&amp;"Times New Roman,Gras"Page &amp;P de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95"/>
  <sheetViews>
    <sheetView showGridLines="0" showZeros="0" zoomScale="85" zoomScaleNormal="85" zoomScalePageLayoutView="80" workbookViewId="0">
      <pane xSplit="1" ySplit="9" topLeftCell="B10" activePane="bottomRight" state="frozenSplit"/>
      <selection activeCell="L15" sqref="L15"/>
      <selection pane="topRight" activeCell="L15" sqref="L15"/>
      <selection pane="bottomLeft" activeCell="L15" sqref="L15"/>
      <selection pane="bottomRight" activeCell="L15" sqref="L15"/>
    </sheetView>
  </sheetViews>
  <sheetFormatPr baseColWidth="10" defaultColWidth="17.1640625" defaultRowHeight="12.75" x14ac:dyDescent="0.2"/>
  <cols>
    <col min="1" max="1" width="21.33203125" style="189" customWidth="1"/>
    <col min="2" max="2" width="9.5" style="189" customWidth="1"/>
    <col min="3" max="3" width="9.83203125" style="189" customWidth="1"/>
    <col min="4" max="5" width="9.5" style="189" customWidth="1"/>
    <col min="6" max="6" width="9.83203125" style="189" customWidth="1"/>
    <col min="7" max="8" width="9.5" style="189" customWidth="1"/>
    <col min="9" max="9" width="9.83203125" style="189" customWidth="1"/>
    <col min="10" max="11" width="9.5" style="189" customWidth="1"/>
    <col min="12" max="12" width="9.83203125" style="189" customWidth="1"/>
    <col min="13" max="14" width="9.5" style="189" customWidth="1"/>
    <col min="15" max="15" width="9.83203125" style="189" customWidth="1"/>
    <col min="16" max="17" width="9.5" style="189" customWidth="1"/>
    <col min="18" max="18" width="9.83203125" style="189" customWidth="1"/>
    <col min="19" max="20" width="9.5" style="189" customWidth="1"/>
    <col min="21" max="21" width="9.83203125" style="189" customWidth="1"/>
    <col min="22" max="23" width="9.5" style="189" customWidth="1"/>
    <col min="24" max="24" width="9.83203125" style="189" customWidth="1"/>
    <col min="25" max="25" width="9.5" style="189" customWidth="1"/>
    <col min="26" max="26" width="9.33203125" style="189" customWidth="1"/>
    <col min="27" max="27" width="9.83203125" style="189" customWidth="1"/>
    <col min="28" max="28" width="9.5" style="189" customWidth="1"/>
    <col min="29" max="29" width="8" style="189" bestFit="1" customWidth="1"/>
    <col min="30" max="30" width="7.6640625" style="189" bestFit="1" customWidth="1"/>
    <col min="31" max="31" width="9.5" style="189" bestFit="1" customWidth="1"/>
    <col min="32" max="32" width="8" style="189" bestFit="1" customWidth="1"/>
    <col min="33" max="33" width="6.1640625" style="189" bestFit="1" customWidth="1"/>
    <col min="34" max="34" width="9.33203125" style="189" bestFit="1" customWidth="1"/>
    <col min="35" max="16384" width="17.1640625" style="186"/>
  </cols>
  <sheetData>
    <row r="1" spans="1:34" x14ac:dyDescent="0.2">
      <c r="AF1" s="1125"/>
      <c r="AG1" s="1126"/>
      <c r="AH1" s="1126"/>
    </row>
    <row r="2" spans="1:34" x14ac:dyDescent="0.2">
      <c r="AH2" s="191"/>
    </row>
    <row r="3" spans="1:34" x14ac:dyDescent="0.2">
      <c r="AH3" s="191"/>
    </row>
    <row r="4" spans="1:34" ht="23.25" customHeight="1" x14ac:dyDescent="0.2">
      <c r="A4" s="1130" t="s">
        <v>518</v>
      </c>
      <c r="B4" s="1130"/>
      <c r="C4" s="1130"/>
      <c r="D4" s="1130"/>
      <c r="E4" s="1130"/>
      <c r="F4" s="1130"/>
      <c r="G4" s="1130"/>
      <c r="H4" s="1130"/>
      <c r="I4" s="1130"/>
      <c r="J4" s="1130"/>
      <c r="K4" s="1130"/>
      <c r="L4" s="1130"/>
      <c r="M4" s="1130"/>
      <c r="N4" s="1130"/>
      <c r="O4" s="1130"/>
      <c r="P4" s="1130"/>
      <c r="Q4" s="1130"/>
      <c r="R4" s="1130"/>
      <c r="S4" s="1130"/>
      <c r="T4" s="1130"/>
      <c r="U4" s="1130"/>
      <c r="V4" s="1130"/>
      <c r="W4" s="1130"/>
      <c r="X4" s="1130"/>
      <c r="Y4" s="1130"/>
      <c r="Z4" s="1130"/>
      <c r="AA4" s="1130"/>
      <c r="AB4" s="1130"/>
      <c r="AC4" s="1130"/>
      <c r="AD4" s="1130"/>
      <c r="AE4" s="1130"/>
      <c r="AF4" s="1130"/>
      <c r="AG4" s="1130"/>
      <c r="AH4" s="1130"/>
    </row>
    <row r="5" spans="1:34" ht="9" customHeight="1" x14ac:dyDescent="0.2"/>
    <row r="6" spans="1:34" ht="18.75" x14ac:dyDescent="0.3">
      <c r="A6" s="1017" t="s">
        <v>736</v>
      </c>
    </row>
    <row r="7" spans="1:34" ht="9" customHeight="1" x14ac:dyDescent="0.25">
      <c r="A7" s="1016"/>
    </row>
    <row r="8" spans="1:34" x14ac:dyDescent="0.2">
      <c r="B8" s="1131">
        <v>2010</v>
      </c>
      <c r="C8" s="1132"/>
      <c r="D8" s="1133"/>
      <c r="E8" s="1131">
        <v>2011</v>
      </c>
      <c r="F8" s="1132"/>
      <c r="G8" s="1133"/>
      <c r="H8" s="1131">
        <v>2012</v>
      </c>
      <c r="I8" s="1132"/>
      <c r="J8" s="1133"/>
      <c r="K8" s="1131">
        <v>2013</v>
      </c>
      <c r="L8" s="1132"/>
      <c r="M8" s="1133"/>
      <c r="N8" s="1131">
        <v>2014</v>
      </c>
      <c r="O8" s="1132"/>
      <c r="P8" s="1133"/>
      <c r="Q8" s="1131">
        <v>2015</v>
      </c>
      <c r="R8" s="1132"/>
      <c r="S8" s="1133"/>
      <c r="T8" s="1131">
        <v>2016</v>
      </c>
      <c r="U8" s="1132"/>
      <c r="V8" s="1133"/>
      <c r="W8" s="1131">
        <v>2017</v>
      </c>
      <c r="X8" s="1132"/>
      <c r="Y8" s="1133"/>
      <c r="Z8" s="1129">
        <v>2018</v>
      </c>
      <c r="AA8" s="1129"/>
      <c r="AB8" s="1129"/>
      <c r="AC8" s="1129">
        <v>2019</v>
      </c>
      <c r="AD8" s="1129"/>
      <c r="AE8" s="1129"/>
      <c r="AF8" s="1127" t="s">
        <v>293</v>
      </c>
      <c r="AG8" s="1128"/>
      <c r="AH8" s="1128"/>
    </row>
    <row r="9" spans="1:34" x14ac:dyDescent="0.2">
      <c r="A9" s="511" t="s">
        <v>368</v>
      </c>
      <c r="B9" s="185" t="s">
        <v>316</v>
      </c>
      <c r="C9" s="185" t="s">
        <v>317</v>
      </c>
      <c r="D9" s="467" t="s">
        <v>78</v>
      </c>
      <c r="E9" s="185" t="s">
        <v>316</v>
      </c>
      <c r="F9" s="185" t="s">
        <v>317</v>
      </c>
      <c r="G9" s="467" t="s">
        <v>78</v>
      </c>
      <c r="H9" s="185" t="s">
        <v>316</v>
      </c>
      <c r="I9" s="185" t="s">
        <v>317</v>
      </c>
      <c r="J9" s="467" t="s">
        <v>78</v>
      </c>
      <c r="K9" s="185" t="s">
        <v>316</v>
      </c>
      <c r="L9" s="185" t="s">
        <v>317</v>
      </c>
      <c r="M9" s="467" t="s">
        <v>78</v>
      </c>
      <c r="N9" s="185" t="s">
        <v>316</v>
      </c>
      <c r="O9" s="185" t="s">
        <v>317</v>
      </c>
      <c r="P9" s="467" t="s">
        <v>78</v>
      </c>
      <c r="Q9" s="185" t="s">
        <v>316</v>
      </c>
      <c r="R9" s="185" t="s">
        <v>317</v>
      </c>
      <c r="S9" s="467" t="s">
        <v>78</v>
      </c>
      <c r="T9" s="185" t="s">
        <v>316</v>
      </c>
      <c r="U9" s="185" t="s">
        <v>317</v>
      </c>
      <c r="V9" s="467" t="s">
        <v>78</v>
      </c>
      <c r="W9" s="185" t="s">
        <v>316</v>
      </c>
      <c r="X9" s="185" t="s">
        <v>317</v>
      </c>
      <c r="Y9" s="467" t="s">
        <v>78</v>
      </c>
      <c r="Z9" s="185" t="s">
        <v>316</v>
      </c>
      <c r="AA9" s="185" t="s">
        <v>317</v>
      </c>
      <c r="AB9" s="467" t="s">
        <v>78</v>
      </c>
      <c r="AC9" s="185" t="s">
        <v>316</v>
      </c>
      <c r="AD9" s="185" t="s">
        <v>317</v>
      </c>
      <c r="AE9" s="467" t="s">
        <v>78</v>
      </c>
      <c r="AF9" s="185" t="s">
        <v>316</v>
      </c>
      <c r="AG9" s="185" t="s">
        <v>317</v>
      </c>
      <c r="AH9" s="467" t="s">
        <v>78</v>
      </c>
    </row>
    <row r="10" spans="1:34" x14ac:dyDescent="0.2">
      <c r="A10" s="192"/>
      <c r="B10" s="190"/>
      <c r="C10" s="190"/>
      <c r="D10" s="190"/>
      <c r="E10" s="190"/>
      <c r="F10" s="190"/>
      <c r="G10" s="190"/>
      <c r="H10" s="190"/>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row>
    <row r="11" spans="1:34" s="187" customFormat="1" ht="15" customHeight="1" x14ac:dyDescent="0.2">
      <c r="A11" s="811" t="s">
        <v>141</v>
      </c>
      <c r="B11" s="813">
        <v>35</v>
      </c>
      <c r="C11" s="813">
        <v>1</v>
      </c>
      <c r="D11" s="812">
        <v>36</v>
      </c>
      <c r="E11" s="813">
        <v>33</v>
      </c>
      <c r="F11" s="813">
        <v>4</v>
      </c>
      <c r="G11" s="812">
        <v>37</v>
      </c>
      <c r="H11" s="813">
        <v>44</v>
      </c>
      <c r="I11" s="813">
        <v>2</v>
      </c>
      <c r="J11" s="812">
        <v>46</v>
      </c>
      <c r="K11" s="813">
        <v>33</v>
      </c>
      <c r="L11" s="813"/>
      <c r="M11" s="812">
        <v>33</v>
      </c>
      <c r="N11" s="813">
        <v>28</v>
      </c>
      <c r="O11" s="813">
        <v>2</v>
      </c>
      <c r="P11" s="812">
        <v>30</v>
      </c>
      <c r="Q11" s="813">
        <v>32</v>
      </c>
      <c r="R11" s="813">
        <v>3</v>
      </c>
      <c r="S11" s="812">
        <v>35</v>
      </c>
      <c r="T11" s="813">
        <v>28</v>
      </c>
      <c r="U11" s="813">
        <v>3</v>
      </c>
      <c r="V11" s="812">
        <v>31</v>
      </c>
      <c r="W11" s="813">
        <v>35</v>
      </c>
      <c r="X11" s="813">
        <v>1</v>
      </c>
      <c r="Y11" s="812">
        <f>X11+W11</f>
        <v>36</v>
      </c>
      <c r="Z11" s="813">
        <v>18</v>
      </c>
      <c r="AA11" s="813">
        <v>7</v>
      </c>
      <c r="AB11" s="812">
        <f>AA11+Z11</f>
        <v>25</v>
      </c>
      <c r="AC11" s="813">
        <v>20</v>
      </c>
      <c r="AD11" s="813">
        <v>5</v>
      </c>
      <c r="AE11" s="812">
        <f>AD11+AC11</f>
        <v>25</v>
      </c>
      <c r="AF11" s="812">
        <f>B11+E11+H11+K11+N11+Q11+T11+W11+Z11+AC11</f>
        <v>306</v>
      </c>
      <c r="AG11" s="812">
        <f>C11+F11+I11+L11+O11+R11+U11+X11+AA11+AD11</f>
        <v>28</v>
      </c>
      <c r="AH11" s="814">
        <f>D11+G11+J11+M11+P11+S11+V11+Y11+AB11+AE11</f>
        <v>334</v>
      </c>
    </row>
    <row r="12" spans="1:34" ht="15" customHeight="1" x14ac:dyDescent="0.2">
      <c r="A12" s="815" t="s">
        <v>305</v>
      </c>
      <c r="B12" s="816">
        <v>2</v>
      </c>
      <c r="C12" s="816">
        <v>1</v>
      </c>
      <c r="D12" s="217">
        <v>3</v>
      </c>
      <c r="E12" s="816">
        <v>9</v>
      </c>
      <c r="F12" s="816"/>
      <c r="G12" s="217">
        <v>9</v>
      </c>
      <c r="H12" s="816">
        <v>6</v>
      </c>
      <c r="I12" s="816"/>
      <c r="J12" s="217">
        <v>6</v>
      </c>
      <c r="K12" s="816">
        <v>10</v>
      </c>
      <c r="L12" s="816"/>
      <c r="M12" s="217">
        <v>10</v>
      </c>
      <c r="N12" s="816">
        <v>4</v>
      </c>
      <c r="O12" s="816">
        <v>0</v>
      </c>
      <c r="P12" s="217">
        <v>4</v>
      </c>
      <c r="Q12" s="816">
        <v>10</v>
      </c>
      <c r="R12" s="816">
        <v>1</v>
      </c>
      <c r="S12" s="217">
        <v>11</v>
      </c>
      <c r="T12" s="816">
        <v>6</v>
      </c>
      <c r="U12" s="816"/>
      <c r="V12" s="217">
        <v>6</v>
      </c>
      <c r="W12" s="816">
        <v>11</v>
      </c>
      <c r="X12" s="816"/>
      <c r="Y12" s="217">
        <f t="shared" ref="Y12:Y75" si="0">X12+W12</f>
        <v>11</v>
      </c>
      <c r="Z12" s="816">
        <v>2</v>
      </c>
      <c r="AA12" s="816"/>
      <c r="AB12" s="217">
        <f t="shared" ref="AB12:AB75" si="1">AA12+Z12</f>
        <v>2</v>
      </c>
      <c r="AC12" s="816">
        <v>1</v>
      </c>
      <c r="AD12" s="816">
        <v>1</v>
      </c>
      <c r="AE12" s="217">
        <f t="shared" ref="AE12:AE75" si="2">AD12+AC12</f>
        <v>2</v>
      </c>
      <c r="AF12" s="217">
        <f t="shared" ref="AF12:AF75" si="3">B12+E12+H12+K12+N12+Q12+T12+W12+Z12+AC12</f>
        <v>61</v>
      </c>
      <c r="AG12" s="217">
        <f t="shared" ref="AG12:AG75" si="4">C12+F12+I12+L12+O12+R12+U12+X12+AA12+AD12</f>
        <v>3</v>
      </c>
      <c r="AH12" s="504">
        <f t="shared" ref="AH12:AH75" si="5">D12+G12+J12+M12+P12+S12+V12+Y12+AB12+AE12</f>
        <v>64</v>
      </c>
    </row>
    <row r="13" spans="1:34" ht="15" customHeight="1" x14ac:dyDescent="0.2">
      <c r="A13" s="218" t="s">
        <v>79</v>
      </c>
      <c r="B13" s="199">
        <v>1</v>
      </c>
      <c r="C13" s="200"/>
      <c r="D13" s="201">
        <v>1</v>
      </c>
      <c r="E13" s="199">
        <v>2</v>
      </c>
      <c r="F13" s="200"/>
      <c r="G13" s="201">
        <v>2</v>
      </c>
      <c r="H13" s="199">
        <v>4</v>
      </c>
      <c r="I13" s="200"/>
      <c r="J13" s="201">
        <v>4</v>
      </c>
      <c r="K13" s="199">
        <v>6</v>
      </c>
      <c r="L13" s="200"/>
      <c r="M13" s="201">
        <v>6</v>
      </c>
      <c r="N13" s="199">
        <v>3</v>
      </c>
      <c r="O13" s="200"/>
      <c r="P13" s="201">
        <v>3</v>
      </c>
      <c r="Q13" s="199">
        <v>1</v>
      </c>
      <c r="R13" s="200"/>
      <c r="S13" s="201">
        <v>1</v>
      </c>
      <c r="T13" s="199">
        <v>3</v>
      </c>
      <c r="U13" s="200"/>
      <c r="V13" s="201">
        <v>3</v>
      </c>
      <c r="W13" s="199">
        <v>4</v>
      </c>
      <c r="X13" s="200"/>
      <c r="Y13" s="201">
        <f t="shared" si="0"/>
        <v>4</v>
      </c>
      <c r="Z13" s="199"/>
      <c r="AA13" s="200"/>
      <c r="AB13" s="201">
        <f t="shared" si="1"/>
        <v>0</v>
      </c>
      <c r="AC13" s="199"/>
      <c r="AD13" s="200"/>
      <c r="AE13" s="201">
        <f t="shared" si="2"/>
        <v>0</v>
      </c>
      <c r="AF13" s="199">
        <f t="shared" si="3"/>
        <v>24</v>
      </c>
      <c r="AG13" s="200">
        <f t="shared" si="4"/>
        <v>0</v>
      </c>
      <c r="AH13" s="208">
        <f t="shared" si="5"/>
        <v>24</v>
      </c>
    </row>
    <row r="14" spans="1:34" ht="15" customHeight="1" x14ac:dyDescent="0.2">
      <c r="A14" s="219" t="s">
        <v>80</v>
      </c>
      <c r="B14" s="202">
        <v>1</v>
      </c>
      <c r="C14" s="203"/>
      <c r="D14" s="204">
        <v>1</v>
      </c>
      <c r="E14" s="202">
        <v>6</v>
      </c>
      <c r="F14" s="203"/>
      <c r="G14" s="204">
        <v>6</v>
      </c>
      <c r="H14" s="202">
        <v>1</v>
      </c>
      <c r="I14" s="203"/>
      <c r="J14" s="204">
        <v>1</v>
      </c>
      <c r="K14" s="202">
        <v>3</v>
      </c>
      <c r="L14" s="203"/>
      <c r="M14" s="204">
        <v>3</v>
      </c>
      <c r="N14" s="202">
        <v>1</v>
      </c>
      <c r="O14" s="203"/>
      <c r="P14" s="204">
        <v>1</v>
      </c>
      <c r="Q14" s="202">
        <v>8</v>
      </c>
      <c r="R14" s="203"/>
      <c r="S14" s="204">
        <v>8</v>
      </c>
      <c r="T14" s="202">
        <v>3</v>
      </c>
      <c r="U14" s="203"/>
      <c r="V14" s="204">
        <v>3</v>
      </c>
      <c r="W14" s="202">
        <v>3</v>
      </c>
      <c r="X14" s="203"/>
      <c r="Y14" s="204">
        <f t="shared" si="0"/>
        <v>3</v>
      </c>
      <c r="Z14" s="202">
        <v>1</v>
      </c>
      <c r="AA14" s="203"/>
      <c r="AB14" s="204">
        <f t="shared" si="1"/>
        <v>1</v>
      </c>
      <c r="AC14" s="202">
        <v>1</v>
      </c>
      <c r="AD14" s="203">
        <v>1</v>
      </c>
      <c r="AE14" s="204">
        <f t="shared" si="2"/>
        <v>2</v>
      </c>
      <c r="AF14" s="202">
        <f t="shared" si="3"/>
        <v>28</v>
      </c>
      <c r="AG14" s="203">
        <f t="shared" si="4"/>
        <v>1</v>
      </c>
      <c r="AH14" s="209">
        <f t="shared" si="5"/>
        <v>29</v>
      </c>
    </row>
    <row r="15" spans="1:34" ht="15" customHeight="1" x14ac:dyDescent="0.2">
      <c r="A15" s="219" t="s">
        <v>81</v>
      </c>
      <c r="B15" s="202"/>
      <c r="C15" s="203">
        <v>1</v>
      </c>
      <c r="D15" s="204">
        <v>1</v>
      </c>
      <c r="E15" s="202"/>
      <c r="F15" s="203"/>
      <c r="G15" s="204"/>
      <c r="H15" s="202"/>
      <c r="I15" s="203"/>
      <c r="J15" s="204"/>
      <c r="K15" s="202"/>
      <c r="L15" s="203"/>
      <c r="M15" s="204"/>
      <c r="N15" s="202"/>
      <c r="O15" s="203"/>
      <c r="P15" s="204">
        <v>0</v>
      </c>
      <c r="Q15" s="202"/>
      <c r="R15" s="203"/>
      <c r="S15" s="204">
        <v>0</v>
      </c>
      <c r="T15" s="202"/>
      <c r="U15" s="203"/>
      <c r="V15" s="204">
        <v>0</v>
      </c>
      <c r="W15" s="202">
        <v>2</v>
      </c>
      <c r="X15" s="203"/>
      <c r="Y15" s="204">
        <f t="shared" si="0"/>
        <v>2</v>
      </c>
      <c r="Z15" s="202"/>
      <c r="AA15" s="203"/>
      <c r="AB15" s="204">
        <f t="shared" si="1"/>
        <v>0</v>
      </c>
      <c r="AC15" s="202"/>
      <c r="AD15" s="203"/>
      <c r="AE15" s="204">
        <f t="shared" si="2"/>
        <v>0</v>
      </c>
      <c r="AF15" s="202">
        <f t="shared" si="3"/>
        <v>2</v>
      </c>
      <c r="AG15" s="203">
        <f t="shared" si="4"/>
        <v>1</v>
      </c>
      <c r="AH15" s="209">
        <f t="shared" si="5"/>
        <v>3</v>
      </c>
    </row>
    <row r="16" spans="1:34" ht="15" customHeight="1" x14ac:dyDescent="0.2">
      <c r="A16" s="220" t="s">
        <v>82</v>
      </c>
      <c r="B16" s="205"/>
      <c r="C16" s="206"/>
      <c r="D16" s="207"/>
      <c r="E16" s="205">
        <v>1</v>
      </c>
      <c r="F16" s="206"/>
      <c r="G16" s="207">
        <v>1</v>
      </c>
      <c r="H16" s="205">
        <v>1</v>
      </c>
      <c r="I16" s="206"/>
      <c r="J16" s="207">
        <v>1</v>
      </c>
      <c r="K16" s="205">
        <v>1</v>
      </c>
      <c r="L16" s="206"/>
      <c r="M16" s="207">
        <v>1</v>
      </c>
      <c r="N16" s="205"/>
      <c r="O16" s="206"/>
      <c r="P16" s="207">
        <v>0</v>
      </c>
      <c r="Q16" s="205">
        <v>1</v>
      </c>
      <c r="R16" s="206">
        <v>1</v>
      </c>
      <c r="S16" s="207">
        <v>2</v>
      </c>
      <c r="T16" s="205"/>
      <c r="U16" s="206"/>
      <c r="V16" s="207">
        <v>0</v>
      </c>
      <c r="W16" s="205">
        <v>2</v>
      </c>
      <c r="X16" s="206"/>
      <c r="Y16" s="207">
        <f t="shared" si="0"/>
        <v>2</v>
      </c>
      <c r="Z16" s="205">
        <v>1</v>
      </c>
      <c r="AA16" s="206"/>
      <c r="AB16" s="207">
        <f t="shared" si="1"/>
        <v>1</v>
      </c>
      <c r="AC16" s="205"/>
      <c r="AD16" s="206"/>
      <c r="AE16" s="207">
        <f t="shared" si="2"/>
        <v>0</v>
      </c>
      <c r="AF16" s="205">
        <f t="shared" si="3"/>
        <v>7</v>
      </c>
      <c r="AG16" s="206">
        <f t="shared" si="4"/>
        <v>1</v>
      </c>
      <c r="AH16" s="210">
        <f t="shared" si="5"/>
        <v>8</v>
      </c>
    </row>
    <row r="17" spans="1:34" ht="15" customHeight="1" x14ac:dyDescent="0.2">
      <c r="A17" s="214" t="s">
        <v>306</v>
      </c>
      <c r="B17" s="215">
        <v>33</v>
      </c>
      <c r="C17" s="215"/>
      <c r="D17" s="216">
        <v>33</v>
      </c>
      <c r="E17" s="215">
        <v>24</v>
      </c>
      <c r="F17" s="215">
        <v>4</v>
      </c>
      <c r="G17" s="216">
        <v>28</v>
      </c>
      <c r="H17" s="215">
        <v>38</v>
      </c>
      <c r="I17" s="215">
        <v>2</v>
      </c>
      <c r="J17" s="216">
        <v>40</v>
      </c>
      <c r="K17" s="215">
        <v>23</v>
      </c>
      <c r="L17" s="215"/>
      <c r="M17" s="216">
        <v>23</v>
      </c>
      <c r="N17" s="215">
        <v>24</v>
      </c>
      <c r="O17" s="215">
        <v>2</v>
      </c>
      <c r="P17" s="216">
        <v>26</v>
      </c>
      <c r="Q17" s="215">
        <v>22</v>
      </c>
      <c r="R17" s="215">
        <v>2</v>
      </c>
      <c r="S17" s="216">
        <v>24</v>
      </c>
      <c r="T17" s="215">
        <v>22</v>
      </c>
      <c r="U17" s="215">
        <v>3</v>
      </c>
      <c r="V17" s="216">
        <v>25</v>
      </c>
      <c r="W17" s="215">
        <v>24</v>
      </c>
      <c r="X17" s="215">
        <v>1</v>
      </c>
      <c r="Y17" s="216">
        <f t="shared" si="0"/>
        <v>25</v>
      </c>
      <c r="Z17" s="215">
        <v>16</v>
      </c>
      <c r="AA17" s="215">
        <v>7</v>
      </c>
      <c r="AB17" s="216">
        <f t="shared" si="1"/>
        <v>23</v>
      </c>
      <c r="AC17" s="215">
        <v>19</v>
      </c>
      <c r="AD17" s="215">
        <v>4</v>
      </c>
      <c r="AE17" s="216">
        <f t="shared" si="2"/>
        <v>23</v>
      </c>
      <c r="AF17" s="216">
        <f t="shared" si="3"/>
        <v>245</v>
      </c>
      <c r="AG17" s="216">
        <f t="shared" si="4"/>
        <v>25</v>
      </c>
      <c r="AH17" s="503">
        <f t="shared" si="5"/>
        <v>270</v>
      </c>
    </row>
    <row r="18" spans="1:34" ht="15" customHeight="1" x14ac:dyDescent="0.2">
      <c r="A18" s="218" t="s">
        <v>83</v>
      </c>
      <c r="B18" s="199">
        <v>18</v>
      </c>
      <c r="C18" s="200"/>
      <c r="D18" s="201">
        <v>18</v>
      </c>
      <c r="E18" s="199">
        <v>14</v>
      </c>
      <c r="F18" s="200">
        <v>4</v>
      </c>
      <c r="G18" s="201">
        <v>18</v>
      </c>
      <c r="H18" s="199">
        <v>23</v>
      </c>
      <c r="I18" s="200">
        <v>2</v>
      </c>
      <c r="J18" s="201">
        <v>25</v>
      </c>
      <c r="K18" s="199">
        <v>11</v>
      </c>
      <c r="L18" s="200"/>
      <c r="M18" s="201">
        <v>11</v>
      </c>
      <c r="N18" s="199">
        <v>8</v>
      </c>
      <c r="O18" s="200">
        <v>2</v>
      </c>
      <c r="P18" s="201">
        <v>10</v>
      </c>
      <c r="Q18" s="199">
        <v>11</v>
      </c>
      <c r="R18" s="200">
        <v>2</v>
      </c>
      <c r="S18" s="201">
        <v>13</v>
      </c>
      <c r="T18" s="199">
        <v>10</v>
      </c>
      <c r="U18" s="200">
        <v>3</v>
      </c>
      <c r="V18" s="201">
        <v>13</v>
      </c>
      <c r="W18" s="199">
        <v>10</v>
      </c>
      <c r="X18" s="200">
        <v>1</v>
      </c>
      <c r="Y18" s="201">
        <f t="shared" si="0"/>
        <v>11</v>
      </c>
      <c r="Z18" s="199">
        <v>6</v>
      </c>
      <c r="AA18" s="200">
        <v>7</v>
      </c>
      <c r="AB18" s="201">
        <f t="shared" si="1"/>
        <v>13</v>
      </c>
      <c r="AC18" s="199">
        <v>8</v>
      </c>
      <c r="AD18" s="200">
        <v>4</v>
      </c>
      <c r="AE18" s="201">
        <f t="shared" si="2"/>
        <v>12</v>
      </c>
      <c r="AF18" s="199">
        <f t="shared" si="3"/>
        <v>119</v>
      </c>
      <c r="AG18" s="200">
        <f t="shared" si="4"/>
        <v>25</v>
      </c>
      <c r="AH18" s="208">
        <f t="shared" si="5"/>
        <v>144</v>
      </c>
    </row>
    <row r="19" spans="1:34" ht="15" customHeight="1" x14ac:dyDescent="0.2">
      <c r="A19" s="220" t="s">
        <v>84</v>
      </c>
      <c r="B19" s="205">
        <v>15</v>
      </c>
      <c r="C19" s="206"/>
      <c r="D19" s="207">
        <v>15</v>
      </c>
      <c r="E19" s="205">
        <v>10</v>
      </c>
      <c r="F19" s="206"/>
      <c r="G19" s="207">
        <v>10</v>
      </c>
      <c r="H19" s="205">
        <v>15</v>
      </c>
      <c r="I19" s="206"/>
      <c r="J19" s="207">
        <v>15</v>
      </c>
      <c r="K19" s="205">
        <v>12</v>
      </c>
      <c r="L19" s="206"/>
      <c r="M19" s="207">
        <v>12</v>
      </c>
      <c r="N19" s="205">
        <v>16</v>
      </c>
      <c r="O19" s="206"/>
      <c r="P19" s="207">
        <v>16</v>
      </c>
      <c r="Q19" s="205">
        <v>11</v>
      </c>
      <c r="R19" s="206"/>
      <c r="S19" s="207">
        <v>11</v>
      </c>
      <c r="T19" s="205">
        <v>12</v>
      </c>
      <c r="U19" s="206"/>
      <c r="V19" s="207">
        <v>12</v>
      </c>
      <c r="W19" s="205">
        <v>14</v>
      </c>
      <c r="X19" s="206"/>
      <c r="Y19" s="207">
        <f t="shared" si="0"/>
        <v>14</v>
      </c>
      <c r="Z19" s="205">
        <v>10</v>
      </c>
      <c r="AA19" s="206"/>
      <c r="AB19" s="207">
        <f t="shared" si="1"/>
        <v>10</v>
      </c>
      <c r="AC19" s="205">
        <v>11</v>
      </c>
      <c r="AD19" s="206"/>
      <c r="AE19" s="207">
        <f t="shared" si="2"/>
        <v>11</v>
      </c>
      <c r="AF19" s="205">
        <f t="shared" si="3"/>
        <v>126</v>
      </c>
      <c r="AG19" s="206">
        <f t="shared" si="4"/>
        <v>0</v>
      </c>
      <c r="AH19" s="210">
        <f t="shared" si="5"/>
        <v>126</v>
      </c>
    </row>
    <row r="20" spans="1:34" s="188" customFormat="1" ht="15" customHeight="1" x14ac:dyDescent="0.2">
      <c r="A20" s="811" t="s">
        <v>142</v>
      </c>
      <c r="B20" s="813">
        <v>59</v>
      </c>
      <c r="C20" s="813">
        <v>3</v>
      </c>
      <c r="D20" s="812">
        <v>62</v>
      </c>
      <c r="E20" s="813">
        <v>73</v>
      </c>
      <c r="F20" s="813">
        <v>7</v>
      </c>
      <c r="G20" s="812">
        <v>80</v>
      </c>
      <c r="H20" s="813">
        <v>70</v>
      </c>
      <c r="I20" s="813">
        <v>14</v>
      </c>
      <c r="J20" s="812">
        <v>84</v>
      </c>
      <c r="K20" s="813">
        <v>51</v>
      </c>
      <c r="L20" s="813">
        <v>7</v>
      </c>
      <c r="M20" s="812">
        <v>58</v>
      </c>
      <c r="N20" s="813">
        <v>38</v>
      </c>
      <c r="O20" s="813">
        <v>10</v>
      </c>
      <c r="P20" s="812">
        <v>48</v>
      </c>
      <c r="Q20" s="813">
        <v>46</v>
      </c>
      <c r="R20" s="813">
        <v>8</v>
      </c>
      <c r="S20" s="812">
        <v>54</v>
      </c>
      <c r="T20" s="813">
        <v>72</v>
      </c>
      <c r="U20" s="813">
        <v>12</v>
      </c>
      <c r="V20" s="812">
        <v>84</v>
      </c>
      <c r="W20" s="813">
        <v>69</v>
      </c>
      <c r="X20" s="813">
        <v>7</v>
      </c>
      <c r="Y20" s="812">
        <f t="shared" si="0"/>
        <v>76</v>
      </c>
      <c r="Z20" s="813">
        <v>47</v>
      </c>
      <c r="AA20" s="813">
        <v>5</v>
      </c>
      <c r="AB20" s="812">
        <f t="shared" si="1"/>
        <v>52</v>
      </c>
      <c r="AC20" s="813">
        <v>41</v>
      </c>
      <c r="AD20" s="813">
        <v>4</v>
      </c>
      <c r="AE20" s="812">
        <f t="shared" si="2"/>
        <v>45</v>
      </c>
      <c r="AF20" s="812">
        <f t="shared" si="3"/>
        <v>566</v>
      </c>
      <c r="AG20" s="812">
        <f t="shared" si="4"/>
        <v>77</v>
      </c>
      <c r="AH20" s="814">
        <f t="shared" si="5"/>
        <v>643</v>
      </c>
    </row>
    <row r="21" spans="1:34" ht="15" customHeight="1" x14ac:dyDescent="0.2">
      <c r="A21" s="815" t="s">
        <v>510</v>
      </c>
      <c r="B21" s="816">
        <v>39</v>
      </c>
      <c r="C21" s="816">
        <v>3</v>
      </c>
      <c r="D21" s="217">
        <v>42</v>
      </c>
      <c r="E21" s="816">
        <v>46</v>
      </c>
      <c r="F21" s="816">
        <v>5</v>
      </c>
      <c r="G21" s="217">
        <v>51</v>
      </c>
      <c r="H21" s="816">
        <v>35</v>
      </c>
      <c r="I21" s="816">
        <v>7</v>
      </c>
      <c r="J21" s="217">
        <v>42</v>
      </c>
      <c r="K21" s="816">
        <v>29</v>
      </c>
      <c r="L21" s="816">
        <v>4</v>
      </c>
      <c r="M21" s="217">
        <v>33</v>
      </c>
      <c r="N21" s="816">
        <v>18</v>
      </c>
      <c r="O21" s="816">
        <v>8</v>
      </c>
      <c r="P21" s="217">
        <v>26</v>
      </c>
      <c r="Q21" s="816">
        <v>30</v>
      </c>
      <c r="R21" s="816">
        <v>4</v>
      </c>
      <c r="S21" s="217">
        <v>34</v>
      </c>
      <c r="T21" s="816">
        <v>41</v>
      </c>
      <c r="U21" s="816">
        <v>6</v>
      </c>
      <c r="V21" s="217">
        <v>47</v>
      </c>
      <c r="W21" s="816">
        <v>32</v>
      </c>
      <c r="X21" s="816">
        <v>2</v>
      </c>
      <c r="Y21" s="217">
        <f t="shared" si="0"/>
        <v>34</v>
      </c>
      <c r="Z21" s="816">
        <v>31</v>
      </c>
      <c r="AA21" s="816">
        <v>2</v>
      </c>
      <c r="AB21" s="217">
        <f t="shared" si="1"/>
        <v>33</v>
      </c>
      <c r="AC21" s="816">
        <v>20</v>
      </c>
      <c r="AD21" s="816">
        <v>3</v>
      </c>
      <c r="AE21" s="217">
        <f t="shared" si="2"/>
        <v>23</v>
      </c>
      <c r="AF21" s="217">
        <f t="shared" si="3"/>
        <v>321</v>
      </c>
      <c r="AG21" s="217">
        <f t="shared" si="4"/>
        <v>44</v>
      </c>
      <c r="AH21" s="504">
        <f t="shared" si="5"/>
        <v>365</v>
      </c>
    </row>
    <row r="22" spans="1:34" ht="15" customHeight="1" x14ac:dyDescent="0.2">
      <c r="A22" s="218" t="s">
        <v>85</v>
      </c>
      <c r="B22" s="199">
        <v>2</v>
      </c>
      <c r="C22" s="200">
        <v>1</v>
      </c>
      <c r="D22" s="201">
        <v>3</v>
      </c>
      <c r="E22" s="199">
        <v>10</v>
      </c>
      <c r="F22" s="200">
        <v>3</v>
      </c>
      <c r="G22" s="201">
        <v>13</v>
      </c>
      <c r="H22" s="199">
        <v>9</v>
      </c>
      <c r="I22" s="200">
        <v>2</v>
      </c>
      <c r="J22" s="201">
        <v>11</v>
      </c>
      <c r="K22" s="199">
        <v>4</v>
      </c>
      <c r="L22" s="200">
        <v>1</v>
      </c>
      <c r="M22" s="201">
        <v>5</v>
      </c>
      <c r="N22" s="199">
        <v>2</v>
      </c>
      <c r="O22" s="200">
        <v>1</v>
      </c>
      <c r="P22" s="201">
        <v>3</v>
      </c>
      <c r="Q22" s="199">
        <v>6</v>
      </c>
      <c r="R22" s="200">
        <v>1</v>
      </c>
      <c r="S22" s="201">
        <v>7</v>
      </c>
      <c r="T22" s="199">
        <v>11</v>
      </c>
      <c r="U22" s="200">
        <v>1</v>
      </c>
      <c r="V22" s="201">
        <v>12</v>
      </c>
      <c r="W22" s="199">
        <v>5</v>
      </c>
      <c r="X22" s="200">
        <v>1</v>
      </c>
      <c r="Y22" s="201">
        <f t="shared" si="0"/>
        <v>6</v>
      </c>
      <c r="Z22" s="199">
        <v>6</v>
      </c>
      <c r="AA22" s="200">
        <v>1</v>
      </c>
      <c r="AB22" s="201">
        <f t="shared" si="1"/>
        <v>7</v>
      </c>
      <c r="AC22" s="199">
        <v>1</v>
      </c>
      <c r="AD22" s="200">
        <v>1</v>
      </c>
      <c r="AE22" s="201">
        <f t="shared" si="2"/>
        <v>2</v>
      </c>
      <c r="AF22" s="199">
        <f t="shared" si="3"/>
        <v>56</v>
      </c>
      <c r="AG22" s="200">
        <f t="shared" si="4"/>
        <v>13</v>
      </c>
      <c r="AH22" s="208">
        <f t="shared" si="5"/>
        <v>69</v>
      </c>
    </row>
    <row r="23" spans="1:34" ht="15" customHeight="1" x14ac:dyDescent="0.2">
      <c r="A23" s="219" t="s">
        <v>86</v>
      </c>
      <c r="B23" s="202">
        <v>2</v>
      </c>
      <c r="C23" s="203">
        <v>2</v>
      </c>
      <c r="D23" s="204">
        <v>4</v>
      </c>
      <c r="E23" s="202">
        <v>1</v>
      </c>
      <c r="F23" s="203"/>
      <c r="G23" s="204">
        <v>1</v>
      </c>
      <c r="H23" s="202">
        <v>1</v>
      </c>
      <c r="I23" s="203"/>
      <c r="J23" s="204">
        <v>1</v>
      </c>
      <c r="K23" s="202">
        <v>2</v>
      </c>
      <c r="L23" s="203"/>
      <c r="M23" s="204">
        <v>2</v>
      </c>
      <c r="N23" s="202"/>
      <c r="O23" s="203"/>
      <c r="P23" s="204">
        <v>0</v>
      </c>
      <c r="Q23" s="202"/>
      <c r="R23" s="203"/>
      <c r="S23" s="204">
        <v>0</v>
      </c>
      <c r="T23" s="202"/>
      <c r="U23" s="203">
        <v>1</v>
      </c>
      <c r="V23" s="204">
        <v>1</v>
      </c>
      <c r="W23" s="202"/>
      <c r="X23" s="203"/>
      <c r="Y23" s="204">
        <f t="shared" si="0"/>
        <v>0</v>
      </c>
      <c r="Z23" s="202"/>
      <c r="AA23" s="203"/>
      <c r="AB23" s="204">
        <f t="shared" si="1"/>
        <v>0</v>
      </c>
      <c r="AC23" s="202"/>
      <c r="AD23" s="203"/>
      <c r="AE23" s="204">
        <f t="shared" si="2"/>
        <v>0</v>
      </c>
      <c r="AF23" s="202">
        <f t="shared" si="3"/>
        <v>6</v>
      </c>
      <c r="AG23" s="203">
        <f t="shared" si="4"/>
        <v>3</v>
      </c>
      <c r="AH23" s="209">
        <f t="shared" si="5"/>
        <v>9</v>
      </c>
    </row>
    <row r="24" spans="1:34" ht="15" customHeight="1" x14ac:dyDescent="0.2">
      <c r="A24" s="219" t="s">
        <v>87</v>
      </c>
      <c r="B24" s="202">
        <v>2</v>
      </c>
      <c r="C24" s="203"/>
      <c r="D24" s="204">
        <v>2</v>
      </c>
      <c r="E24" s="202">
        <v>2</v>
      </c>
      <c r="F24" s="203"/>
      <c r="G24" s="204">
        <v>2</v>
      </c>
      <c r="H24" s="202"/>
      <c r="I24" s="203">
        <v>1</v>
      </c>
      <c r="J24" s="204">
        <v>1</v>
      </c>
      <c r="K24" s="202">
        <v>3</v>
      </c>
      <c r="L24" s="203"/>
      <c r="M24" s="204">
        <v>3</v>
      </c>
      <c r="N24" s="202"/>
      <c r="O24" s="203"/>
      <c r="P24" s="204">
        <v>0</v>
      </c>
      <c r="Q24" s="202"/>
      <c r="R24" s="203"/>
      <c r="S24" s="204">
        <v>0</v>
      </c>
      <c r="T24" s="202"/>
      <c r="U24" s="203">
        <v>1</v>
      </c>
      <c r="V24" s="204">
        <v>1</v>
      </c>
      <c r="W24" s="202"/>
      <c r="X24" s="203"/>
      <c r="Y24" s="204">
        <f t="shared" si="0"/>
        <v>0</v>
      </c>
      <c r="Z24" s="202">
        <v>1</v>
      </c>
      <c r="AA24" s="203">
        <v>1</v>
      </c>
      <c r="AB24" s="204">
        <f t="shared" si="1"/>
        <v>2</v>
      </c>
      <c r="AC24" s="202">
        <v>1</v>
      </c>
      <c r="AD24" s="203"/>
      <c r="AE24" s="204">
        <f t="shared" si="2"/>
        <v>1</v>
      </c>
      <c r="AF24" s="202">
        <f t="shared" si="3"/>
        <v>9</v>
      </c>
      <c r="AG24" s="203">
        <f t="shared" si="4"/>
        <v>3</v>
      </c>
      <c r="AH24" s="209">
        <f t="shared" si="5"/>
        <v>12</v>
      </c>
    </row>
    <row r="25" spans="1:34" ht="15" customHeight="1" x14ac:dyDescent="0.2">
      <c r="A25" s="223" t="s">
        <v>88</v>
      </c>
      <c r="B25" s="202">
        <v>1</v>
      </c>
      <c r="C25" s="203"/>
      <c r="D25" s="204">
        <v>1</v>
      </c>
      <c r="E25" s="202">
        <v>1</v>
      </c>
      <c r="F25" s="203">
        <v>1</v>
      </c>
      <c r="G25" s="204">
        <v>2</v>
      </c>
      <c r="H25" s="202"/>
      <c r="I25" s="203"/>
      <c r="J25" s="204"/>
      <c r="K25" s="202"/>
      <c r="L25" s="203"/>
      <c r="M25" s="204"/>
      <c r="N25" s="202"/>
      <c r="O25" s="203">
        <v>1</v>
      </c>
      <c r="P25" s="204">
        <v>1</v>
      </c>
      <c r="Q25" s="202"/>
      <c r="R25" s="203"/>
      <c r="S25" s="204">
        <v>0</v>
      </c>
      <c r="T25" s="202"/>
      <c r="U25" s="203"/>
      <c r="V25" s="204">
        <v>0</v>
      </c>
      <c r="W25" s="202">
        <v>1</v>
      </c>
      <c r="X25" s="203"/>
      <c r="Y25" s="204">
        <f t="shared" si="0"/>
        <v>1</v>
      </c>
      <c r="Z25" s="202">
        <v>1</v>
      </c>
      <c r="AA25" s="203"/>
      <c r="AB25" s="204">
        <f t="shared" si="1"/>
        <v>1</v>
      </c>
      <c r="AC25" s="202">
        <v>1</v>
      </c>
      <c r="AD25" s="203"/>
      <c r="AE25" s="204">
        <f t="shared" si="2"/>
        <v>1</v>
      </c>
      <c r="AF25" s="202">
        <f t="shared" si="3"/>
        <v>5</v>
      </c>
      <c r="AG25" s="203">
        <f t="shared" si="4"/>
        <v>2</v>
      </c>
      <c r="AH25" s="209">
        <f t="shared" si="5"/>
        <v>7</v>
      </c>
    </row>
    <row r="26" spans="1:34" ht="15" customHeight="1" x14ac:dyDescent="0.2">
      <c r="A26" s="219" t="s">
        <v>89</v>
      </c>
      <c r="B26" s="202">
        <v>10</v>
      </c>
      <c r="C26" s="203"/>
      <c r="D26" s="204">
        <v>10</v>
      </c>
      <c r="E26" s="202">
        <v>10</v>
      </c>
      <c r="F26" s="203"/>
      <c r="G26" s="204">
        <v>10</v>
      </c>
      <c r="H26" s="202">
        <v>9</v>
      </c>
      <c r="I26" s="203">
        <v>4</v>
      </c>
      <c r="J26" s="204">
        <v>13</v>
      </c>
      <c r="K26" s="202">
        <v>6</v>
      </c>
      <c r="L26" s="203">
        <v>1</v>
      </c>
      <c r="M26" s="204">
        <v>7</v>
      </c>
      <c r="N26" s="202">
        <v>4</v>
      </c>
      <c r="O26" s="203">
        <v>2</v>
      </c>
      <c r="P26" s="204">
        <v>6</v>
      </c>
      <c r="Q26" s="202">
        <v>7</v>
      </c>
      <c r="R26" s="203"/>
      <c r="S26" s="204">
        <v>7</v>
      </c>
      <c r="T26" s="202">
        <v>8</v>
      </c>
      <c r="U26" s="203">
        <v>1</v>
      </c>
      <c r="V26" s="204">
        <v>9</v>
      </c>
      <c r="W26" s="202">
        <v>8</v>
      </c>
      <c r="X26" s="203"/>
      <c r="Y26" s="204">
        <f t="shared" si="0"/>
        <v>8</v>
      </c>
      <c r="Z26" s="202">
        <v>10</v>
      </c>
      <c r="AA26" s="203"/>
      <c r="AB26" s="204">
        <f t="shared" si="1"/>
        <v>10</v>
      </c>
      <c r="AC26" s="202">
        <v>9</v>
      </c>
      <c r="AD26" s="203"/>
      <c r="AE26" s="204">
        <f t="shared" si="2"/>
        <v>9</v>
      </c>
      <c r="AF26" s="202">
        <f t="shared" si="3"/>
        <v>81</v>
      </c>
      <c r="AG26" s="203">
        <f t="shared" si="4"/>
        <v>8</v>
      </c>
      <c r="AH26" s="209">
        <f t="shared" si="5"/>
        <v>89</v>
      </c>
    </row>
    <row r="27" spans="1:34" ht="15" customHeight="1" x14ac:dyDescent="0.2">
      <c r="A27" s="219" t="s">
        <v>90</v>
      </c>
      <c r="B27" s="202">
        <v>7</v>
      </c>
      <c r="C27" s="203"/>
      <c r="D27" s="204">
        <v>7</v>
      </c>
      <c r="E27" s="202">
        <v>2</v>
      </c>
      <c r="F27" s="203"/>
      <c r="G27" s="204">
        <v>2</v>
      </c>
      <c r="H27" s="202">
        <v>3</v>
      </c>
      <c r="I27" s="203"/>
      <c r="J27" s="204">
        <v>3</v>
      </c>
      <c r="K27" s="202">
        <v>3</v>
      </c>
      <c r="L27" s="203">
        <v>2</v>
      </c>
      <c r="M27" s="204">
        <v>5</v>
      </c>
      <c r="N27" s="202">
        <v>2</v>
      </c>
      <c r="O27" s="203">
        <v>2</v>
      </c>
      <c r="P27" s="204">
        <v>4</v>
      </c>
      <c r="Q27" s="202">
        <v>3</v>
      </c>
      <c r="R27" s="203">
        <v>1</v>
      </c>
      <c r="S27" s="204">
        <v>4</v>
      </c>
      <c r="T27" s="202">
        <v>2</v>
      </c>
      <c r="U27" s="203"/>
      <c r="V27" s="204">
        <v>2</v>
      </c>
      <c r="W27" s="202">
        <v>2</v>
      </c>
      <c r="X27" s="203"/>
      <c r="Y27" s="204">
        <f t="shared" si="0"/>
        <v>2</v>
      </c>
      <c r="Z27" s="202"/>
      <c r="AA27" s="203"/>
      <c r="AB27" s="204">
        <f t="shared" si="1"/>
        <v>0</v>
      </c>
      <c r="AC27" s="202">
        <v>1</v>
      </c>
      <c r="AD27" s="203"/>
      <c r="AE27" s="204">
        <f t="shared" si="2"/>
        <v>1</v>
      </c>
      <c r="AF27" s="202">
        <f t="shared" si="3"/>
        <v>25</v>
      </c>
      <c r="AG27" s="203">
        <f t="shared" si="4"/>
        <v>5</v>
      </c>
      <c r="AH27" s="209">
        <f t="shared" si="5"/>
        <v>30</v>
      </c>
    </row>
    <row r="28" spans="1:34" ht="15" customHeight="1" x14ac:dyDescent="0.2">
      <c r="A28" s="219" t="s">
        <v>138</v>
      </c>
      <c r="B28" s="202">
        <v>1</v>
      </c>
      <c r="C28" s="203"/>
      <c r="D28" s="204">
        <v>1</v>
      </c>
      <c r="E28" s="202">
        <v>1</v>
      </c>
      <c r="F28" s="203"/>
      <c r="G28" s="204">
        <v>1</v>
      </c>
      <c r="H28" s="202"/>
      <c r="I28" s="203"/>
      <c r="J28" s="204"/>
      <c r="K28" s="202">
        <v>1</v>
      </c>
      <c r="L28" s="203"/>
      <c r="M28" s="204">
        <v>1</v>
      </c>
      <c r="N28" s="202"/>
      <c r="O28" s="203"/>
      <c r="P28" s="204">
        <v>0</v>
      </c>
      <c r="Q28" s="202">
        <v>1</v>
      </c>
      <c r="R28" s="203"/>
      <c r="S28" s="204">
        <v>1</v>
      </c>
      <c r="T28" s="202"/>
      <c r="U28" s="203"/>
      <c r="V28" s="204">
        <v>0</v>
      </c>
      <c r="W28" s="202"/>
      <c r="X28" s="203"/>
      <c r="Y28" s="204">
        <f t="shared" si="0"/>
        <v>0</v>
      </c>
      <c r="Z28" s="202"/>
      <c r="AA28" s="203"/>
      <c r="AB28" s="204">
        <f t="shared" si="1"/>
        <v>0</v>
      </c>
      <c r="AC28" s="202"/>
      <c r="AD28" s="203"/>
      <c r="AE28" s="204">
        <f t="shared" si="2"/>
        <v>0</v>
      </c>
      <c r="AF28" s="202">
        <f t="shared" si="3"/>
        <v>4</v>
      </c>
      <c r="AG28" s="203">
        <f t="shared" si="4"/>
        <v>0</v>
      </c>
      <c r="AH28" s="209">
        <f t="shared" si="5"/>
        <v>4</v>
      </c>
    </row>
    <row r="29" spans="1:34" ht="15" customHeight="1" x14ac:dyDescent="0.2">
      <c r="A29" s="219" t="s">
        <v>91</v>
      </c>
      <c r="B29" s="202">
        <v>11</v>
      </c>
      <c r="C29" s="203"/>
      <c r="D29" s="204">
        <v>11</v>
      </c>
      <c r="E29" s="202">
        <v>15</v>
      </c>
      <c r="F29" s="203">
        <v>1</v>
      </c>
      <c r="G29" s="204">
        <v>16</v>
      </c>
      <c r="H29" s="202">
        <v>6</v>
      </c>
      <c r="I29" s="203"/>
      <c r="J29" s="204">
        <v>6</v>
      </c>
      <c r="K29" s="202">
        <v>5</v>
      </c>
      <c r="L29" s="203"/>
      <c r="M29" s="204">
        <v>5</v>
      </c>
      <c r="N29" s="202">
        <v>8</v>
      </c>
      <c r="O29" s="203">
        <v>1</v>
      </c>
      <c r="P29" s="204">
        <v>9</v>
      </c>
      <c r="Q29" s="202">
        <v>10</v>
      </c>
      <c r="R29" s="203">
        <v>2</v>
      </c>
      <c r="S29" s="204">
        <v>12</v>
      </c>
      <c r="T29" s="202">
        <v>11</v>
      </c>
      <c r="U29" s="203">
        <v>1</v>
      </c>
      <c r="V29" s="204">
        <v>12</v>
      </c>
      <c r="W29" s="202">
        <v>10</v>
      </c>
      <c r="X29" s="203">
        <v>1</v>
      </c>
      <c r="Y29" s="204">
        <f t="shared" si="0"/>
        <v>11</v>
      </c>
      <c r="Z29" s="202">
        <v>10</v>
      </c>
      <c r="AA29" s="203"/>
      <c r="AB29" s="204">
        <f t="shared" si="1"/>
        <v>10</v>
      </c>
      <c r="AC29" s="202">
        <v>4</v>
      </c>
      <c r="AD29" s="203">
        <v>1</v>
      </c>
      <c r="AE29" s="204">
        <f t="shared" si="2"/>
        <v>5</v>
      </c>
      <c r="AF29" s="202">
        <f t="shared" si="3"/>
        <v>90</v>
      </c>
      <c r="AG29" s="203">
        <f t="shared" si="4"/>
        <v>7</v>
      </c>
      <c r="AH29" s="209">
        <f t="shared" si="5"/>
        <v>97</v>
      </c>
    </row>
    <row r="30" spans="1:34" ht="15" customHeight="1" x14ac:dyDescent="0.2">
      <c r="A30" s="220" t="s">
        <v>92</v>
      </c>
      <c r="B30" s="205">
        <v>3</v>
      </c>
      <c r="C30" s="206"/>
      <c r="D30" s="207">
        <v>3</v>
      </c>
      <c r="E30" s="205">
        <v>4</v>
      </c>
      <c r="F30" s="206"/>
      <c r="G30" s="207">
        <v>4</v>
      </c>
      <c r="H30" s="205">
        <v>7</v>
      </c>
      <c r="I30" s="206"/>
      <c r="J30" s="207">
        <v>7</v>
      </c>
      <c r="K30" s="205">
        <v>5</v>
      </c>
      <c r="L30" s="206"/>
      <c r="M30" s="207">
        <v>5</v>
      </c>
      <c r="N30" s="205">
        <v>2</v>
      </c>
      <c r="O30" s="206">
        <v>1</v>
      </c>
      <c r="P30" s="207">
        <v>3</v>
      </c>
      <c r="Q30" s="205">
        <v>3</v>
      </c>
      <c r="R30" s="206"/>
      <c r="S30" s="207">
        <v>3</v>
      </c>
      <c r="T30" s="205">
        <v>9</v>
      </c>
      <c r="U30" s="206">
        <v>1</v>
      </c>
      <c r="V30" s="207">
        <v>10</v>
      </c>
      <c r="W30" s="205">
        <v>6</v>
      </c>
      <c r="X30" s="206"/>
      <c r="Y30" s="207">
        <f t="shared" si="0"/>
        <v>6</v>
      </c>
      <c r="Z30" s="205">
        <v>3</v>
      </c>
      <c r="AA30" s="206"/>
      <c r="AB30" s="207">
        <f t="shared" si="1"/>
        <v>3</v>
      </c>
      <c r="AC30" s="205">
        <v>3</v>
      </c>
      <c r="AD30" s="206"/>
      <c r="AE30" s="207">
        <f t="shared" si="2"/>
        <v>3</v>
      </c>
      <c r="AF30" s="205">
        <f t="shared" si="3"/>
        <v>45</v>
      </c>
      <c r="AG30" s="206">
        <f t="shared" si="4"/>
        <v>2</v>
      </c>
      <c r="AH30" s="210">
        <f t="shared" si="5"/>
        <v>47</v>
      </c>
    </row>
    <row r="31" spans="1:34" ht="15" customHeight="1" x14ac:dyDescent="0.2">
      <c r="A31" s="197" t="s">
        <v>511</v>
      </c>
      <c r="B31" s="211">
        <v>17</v>
      </c>
      <c r="C31" s="211">
        <v>0</v>
      </c>
      <c r="D31" s="212">
        <v>17</v>
      </c>
      <c r="E31" s="211">
        <v>16</v>
      </c>
      <c r="F31" s="211">
        <v>1</v>
      </c>
      <c r="G31" s="212">
        <v>17</v>
      </c>
      <c r="H31" s="211">
        <v>23</v>
      </c>
      <c r="I31" s="211">
        <v>7</v>
      </c>
      <c r="J31" s="212">
        <v>30</v>
      </c>
      <c r="K31" s="211">
        <v>19</v>
      </c>
      <c r="L31" s="211">
        <v>3</v>
      </c>
      <c r="M31" s="212">
        <v>22</v>
      </c>
      <c r="N31" s="211">
        <v>14</v>
      </c>
      <c r="O31" s="211">
        <v>2</v>
      </c>
      <c r="P31" s="212">
        <v>16</v>
      </c>
      <c r="Q31" s="211">
        <v>11</v>
      </c>
      <c r="R31" s="211">
        <v>3</v>
      </c>
      <c r="S31" s="212">
        <v>14</v>
      </c>
      <c r="T31" s="211">
        <v>23</v>
      </c>
      <c r="U31" s="211">
        <v>4</v>
      </c>
      <c r="V31" s="212">
        <v>27</v>
      </c>
      <c r="W31" s="211">
        <v>22</v>
      </c>
      <c r="X31" s="211">
        <v>4</v>
      </c>
      <c r="Y31" s="212">
        <f t="shared" si="0"/>
        <v>26</v>
      </c>
      <c r="Z31" s="211">
        <v>11</v>
      </c>
      <c r="AA31" s="211">
        <v>3</v>
      </c>
      <c r="AB31" s="212">
        <f t="shared" si="1"/>
        <v>14</v>
      </c>
      <c r="AC31" s="211">
        <v>13</v>
      </c>
      <c r="AD31" s="211">
        <v>1</v>
      </c>
      <c r="AE31" s="212">
        <f t="shared" si="2"/>
        <v>14</v>
      </c>
      <c r="AF31" s="212">
        <f t="shared" si="3"/>
        <v>169</v>
      </c>
      <c r="AG31" s="212">
        <f t="shared" si="4"/>
        <v>28</v>
      </c>
      <c r="AH31" s="466">
        <f t="shared" si="5"/>
        <v>197</v>
      </c>
    </row>
    <row r="32" spans="1:34" ht="15" customHeight="1" x14ac:dyDescent="0.2">
      <c r="A32" s="222" t="s">
        <v>93</v>
      </c>
      <c r="B32" s="199">
        <v>5</v>
      </c>
      <c r="C32" s="200"/>
      <c r="D32" s="201">
        <v>5</v>
      </c>
      <c r="E32" s="199">
        <v>4</v>
      </c>
      <c r="F32" s="200"/>
      <c r="G32" s="201">
        <v>4</v>
      </c>
      <c r="H32" s="199">
        <v>6</v>
      </c>
      <c r="I32" s="200"/>
      <c r="J32" s="201">
        <v>6</v>
      </c>
      <c r="K32" s="199">
        <v>5</v>
      </c>
      <c r="L32" s="200"/>
      <c r="M32" s="201">
        <v>5</v>
      </c>
      <c r="N32" s="199">
        <v>6</v>
      </c>
      <c r="O32" s="200"/>
      <c r="P32" s="201">
        <v>6</v>
      </c>
      <c r="Q32" s="199">
        <v>5</v>
      </c>
      <c r="R32" s="200">
        <v>1</v>
      </c>
      <c r="S32" s="201">
        <v>6</v>
      </c>
      <c r="T32" s="199">
        <v>7</v>
      </c>
      <c r="U32" s="200"/>
      <c r="V32" s="201">
        <v>7</v>
      </c>
      <c r="W32" s="199">
        <v>7</v>
      </c>
      <c r="X32" s="200">
        <v>2</v>
      </c>
      <c r="Y32" s="201">
        <f t="shared" si="0"/>
        <v>9</v>
      </c>
      <c r="Z32" s="199">
        <v>6</v>
      </c>
      <c r="AA32" s="200"/>
      <c r="AB32" s="201">
        <f t="shared" si="1"/>
        <v>6</v>
      </c>
      <c r="AC32" s="199">
        <v>4</v>
      </c>
      <c r="AD32" s="200"/>
      <c r="AE32" s="201">
        <f t="shared" si="2"/>
        <v>4</v>
      </c>
      <c r="AF32" s="199">
        <f t="shared" si="3"/>
        <v>55</v>
      </c>
      <c r="AG32" s="200">
        <f t="shared" si="4"/>
        <v>3</v>
      </c>
      <c r="AH32" s="208">
        <f t="shared" si="5"/>
        <v>58</v>
      </c>
    </row>
    <row r="33" spans="1:34" ht="15" customHeight="1" x14ac:dyDescent="0.2">
      <c r="A33" s="223" t="s">
        <v>94</v>
      </c>
      <c r="B33" s="202">
        <v>2</v>
      </c>
      <c r="C33" s="203"/>
      <c r="D33" s="204">
        <v>2</v>
      </c>
      <c r="E33" s="202">
        <v>1</v>
      </c>
      <c r="F33" s="203"/>
      <c r="G33" s="204">
        <v>1</v>
      </c>
      <c r="H33" s="202"/>
      <c r="I33" s="203">
        <v>1</v>
      </c>
      <c r="J33" s="204">
        <v>1</v>
      </c>
      <c r="K33" s="202"/>
      <c r="L33" s="203">
        <v>1</v>
      </c>
      <c r="M33" s="204">
        <v>1</v>
      </c>
      <c r="N33" s="202">
        <v>2</v>
      </c>
      <c r="O33" s="203"/>
      <c r="P33" s="204">
        <v>2</v>
      </c>
      <c r="Q33" s="202">
        <v>3</v>
      </c>
      <c r="R33" s="203"/>
      <c r="S33" s="204">
        <v>3</v>
      </c>
      <c r="T33" s="202">
        <v>2</v>
      </c>
      <c r="U33" s="203">
        <v>1</v>
      </c>
      <c r="V33" s="204">
        <v>3</v>
      </c>
      <c r="W33" s="202">
        <v>2</v>
      </c>
      <c r="X33" s="203">
        <v>1</v>
      </c>
      <c r="Y33" s="204">
        <f t="shared" si="0"/>
        <v>3</v>
      </c>
      <c r="Z33" s="202"/>
      <c r="AA33" s="203">
        <v>1</v>
      </c>
      <c r="AB33" s="204">
        <f t="shared" si="1"/>
        <v>1</v>
      </c>
      <c r="AC33" s="202">
        <v>1</v>
      </c>
      <c r="AD33" s="203"/>
      <c r="AE33" s="204">
        <f t="shared" si="2"/>
        <v>1</v>
      </c>
      <c r="AF33" s="202">
        <f t="shared" si="3"/>
        <v>13</v>
      </c>
      <c r="AG33" s="203">
        <f t="shared" si="4"/>
        <v>5</v>
      </c>
      <c r="AH33" s="209">
        <f t="shared" si="5"/>
        <v>18</v>
      </c>
    </row>
    <row r="34" spans="1:34" ht="15" customHeight="1" x14ac:dyDescent="0.2">
      <c r="A34" s="223" t="s">
        <v>95</v>
      </c>
      <c r="B34" s="202">
        <v>3</v>
      </c>
      <c r="C34" s="203"/>
      <c r="D34" s="204">
        <v>3</v>
      </c>
      <c r="E34" s="202">
        <v>4</v>
      </c>
      <c r="F34" s="203"/>
      <c r="G34" s="204">
        <v>4</v>
      </c>
      <c r="H34" s="202">
        <v>2</v>
      </c>
      <c r="I34" s="203">
        <v>1</v>
      </c>
      <c r="J34" s="204">
        <v>3</v>
      </c>
      <c r="K34" s="202">
        <v>3</v>
      </c>
      <c r="L34" s="203">
        <v>1</v>
      </c>
      <c r="M34" s="204">
        <v>4</v>
      </c>
      <c r="N34" s="202">
        <v>1</v>
      </c>
      <c r="O34" s="203"/>
      <c r="P34" s="204">
        <v>1</v>
      </c>
      <c r="Q34" s="202">
        <v>1</v>
      </c>
      <c r="R34" s="203">
        <v>1</v>
      </c>
      <c r="S34" s="204">
        <v>2</v>
      </c>
      <c r="T34" s="202">
        <v>6</v>
      </c>
      <c r="U34" s="203">
        <v>1</v>
      </c>
      <c r="V34" s="204">
        <v>7</v>
      </c>
      <c r="W34" s="202">
        <v>4</v>
      </c>
      <c r="X34" s="203">
        <v>1</v>
      </c>
      <c r="Y34" s="204">
        <f t="shared" si="0"/>
        <v>5</v>
      </c>
      <c r="Z34" s="202">
        <v>1</v>
      </c>
      <c r="AA34" s="203"/>
      <c r="AB34" s="204">
        <f t="shared" si="1"/>
        <v>1</v>
      </c>
      <c r="AC34" s="202">
        <v>1</v>
      </c>
      <c r="AD34" s="203">
        <v>1</v>
      </c>
      <c r="AE34" s="204">
        <f t="shared" si="2"/>
        <v>2</v>
      </c>
      <c r="AF34" s="202">
        <f t="shared" si="3"/>
        <v>26</v>
      </c>
      <c r="AG34" s="203">
        <f t="shared" si="4"/>
        <v>6</v>
      </c>
      <c r="AH34" s="209">
        <f t="shared" si="5"/>
        <v>32</v>
      </c>
    </row>
    <row r="35" spans="1:34" ht="15" customHeight="1" x14ac:dyDescent="0.2">
      <c r="A35" s="223" t="s">
        <v>96</v>
      </c>
      <c r="B35" s="202">
        <v>3</v>
      </c>
      <c r="C35" s="203"/>
      <c r="D35" s="204">
        <v>3</v>
      </c>
      <c r="E35" s="202">
        <v>1</v>
      </c>
      <c r="F35" s="203"/>
      <c r="G35" s="204">
        <v>1</v>
      </c>
      <c r="H35" s="202">
        <v>4</v>
      </c>
      <c r="I35" s="203">
        <v>1</v>
      </c>
      <c r="J35" s="204">
        <v>5</v>
      </c>
      <c r="K35" s="202">
        <v>3</v>
      </c>
      <c r="L35" s="203"/>
      <c r="M35" s="204">
        <v>3</v>
      </c>
      <c r="N35" s="202"/>
      <c r="O35" s="203"/>
      <c r="P35" s="204">
        <v>0</v>
      </c>
      <c r="Q35" s="202"/>
      <c r="R35" s="203"/>
      <c r="S35" s="204">
        <v>0</v>
      </c>
      <c r="T35" s="202">
        <v>3</v>
      </c>
      <c r="U35" s="203"/>
      <c r="V35" s="204">
        <v>3</v>
      </c>
      <c r="W35" s="202">
        <v>1</v>
      </c>
      <c r="X35" s="203"/>
      <c r="Y35" s="204">
        <f t="shared" si="0"/>
        <v>1</v>
      </c>
      <c r="Z35" s="202">
        <v>1</v>
      </c>
      <c r="AA35" s="203"/>
      <c r="AB35" s="204">
        <f t="shared" si="1"/>
        <v>1</v>
      </c>
      <c r="AC35" s="202">
        <v>3</v>
      </c>
      <c r="AD35" s="203"/>
      <c r="AE35" s="204">
        <f t="shared" si="2"/>
        <v>3</v>
      </c>
      <c r="AF35" s="202">
        <f t="shared" si="3"/>
        <v>19</v>
      </c>
      <c r="AG35" s="203">
        <f t="shared" si="4"/>
        <v>1</v>
      </c>
      <c r="AH35" s="209">
        <f t="shared" si="5"/>
        <v>20</v>
      </c>
    </row>
    <row r="36" spans="1:34" ht="15" customHeight="1" x14ac:dyDescent="0.2">
      <c r="A36" s="223" t="s">
        <v>97</v>
      </c>
      <c r="B36" s="202"/>
      <c r="C36" s="203"/>
      <c r="D36" s="204"/>
      <c r="E36" s="202"/>
      <c r="F36" s="203"/>
      <c r="G36" s="204"/>
      <c r="H36" s="202">
        <v>3</v>
      </c>
      <c r="I36" s="203"/>
      <c r="J36" s="204">
        <v>3</v>
      </c>
      <c r="K36" s="202">
        <v>1</v>
      </c>
      <c r="L36" s="203"/>
      <c r="M36" s="204">
        <v>1</v>
      </c>
      <c r="N36" s="202"/>
      <c r="O36" s="203">
        <v>1</v>
      </c>
      <c r="P36" s="204">
        <v>1</v>
      </c>
      <c r="Q36" s="202"/>
      <c r="R36" s="203">
        <v>1</v>
      </c>
      <c r="S36" s="204">
        <v>1</v>
      </c>
      <c r="T36" s="202"/>
      <c r="U36" s="203">
        <v>1</v>
      </c>
      <c r="V36" s="204">
        <v>1</v>
      </c>
      <c r="W36" s="202">
        <v>2</v>
      </c>
      <c r="X36" s="203"/>
      <c r="Y36" s="204">
        <f t="shared" si="0"/>
        <v>2</v>
      </c>
      <c r="Z36" s="202"/>
      <c r="AA36" s="203"/>
      <c r="AB36" s="204">
        <f t="shared" si="1"/>
        <v>0</v>
      </c>
      <c r="AC36" s="202"/>
      <c r="AD36" s="203"/>
      <c r="AE36" s="204">
        <f t="shared" si="2"/>
        <v>0</v>
      </c>
      <c r="AF36" s="202">
        <f t="shared" si="3"/>
        <v>6</v>
      </c>
      <c r="AG36" s="203">
        <f t="shared" si="4"/>
        <v>3</v>
      </c>
      <c r="AH36" s="209">
        <f t="shared" si="5"/>
        <v>9</v>
      </c>
    </row>
    <row r="37" spans="1:34" ht="15" customHeight="1" x14ac:dyDescent="0.2">
      <c r="A37" s="223" t="s">
        <v>98</v>
      </c>
      <c r="B37" s="202">
        <v>1</v>
      </c>
      <c r="C37" s="203"/>
      <c r="D37" s="204">
        <v>1</v>
      </c>
      <c r="E37" s="202">
        <v>4</v>
      </c>
      <c r="F37" s="203"/>
      <c r="G37" s="204">
        <v>4</v>
      </c>
      <c r="H37" s="202">
        <v>4</v>
      </c>
      <c r="I37" s="203">
        <v>2</v>
      </c>
      <c r="J37" s="204">
        <v>6</v>
      </c>
      <c r="K37" s="202">
        <v>1</v>
      </c>
      <c r="L37" s="203">
        <v>1</v>
      </c>
      <c r="M37" s="204">
        <v>2</v>
      </c>
      <c r="N37" s="202">
        <v>3</v>
      </c>
      <c r="O37" s="203"/>
      <c r="P37" s="204">
        <v>3</v>
      </c>
      <c r="Q37" s="202"/>
      <c r="R37" s="203"/>
      <c r="S37" s="204">
        <v>0</v>
      </c>
      <c r="T37" s="202">
        <v>2</v>
      </c>
      <c r="U37" s="203">
        <v>1</v>
      </c>
      <c r="V37" s="204">
        <v>3</v>
      </c>
      <c r="W37" s="202">
        <v>1</v>
      </c>
      <c r="X37" s="203"/>
      <c r="Y37" s="204">
        <f t="shared" si="0"/>
        <v>1</v>
      </c>
      <c r="Z37" s="202"/>
      <c r="AA37" s="203"/>
      <c r="AB37" s="204">
        <f t="shared" si="1"/>
        <v>0</v>
      </c>
      <c r="AC37" s="202">
        <v>1</v>
      </c>
      <c r="AD37" s="203"/>
      <c r="AE37" s="204">
        <f t="shared" si="2"/>
        <v>1</v>
      </c>
      <c r="AF37" s="202">
        <f t="shared" si="3"/>
        <v>17</v>
      </c>
      <c r="AG37" s="203">
        <f t="shared" si="4"/>
        <v>4</v>
      </c>
      <c r="AH37" s="209">
        <f t="shared" si="5"/>
        <v>21</v>
      </c>
    </row>
    <row r="38" spans="1:34" ht="15" customHeight="1" x14ac:dyDescent="0.2">
      <c r="A38" s="223" t="s">
        <v>99</v>
      </c>
      <c r="B38" s="202"/>
      <c r="C38" s="203"/>
      <c r="D38" s="204"/>
      <c r="E38" s="202">
        <v>1</v>
      </c>
      <c r="F38" s="203"/>
      <c r="G38" s="204">
        <v>1</v>
      </c>
      <c r="H38" s="202">
        <v>2</v>
      </c>
      <c r="I38" s="203">
        <v>2</v>
      </c>
      <c r="J38" s="204">
        <v>4</v>
      </c>
      <c r="K38" s="202">
        <v>1</v>
      </c>
      <c r="L38" s="203"/>
      <c r="M38" s="204">
        <v>1</v>
      </c>
      <c r="N38" s="202">
        <v>1</v>
      </c>
      <c r="O38" s="203">
        <v>1</v>
      </c>
      <c r="P38" s="204">
        <v>2</v>
      </c>
      <c r="Q38" s="202"/>
      <c r="R38" s="203"/>
      <c r="S38" s="204">
        <v>0</v>
      </c>
      <c r="T38" s="202"/>
      <c r="U38" s="203"/>
      <c r="V38" s="204">
        <v>0</v>
      </c>
      <c r="W38" s="202">
        <v>3</v>
      </c>
      <c r="X38" s="203"/>
      <c r="Y38" s="204">
        <f t="shared" si="0"/>
        <v>3</v>
      </c>
      <c r="Z38" s="202">
        <v>3</v>
      </c>
      <c r="AA38" s="203">
        <v>2</v>
      </c>
      <c r="AB38" s="204">
        <f t="shared" si="1"/>
        <v>5</v>
      </c>
      <c r="AC38" s="202">
        <v>2</v>
      </c>
      <c r="AD38" s="203"/>
      <c r="AE38" s="204">
        <f t="shared" si="2"/>
        <v>2</v>
      </c>
      <c r="AF38" s="202">
        <f t="shared" si="3"/>
        <v>13</v>
      </c>
      <c r="AG38" s="203">
        <f t="shared" si="4"/>
        <v>5</v>
      </c>
      <c r="AH38" s="209">
        <f t="shared" si="5"/>
        <v>18</v>
      </c>
    </row>
    <row r="39" spans="1:34" ht="15" customHeight="1" x14ac:dyDescent="0.2">
      <c r="A39" s="223" t="s">
        <v>100</v>
      </c>
      <c r="B39" s="202">
        <v>2</v>
      </c>
      <c r="C39" s="203"/>
      <c r="D39" s="204">
        <v>2</v>
      </c>
      <c r="E39" s="202"/>
      <c r="F39" s="203">
        <v>1</v>
      </c>
      <c r="G39" s="204">
        <v>1</v>
      </c>
      <c r="H39" s="202"/>
      <c r="I39" s="203"/>
      <c r="J39" s="204"/>
      <c r="K39" s="202">
        <v>3</v>
      </c>
      <c r="L39" s="203"/>
      <c r="M39" s="204">
        <v>3</v>
      </c>
      <c r="N39" s="202"/>
      <c r="O39" s="203"/>
      <c r="P39" s="204">
        <v>0</v>
      </c>
      <c r="Q39" s="202">
        <v>1</v>
      </c>
      <c r="R39" s="203"/>
      <c r="S39" s="204">
        <v>1</v>
      </c>
      <c r="T39" s="202">
        <v>1</v>
      </c>
      <c r="U39" s="203"/>
      <c r="V39" s="204">
        <v>1</v>
      </c>
      <c r="W39" s="202">
        <v>2</v>
      </c>
      <c r="X39" s="203"/>
      <c r="Y39" s="204">
        <f t="shared" si="0"/>
        <v>2</v>
      </c>
      <c r="Z39" s="202"/>
      <c r="AA39" s="203"/>
      <c r="AB39" s="204">
        <f t="shared" si="1"/>
        <v>0</v>
      </c>
      <c r="AC39" s="202"/>
      <c r="AD39" s="203"/>
      <c r="AE39" s="204">
        <f t="shared" si="2"/>
        <v>0</v>
      </c>
      <c r="AF39" s="202">
        <f t="shared" si="3"/>
        <v>9</v>
      </c>
      <c r="AG39" s="203">
        <f t="shared" si="4"/>
        <v>1</v>
      </c>
      <c r="AH39" s="209">
        <f t="shared" si="5"/>
        <v>10</v>
      </c>
    </row>
    <row r="40" spans="1:34" ht="15" customHeight="1" x14ac:dyDescent="0.2">
      <c r="A40" s="221" t="s">
        <v>101</v>
      </c>
      <c r="B40" s="205">
        <v>1</v>
      </c>
      <c r="C40" s="206"/>
      <c r="D40" s="207">
        <v>1</v>
      </c>
      <c r="E40" s="205">
        <v>1</v>
      </c>
      <c r="F40" s="206"/>
      <c r="G40" s="207">
        <v>1</v>
      </c>
      <c r="H40" s="205">
        <v>2</v>
      </c>
      <c r="I40" s="206"/>
      <c r="J40" s="207">
        <v>2</v>
      </c>
      <c r="K40" s="205">
        <v>2</v>
      </c>
      <c r="L40" s="206"/>
      <c r="M40" s="207">
        <v>2</v>
      </c>
      <c r="N40" s="205">
        <v>1</v>
      </c>
      <c r="O40" s="206"/>
      <c r="P40" s="207">
        <v>1</v>
      </c>
      <c r="Q40" s="205">
        <v>1</v>
      </c>
      <c r="R40" s="206"/>
      <c r="S40" s="207">
        <v>1</v>
      </c>
      <c r="T40" s="205">
        <v>2</v>
      </c>
      <c r="U40" s="206"/>
      <c r="V40" s="207">
        <v>2</v>
      </c>
      <c r="W40" s="205"/>
      <c r="X40" s="206"/>
      <c r="Y40" s="207">
        <f t="shared" si="0"/>
        <v>0</v>
      </c>
      <c r="Z40" s="205"/>
      <c r="AA40" s="206"/>
      <c r="AB40" s="207">
        <f t="shared" si="1"/>
        <v>0</v>
      </c>
      <c r="AC40" s="205">
        <v>1</v>
      </c>
      <c r="AD40" s="206"/>
      <c r="AE40" s="207">
        <f t="shared" si="2"/>
        <v>1</v>
      </c>
      <c r="AF40" s="205">
        <f t="shared" si="3"/>
        <v>11</v>
      </c>
      <c r="AG40" s="206">
        <f t="shared" si="4"/>
        <v>0</v>
      </c>
      <c r="AH40" s="210">
        <f t="shared" si="5"/>
        <v>11</v>
      </c>
    </row>
    <row r="41" spans="1:34" ht="15" customHeight="1" x14ac:dyDescent="0.2">
      <c r="A41" s="197" t="s">
        <v>504</v>
      </c>
      <c r="B41" s="211">
        <v>3</v>
      </c>
      <c r="C41" s="211">
        <v>0</v>
      </c>
      <c r="D41" s="212">
        <v>3</v>
      </c>
      <c r="E41" s="211">
        <v>10</v>
      </c>
      <c r="F41" s="211">
        <v>1</v>
      </c>
      <c r="G41" s="212">
        <v>11</v>
      </c>
      <c r="H41" s="211">
        <v>11</v>
      </c>
      <c r="I41" s="211">
        <v>1</v>
      </c>
      <c r="J41" s="212">
        <v>12</v>
      </c>
      <c r="K41" s="211">
        <v>3</v>
      </c>
      <c r="L41" s="211">
        <v>0</v>
      </c>
      <c r="M41" s="212">
        <v>3</v>
      </c>
      <c r="N41" s="211">
        <v>6</v>
      </c>
      <c r="O41" s="211">
        <v>0</v>
      </c>
      <c r="P41" s="212">
        <v>6</v>
      </c>
      <c r="Q41" s="211">
        <v>5</v>
      </c>
      <c r="R41" s="211">
        <v>1</v>
      </c>
      <c r="S41" s="212">
        <v>6</v>
      </c>
      <c r="T41" s="211">
        <v>7</v>
      </c>
      <c r="U41" s="211">
        <v>2</v>
      </c>
      <c r="V41" s="212">
        <v>9</v>
      </c>
      <c r="W41" s="211">
        <v>14</v>
      </c>
      <c r="X41" s="211"/>
      <c r="Y41" s="212">
        <f t="shared" si="0"/>
        <v>14</v>
      </c>
      <c r="Z41" s="211">
        <v>4</v>
      </c>
      <c r="AA41" s="211"/>
      <c r="AB41" s="212">
        <f t="shared" si="1"/>
        <v>4</v>
      </c>
      <c r="AC41" s="211">
        <v>8</v>
      </c>
      <c r="AD41" s="211"/>
      <c r="AE41" s="212">
        <f t="shared" si="2"/>
        <v>8</v>
      </c>
      <c r="AF41" s="212">
        <f t="shared" si="3"/>
        <v>71</v>
      </c>
      <c r="AG41" s="212">
        <f t="shared" si="4"/>
        <v>5</v>
      </c>
      <c r="AH41" s="466">
        <f t="shared" si="5"/>
        <v>76</v>
      </c>
    </row>
    <row r="42" spans="1:34" ht="15" customHeight="1" x14ac:dyDescent="0.2">
      <c r="A42" s="222" t="s">
        <v>124</v>
      </c>
      <c r="B42" s="199">
        <v>1</v>
      </c>
      <c r="C42" s="200"/>
      <c r="D42" s="201">
        <v>1</v>
      </c>
      <c r="E42" s="199">
        <v>1</v>
      </c>
      <c r="F42" s="200"/>
      <c r="G42" s="201">
        <v>1</v>
      </c>
      <c r="H42" s="199">
        <v>5</v>
      </c>
      <c r="I42" s="200">
        <v>1</v>
      </c>
      <c r="J42" s="201">
        <v>6</v>
      </c>
      <c r="K42" s="199">
        <v>2</v>
      </c>
      <c r="L42" s="200"/>
      <c r="M42" s="201">
        <v>2</v>
      </c>
      <c r="N42" s="199">
        <v>2</v>
      </c>
      <c r="O42" s="200"/>
      <c r="P42" s="201">
        <v>2</v>
      </c>
      <c r="Q42" s="199"/>
      <c r="R42" s="200"/>
      <c r="S42" s="201">
        <v>0</v>
      </c>
      <c r="T42" s="199">
        <v>6</v>
      </c>
      <c r="U42" s="200">
        <v>1</v>
      </c>
      <c r="V42" s="201">
        <v>7</v>
      </c>
      <c r="W42" s="199">
        <v>2</v>
      </c>
      <c r="X42" s="200"/>
      <c r="Y42" s="201">
        <f t="shared" si="0"/>
        <v>2</v>
      </c>
      <c r="Z42" s="199">
        <v>1</v>
      </c>
      <c r="AA42" s="200"/>
      <c r="AB42" s="201">
        <f t="shared" si="1"/>
        <v>1</v>
      </c>
      <c r="AC42" s="199">
        <v>2</v>
      </c>
      <c r="AD42" s="200"/>
      <c r="AE42" s="201">
        <f t="shared" si="2"/>
        <v>2</v>
      </c>
      <c r="AF42" s="199">
        <f t="shared" si="3"/>
        <v>22</v>
      </c>
      <c r="AG42" s="200">
        <f t="shared" si="4"/>
        <v>2</v>
      </c>
      <c r="AH42" s="208">
        <f t="shared" si="5"/>
        <v>24</v>
      </c>
    </row>
    <row r="43" spans="1:34" ht="15" customHeight="1" x14ac:dyDescent="0.2">
      <c r="A43" s="223" t="s">
        <v>125</v>
      </c>
      <c r="B43" s="202">
        <v>1</v>
      </c>
      <c r="C43" s="203"/>
      <c r="D43" s="204">
        <v>1</v>
      </c>
      <c r="E43" s="202">
        <v>4</v>
      </c>
      <c r="F43" s="203"/>
      <c r="G43" s="204">
        <v>4</v>
      </c>
      <c r="H43" s="202">
        <v>6</v>
      </c>
      <c r="I43" s="203"/>
      <c r="J43" s="204">
        <v>6</v>
      </c>
      <c r="K43" s="202">
        <v>1</v>
      </c>
      <c r="L43" s="203"/>
      <c r="M43" s="204">
        <v>1</v>
      </c>
      <c r="N43" s="202">
        <v>3</v>
      </c>
      <c r="O43" s="203"/>
      <c r="P43" s="204">
        <v>3</v>
      </c>
      <c r="Q43" s="202">
        <v>3</v>
      </c>
      <c r="R43" s="203">
        <v>1</v>
      </c>
      <c r="S43" s="204">
        <v>4</v>
      </c>
      <c r="T43" s="202"/>
      <c r="U43" s="203">
        <v>1</v>
      </c>
      <c r="V43" s="204">
        <v>1</v>
      </c>
      <c r="W43" s="202">
        <v>7</v>
      </c>
      <c r="X43" s="203"/>
      <c r="Y43" s="204">
        <f t="shared" si="0"/>
        <v>7</v>
      </c>
      <c r="Z43" s="202">
        <v>1</v>
      </c>
      <c r="AA43" s="203"/>
      <c r="AB43" s="204">
        <f t="shared" si="1"/>
        <v>1</v>
      </c>
      <c r="AC43" s="202">
        <v>4</v>
      </c>
      <c r="AD43" s="203"/>
      <c r="AE43" s="204">
        <f t="shared" si="2"/>
        <v>4</v>
      </c>
      <c r="AF43" s="202">
        <f t="shared" si="3"/>
        <v>30</v>
      </c>
      <c r="AG43" s="203">
        <f t="shared" si="4"/>
        <v>2</v>
      </c>
      <c r="AH43" s="209">
        <f t="shared" si="5"/>
        <v>32</v>
      </c>
    </row>
    <row r="44" spans="1:34" ht="15" customHeight="1" x14ac:dyDescent="0.2">
      <c r="A44" s="223" t="s">
        <v>126</v>
      </c>
      <c r="B44" s="202">
        <v>1</v>
      </c>
      <c r="C44" s="203"/>
      <c r="D44" s="204">
        <v>1</v>
      </c>
      <c r="E44" s="202">
        <v>1</v>
      </c>
      <c r="F44" s="203"/>
      <c r="G44" s="204">
        <v>1</v>
      </c>
      <c r="H44" s="202"/>
      <c r="I44" s="203"/>
      <c r="J44" s="204"/>
      <c r="K44" s="202"/>
      <c r="L44" s="203"/>
      <c r="M44" s="204"/>
      <c r="N44" s="202"/>
      <c r="O44" s="203"/>
      <c r="P44" s="204">
        <v>0</v>
      </c>
      <c r="Q44" s="202"/>
      <c r="R44" s="203"/>
      <c r="S44" s="204">
        <v>0</v>
      </c>
      <c r="T44" s="202">
        <v>1</v>
      </c>
      <c r="U44" s="203"/>
      <c r="V44" s="204">
        <v>1</v>
      </c>
      <c r="W44" s="202">
        <v>1</v>
      </c>
      <c r="X44" s="203"/>
      <c r="Y44" s="204">
        <f t="shared" si="0"/>
        <v>1</v>
      </c>
      <c r="Z44" s="202"/>
      <c r="AA44" s="203"/>
      <c r="AB44" s="204">
        <f t="shared" si="1"/>
        <v>0</v>
      </c>
      <c r="AC44" s="202"/>
      <c r="AD44" s="203"/>
      <c r="AE44" s="204">
        <f t="shared" si="2"/>
        <v>0</v>
      </c>
      <c r="AF44" s="202">
        <f t="shared" si="3"/>
        <v>4</v>
      </c>
      <c r="AG44" s="203">
        <f t="shared" si="4"/>
        <v>0</v>
      </c>
      <c r="AH44" s="209">
        <f t="shared" si="5"/>
        <v>4</v>
      </c>
    </row>
    <row r="45" spans="1:34" ht="15" customHeight="1" x14ac:dyDescent="0.2">
      <c r="A45" s="223" t="s">
        <v>127</v>
      </c>
      <c r="B45" s="202"/>
      <c r="C45" s="203"/>
      <c r="D45" s="204"/>
      <c r="E45" s="202"/>
      <c r="F45" s="203"/>
      <c r="G45" s="204"/>
      <c r="H45" s="202"/>
      <c r="I45" s="203"/>
      <c r="J45" s="204"/>
      <c r="K45" s="202"/>
      <c r="L45" s="203"/>
      <c r="M45" s="204"/>
      <c r="N45" s="202"/>
      <c r="O45" s="203"/>
      <c r="P45" s="204">
        <v>0</v>
      </c>
      <c r="Q45" s="202">
        <v>1</v>
      </c>
      <c r="R45" s="203"/>
      <c r="S45" s="204">
        <v>1</v>
      </c>
      <c r="T45" s="202"/>
      <c r="U45" s="203"/>
      <c r="V45" s="204">
        <v>0</v>
      </c>
      <c r="W45" s="202"/>
      <c r="X45" s="203"/>
      <c r="Y45" s="204">
        <f t="shared" si="0"/>
        <v>0</v>
      </c>
      <c r="Z45" s="202"/>
      <c r="AA45" s="203"/>
      <c r="AB45" s="204">
        <f t="shared" si="1"/>
        <v>0</v>
      </c>
      <c r="AC45" s="202"/>
      <c r="AD45" s="203"/>
      <c r="AE45" s="204">
        <f t="shared" si="2"/>
        <v>0</v>
      </c>
      <c r="AF45" s="202">
        <f t="shared" si="3"/>
        <v>1</v>
      </c>
      <c r="AG45" s="203">
        <f t="shared" si="4"/>
        <v>0</v>
      </c>
      <c r="AH45" s="209">
        <f t="shared" si="5"/>
        <v>1</v>
      </c>
    </row>
    <row r="46" spans="1:34" ht="15" customHeight="1" x14ac:dyDescent="0.2">
      <c r="A46" s="221" t="s">
        <v>128</v>
      </c>
      <c r="B46" s="205"/>
      <c r="C46" s="206"/>
      <c r="D46" s="207"/>
      <c r="E46" s="205">
        <v>4</v>
      </c>
      <c r="F46" s="206">
        <v>1</v>
      </c>
      <c r="G46" s="207">
        <v>5</v>
      </c>
      <c r="H46" s="205"/>
      <c r="I46" s="206"/>
      <c r="J46" s="207"/>
      <c r="K46" s="205"/>
      <c r="L46" s="206"/>
      <c r="M46" s="207"/>
      <c r="N46" s="205">
        <v>1</v>
      </c>
      <c r="O46" s="206"/>
      <c r="P46" s="207">
        <v>1</v>
      </c>
      <c r="Q46" s="205">
        <v>1</v>
      </c>
      <c r="R46" s="206"/>
      <c r="S46" s="207">
        <v>1</v>
      </c>
      <c r="T46" s="205"/>
      <c r="U46" s="206"/>
      <c r="V46" s="207">
        <v>0</v>
      </c>
      <c r="W46" s="205">
        <v>4</v>
      </c>
      <c r="X46" s="206"/>
      <c r="Y46" s="207">
        <f t="shared" si="0"/>
        <v>4</v>
      </c>
      <c r="Z46" s="205">
        <v>2</v>
      </c>
      <c r="AA46" s="206"/>
      <c r="AB46" s="207">
        <f t="shared" si="1"/>
        <v>2</v>
      </c>
      <c r="AC46" s="205">
        <v>2</v>
      </c>
      <c r="AD46" s="206"/>
      <c r="AE46" s="207">
        <f t="shared" si="2"/>
        <v>2</v>
      </c>
      <c r="AF46" s="205">
        <f t="shared" si="3"/>
        <v>14</v>
      </c>
      <c r="AG46" s="206">
        <f t="shared" si="4"/>
        <v>1</v>
      </c>
      <c r="AH46" s="210">
        <f t="shared" si="5"/>
        <v>15</v>
      </c>
    </row>
    <row r="47" spans="1:34" ht="15" customHeight="1" x14ac:dyDescent="0.2">
      <c r="A47" s="197" t="s">
        <v>600</v>
      </c>
      <c r="B47" s="211">
        <v>0</v>
      </c>
      <c r="C47" s="211">
        <v>0</v>
      </c>
      <c r="D47" s="212">
        <v>0</v>
      </c>
      <c r="E47" s="211">
        <v>1</v>
      </c>
      <c r="F47" s="211">
        <v>0</v>
      </c>
      <c r="G47" s="212">
        <v>1</v>
      </c>
      <c r="H47" s="211">
        <v>1</v>
      </c>
      <c r="I47" s="211">
        <v>1</v>
      </c>
      <c r="J47" s="212">
        <v>2</v>
      </c>
      <c r="K47" s="211">
        <v>0</v>
      </c>
      <c r="L47" s="211">
        <v>0</v>
      </c>
      <c r="M47" s="212">
        <v>0</v>
      </c>
      <c r="N47" s="211">
        <v>0</v>
      </c>
      <c r="O47" s="211">
        <v>0</v>
      </c>
      <c r="P47" s="212">
        <v>0</v>
      </c>
      <c r="Q47" s="211">
        <v>0</v>
      </c>
      <c r="R47" s="211">
        <v>0</v>
      </c>
      <c r="S47" s="212">
        <v>0</v>
      </c>
      <c r="T47" s="211">
        <v>1</v>
      </c>
      <c r="U47" s="211"/>
      <c r="V47" s="212">
        <v>1</v>
      </c>
      <c r="W47" s="211">
        <v>1</v>
      </c>
      <c r="X47" s="211"/>
      <c r="Y47" s="212">
        <f t="shared" si="0"/>
        <v>1</v>
      </c>
      <c r="Z47" s="211">
        <v>1</v>
      </c>
      <c r="AA47" s="211"/>
      <c r="AB47" s="212">
        <f t="shared" si="1"/>
        <v>1</v>
      </c>
      <c r="AC47" s="211"/>
      <c r="AD47" s="211"/>
      <c r="AE47" s="212">
        <f t="shared" si="2"/>
        <v>0</v>
      </c>
      <c r="AF47" s="212">
        <f t="shared" si="3"/>
        <v>5</v>
      </c>
      <c r="AG47" s="212">
        <f t="shared" si="4"/>
        <v>1</v>
      </c>
      <c r="AH47" s="466">
        <f t="shared" si="5"/>
        <v>6</v>
      </c>
    </row>
    <row r="48" spans="1:34" ht="15" customHeight="1" x14ac:dyDescent="0.2">
      <c r="A48" s="222" t="s">
        <v>129</v>
      </c>
      <c r="B48" s="199"/>
      <c r="C48" s="200"/>
      <c r="D48" s="201"/>
      <c r="E48" s="199"/>
      <c r="F48" s="200"/>
      <c r="G48" s="201"/>
      <c r="H48" s="199">
        <v>1</v>
      </c>
      <c r="I48" s="200">
        <v>1</v>
      </c>
      <c r="J48" s="201">
        <v>2</v>
      </c>
      <c r="K48" s="199"/>
      <c r="L48" s="200"/>
      <c r="M48" s="201"/>
      <c r="N48" s="199"/>
      <c r="O48" s="200"/>
      <c r="P48" s="201">
        <v>0</v>
      </c>
      <c r="Q48" s="199"/>
      <c r="R48" s="200"/>
      <c r="S48" s="201">
        <v>0</v>
      </c>
      <c r="T48" s="199">
        <v>1</v>
      </c>
      <c r="U48" s="200"/>
      <c r="V48" s="201">
        <v>1</v>
      </c>
      <c r="W48" s="199"/>
      <c r="X48" s="200"/>
      <c r="Y48" s="201">
        <f t="shared" si="0"/>
        <v>0</v>
      </c>
      <c r="Z48" s="199">
        <v>1</v>
      </c>
      <c r="AA48" s="200"/>
      <c r="AB48" s="201">
        <f t="shared" si="1"/>
        <v>1</v>
      </c>
      <c r="AC48" s="199"/>
      <c r="AD48" s="200"/>
      <c r="AE48" s="201">
        <f t="shared" si="2"/>
        <v>0</v>
      </c>
      <c r="AF48" s="199">
        <f t="shared" si="3"/>
        <v>3</v>
      </c>
      <c r="AG48" s="200">
        <f t="shared" si="4"/>
        <v>1</v>
      </c>
      <c r="AH48" s="208">
        <f t="shared" si="5"/>
        <v>4</v>
      </c>
    </row>
    <row r="49" spans="1:34" ht="15" customHeight="1" x14ac:dyDescent="0.2">
      <c r="A49" s="221" t="s">
        <v>292</v>
      </c>
      <c r="B49" s="205"/>
      <c r="C49" s="206"/>
      <c r="D49" s="207"/>
      <c r="E49" s="205">
        <v>1</v>
      </c>
      <c r="F49" s="206"/>
      <c r="G49" s="207">
        <v>1</v>
      </c>
      <c r="H49" s="205"/>
      <c r="I49" s="206"/>
      <c r="J49" s="207"/>
      <c r="K49" s="205"/>
      <c r="L49" s="206"/>
      <c r="M49" s="207"/>
      <c r="N49" s="205"/>
      <c r="O49" s="206"/>
      <c r="P49" s="207">
        <v>0</v>
      </c>
      <c r="Q49" s="205"/>
      <c r="R49" s="206"/>
      <c r="S49" s="207">
        <v>0</v>
      </c>
      <c r="T49" s="205"/>
      <c r="U49" s="206"/>
      <c r="V49" s="207">
        <v>0</v>
      </c>
      <c r="W49" s="205">
        <v>1</v>
      </c>
      <c r="X49" s="206"/>
      <c r="Y49" s="207">
        <f t="shared" si="0"/>
        <v>1</v>
      </c>
      <c r="Z49" s="205"/>
      <c r="AA49" s="206"/>
      <c r="AB49" s="207">
        <f t="shared" si="1"/>
        <v>0</v>
      </c>
      <c r="AC49" s="205"/>
      <c r="AD49" s="206"/>
      <c r="AE49" s="207">
        <f t="shared" si="2"/>
        <v>0</v>
      </c>
      <c r="AF49" s="205">
        <f t="shared" si="3"/>
        <v>2</v>
      </c>
      <c r="AG49" s="206">
        <f t="shared" si="4"/>
        <v>0</v>
      </c>
      <c r="AH49" s="210">
        <f t="shared" si="5"/>
        <v>2</v>
      </c>
    </row>
    <row r="50" spans="1:34" ht="15" customHeight="1" x14ac:dyDescent="0.2">
      <c r="A50" s="811" t="s">
        <v>143</v>
      </c>
      <c r="B50" s="813">
        <v>149</v>
      </c>
      <c r="C50" s="813">
        <v>16</v>
      </c>
      <c r="D50" s="812">
        <v>165</v>
      </c>
      <c r="E50" s="813">
        <v>136</v>
      </c>
      <c r="F50" s="813">
        <v>19</v>
      </c>
      <c r="G50" s="812">
        <v>155</v>
      </c>
      <c r="H50" s="813">
        <v>171</v>
      </c>
      <c r="I50" s="813">
        <v>24</v>
      </c>
      <c r="J50" s="812">
        <v>195</v>
      </c>
      <c r="K50" s="813">
        <v>129</v>
      </c>
      <c r="L50" s="813">
        <v>14</v>
      </c>
      <c r="M50" s="812">
        <v>143</v>
      </c>
      <c r="N50" s="813">
        <v>116</v>
      </c>
      <c r="O50" s="813">
        <v>14</v>
      </c>
      <c r="P50" s="812">
        <v>130</v>
      </c>
      <c r="Q50" s="813">
        <v>76</v>
      </c>
      <c r="R50" s="813">
        <v>8</v>
      </c>
      <c r="S50" s="812">
        <v>84</v>
      </c>
      <c r="T50" s="813">
        <v>87</v>
      </c>
      <c r="U50" s="813">
        <v>6</v>
      </c>
      <c r="V50" s="812">
        <v>93</v>
      </c>
      <c r="W50" s="813">
        <v>78</v>
      </c>
      <c r="X50" s="813">
        <v>9</v>
      </c>
      <c r="Y50" s="812">
        <f t="shared" si="0"/>
        <v>87</v>
      </c>
      <c r="Z50" s="813">
        <v>75</v>
      </c>
      <c r="AA50" s="813">
        <v>14</v>
      </c>
      <c r="AB50" s="812">
        <f t="shared" si="1"/>
        <v>89</v>
      </c>
      <c r="AC50" s="813">
        <v>81</v>
      </c>
      <c r="AD50" s="813">
        <v>15</v>
      </c>
      <c r="AE50" s="812">
        <f t="shared" si="2"/>
        <v>96</v>
      </c>
      <c r="AF50" s="812">
        <f t="shared" si="3"/>
        <v>1098</v>
      </c>
      <c r="AG50" s="812">
        <f t="shared" si="4"/>
        <v>139</v>
      </c>
      <c r="AH50" s="814">
        <f t="shared" si="5"/>
        <v>1237</v>
      </c>
    </row>
    <row r="51" spans="1:34" ht="15" customHeight="1" x14ac:dyDescent="0.2">
      <c r="A51" s="815" t="s">
        <v>512</v>
      </c>
      <c r="B51" s="816">
        <v>61</v>
      </c>
      <c r="C51" s="816">
        <v>3</v>
      </c>
      <c r="D51" s="217">
        <v>64</v>
      </c>
      <c r="E51" s="816">
        <v>50</v>
      </c>
      <c r="F51" s="816">
        <v>7</v>
      </c>
      <c r="G51" s="217">
        <v>57</v>
      </c>
      <c r="H51" s="816">
        <v>73</v>
      </c>
      <c r="I51" s="816">
        <v>6</v>
      </c>
      <c r="J51" s="217">
        <v>79</v>
      </c>
      <c r="K51" s="816">
        <v>55</v>
      </c>
      <c r="L51" s="816">
        <v>6</v>
      </c>
      <c r="M51" s="217">
        <v>61</v>
      </c>
      <c r="N51" s="816">
        <v>44</v>
      </c>
      <c r="O51" s="816">
        <v>3</v>
      </c>
      <c r="P51" s="217">
        <v>47</v>
      </c>
      <c r="Q51" s="816">
        <v>28</v>
      </c>
      <c r="R51" s="816">
        <v>4</v>
      </c>
      <c r="S51" s="217">
        <v>32</v>
      </c>
      <c r="T51" s="816">
        <v>35</v>
      </c>
      <c r="U51" s="816"/>
      <c r="V51" s="217">
        <v>35</v>
      </c>
      <c r="W51" s="816">
        <v>35</v>
      </c>
      <c r="X51" s="816">
        <v>2</v>
      </c>
      <c r="Y51" s="217">
        <f t="shared" si="0"/>
        <v>37</v>
      </c>
      <c r="Z51" s="816">
        <v>25</v>
      </c>
      <c r="AA51" s="816">
        <v>6</v>
      </c>
      <c r="AB51" s="217">
        <f t="shared" si="1"/>
        <v>31</v>
      </c>
      <c r="AC51" s="816">
        <v>36</v>
      </c>
      <c r="AD51" s="816">
        <v>8</v>
      </c>
      <c r="AE51" s="217">
        <f t="shared" si="2"/>
        <v>44</v>
      </c>
      <c r="AF51" s="217">
        <f t="shared" si="3"/>
        <v>442</v>
      </c>
      <c r="AG51" s="217">
        <f t="shared" si="4"/>
        <v>45</v>
      </c>
      <c r="AH51" s="504">
        <f t="shared" si="5"/>
        <v>487</v>
      </c>
    </row>
    <row r="52" spans="1:34" ht="15" customHeight="1" x14ac:dyDescent="0.2">
      <c r="A52" s="222" t="s">
        <v>102</v>
      </c>
      <c r="B52" s="199">
        <v>10</v>
      </c>
      <c r="C52" s="200">
        <v>2</v>
      </c>
      <c r="D52" s="201">
        <v>12</v>
      </c>
      <c r="E52" s="199">
        <v>17</v>
      </c>
      <c r="F52" s="200">
        <v>2</v>
      </c>
      <c r="G52" s="201">
        <v>19</v>
      </c>
      <c r="H52" s="199">
        <v>20</v>
      </c>
      <c r="I52" s="200">
        <v>1</v>
      </c>
      <c r="J52" s="201">
        <v>21</v>
      </c>
      <c r="K52" s="199">
        <v>14</v>
      </c>
      <c r="L52" s="200">
        <v>3</v>
      </c>
      <c r="M52" s="201">
        <v>17</v>
      </c>
      <c r="N52" s="199">
        <v>3</v>
      </c>
      <c r="O52" s="200">
        <v>1</v>
      </c>
      <c r="P52" s="201">
        <v>4</v>
      </c>
      <c r="Q52" s="199">
        <v>7</v>
      </c>
      <c r="R52" s="200">
        <v>2</v>
      </c>
      <c r="S52" s="201">
        <v>9</v>
      </c>
      <c r="T52" s="199">
        <v>11</v>
      </c>
      <c r="U52" s="200"/>
      <c r="V52" s="201">
        <v>11</v>
      </c>
      <c r="W52" s="199">
        <v>9</v>
      </c>
      <c r="X52" s="200">
        <v>1</v>
      </c>
      <c r="Y52" s="201">
        <f t="shared" si="0"/>
        <v>10</v>
      </c>
      <c r="Z52" s="199">
        <v>6</v>
      </c>
      <c r="AA52" s="200">
        <v>3</v>
      </c>
      <c r="AB52" s="201">
        <f t="shared" si="1"/>
        <v>9</v>
      </c>
      <c r="AC52" s="199">
        <v>6</v>
      </c>
      <c r="AD52" s="200">
        <v>4</v>
      </c>
      <c r="AE52" s="201">
        <f t="shared" si="2"/>
        <v>10</v>
      </c>
      <c r="AF52" s="199">
        <f t="shared" si="3"/>
        <v>103</v>
      </c>
      <c r="AG52" s="200">
        <f t="shared" si="4"/>
        <v>19</v>
      </c>
      <c r="AH52" s="208">
        <f t="shared" si="5"/>
        <v>122</v>
      </c>
    </row>
    <row r="53" spans="1:34" ht="15" customHeight="1" x14ac:dyDescent="0.2">
      <c r="A53" s="223" t="s">
        <v>103</v>
      </c>
      <c r="B53" s="202">
        <v>17</v>
      </c>
      <c r="C53" s="203"/>
      <c r="D53" s="204">
        <v>17</v>
      </c>
      <c r="E53" s="202">
        <v>12</v>
      </c>
      <c r="F53" s="203">
        <v>1</v>
      </c>
      <c r="G53" s="204">
        <v>13</v>
      </c>
      <c r="H53" s="202">
        <v>14</v>
      </c>
      <c r="I53" s="203">
        <v>1</v>
      </c>
      <c r="J53" s="204">
        <v>15</v>
      </c>
      <c r="K53" s="202">
        <v>12</v>
      </c>
      <c r="L53" s="203"/>
      <c r="M53" s="204">
        <v>12</v>
      </c>
      <c r="N53" s="202">
        <v>10</v>
      </c>
      <c r="O53" s="203"/>
      <c r="P53" s="204">
        <v>10</v>
      </c>
      <c r="Q53" s="202">
        <v>4</v>
      </c>
      <c r="R53" s="203"/>
      <c r="S53" s="204">
        <v>4</v>
      </c>
      <c r="T53" s="202">
        <v>9</v>
      </c>
      <c r="U53" s="203"/>
      <c r="V53" s="204">
        <v>9</v>
      </c>
      <c r="W53" s="202">
        <v>5</v>
      </c>
      <c r="X53" s="203">
        <v>1</v>
      </c>
      <c r="Y53" s="204">
        <f t="shared" si="0"/>
        <v>6</v>
      </c>
      <c r="Z53" s="202">
        <v>3</v>
      </c>
      <c r="AA53" s="203">
        <v>1</v>
      </c>
      <c r="AB53" s="204">
        <f t="shared" si="1"/>
        <v>4</v>
      </c>
      <c r="AC53" s="202">
        <v>7</v>
      </c>
      <c r="AD53" s="203">
        <v>2</v>
      </c>
      <c r="AE53" s="204">
        <f t="shared" si="2"/>
        <v>9</v>
      </c>
      <c r="AF53" s="202">
        <f t="shared" si="3"/>
        <v>93</v>
      </c>
      <c r="AG53" s="203">
        <f t="shared" si="4"/>
        <v>6</v>
      </c>
      <c r="AH53" s="209">
        <f t="shared" si="5"/>
        <v>99</v>
      </c>
    </row>
    <row r="54" spans="1:34" ht="15" customHeight="1" x14ac:dyDescent="0.2">
      <c r="A54" s="221" t="s">
        <v>104</v>
      </c>
      <c r="B54" s="205">
        <v>34</v>
      </c>
      <c r="C54" s="206">
        <v>1</v>
      </c>
      <c r="D54" s="207">
        <v>35</v>
      </c>
      <c r="E54" s="205">
        <v>21</v>
      </c>
      <c r="F54" s="206">
        <v>4</v>
      </c>
      <c r="G54" s="207">
        <v>25</v>
      </c>
      <c r="H54" s="205">
        <v>39</v>
      </c>
      <c r="I54" s="206">
        <v>4</v>
      </c>
      <c r="J54" s="207">
        <v>43</v>
      </c>
      <c r="K54" s="205">
        <v>29</v>
      </c>
      <c r="L54" s="206">
        <v>3</v>
      </c>
      <c r="M54" s="207">
        <v>32</v>
      </c>
      <c r="N54" s="205">
        <v>31</v>
      </c>
      <c r="O54" s="206">
        <v>2</v>
      </c>
      <c r="P54" s="207">
        <v>33</v>
      </c>
      <c r="Q54" s="205">
        <v>17</v>
      </c>
      <c r="R54" s="206">
        <v>2</v>
      </c>
      <c r="S54" s="207">
        <v>19</v>
      </c>
      <c r="T54" s="205">
        <v>15</v>
      </c>
      <c r="U54" s="206"/>
      <c r="V54" s="207">
        <v>15</v>
      </c>
      <c r="W54" s="205">
        <v>21</v>
      </c>
      <c r="X54" s="206"/>
      <c r="Y54" s="207">
        <f t="shared" si="0"/>
        <v>21</v>
      </c>
      <c r="Z54" s="205">
        <v>16</v>
      </c>
      <c r="AA54" s="206">
        <v>2</v>
      </c>
      <c r="AB54" s="207">
        <f t="shared" si="1"/>
        <v>18</v>
      </c>
      <c r="AC54" s="205">
        <v>23</v>
      </c>
      <c r="AD54" s="206">
        <v>2</v>
      </c>
      <c r="AE54" s="207">
        <f t="shared" si="2"/>
        <v>25</v>
      </c>
      <c r="AF54" s="205">
        <f t="shared" si="3"/>
        <v>246</v>
      </c>
      <c r="AG54" s="206">
        <f t="shared" si="4"/>
        <v>20</v>
      </c>
      <c r="AH54" s="210">
        <f t="shared" si="5"/>
        <v>266</v>
      </c>
    </row>
    <row r="55" spans="1:34" ht="15" customHeight="1" x14ac:dyDescent="0.2">
      <c r="A55" s="197" t="s">
        <v>482</v>
      </c>
      <c r="B55" s="211">
        <v>15</v>
      </c>
      <c r="C55" s="211">
        <v>3</v>
      </c>
      <c r="D55" s="212">
        <v>18</v>
      </c>
      <c r="E55" s="211">
        <v>7</v>
      </c>
      <c r="F55" s="211">
        <v>2</v>
      </c>
      <c r="G55" s="212">
        <v>9</v>
      </c>
      <c r="H55" s="211">
        <v>11</v>
      </c>
      <c r="I55" s="211">
        <v>4</v>
      </c>
      <c r="J55" s="212">
        <v>15</v>
      </c>
      <c r="K55" s="211">
        <v>10</v>
      </c>
      <c r="L55" s="211">
        <v>0</v>
      </c>
      <c r="M55" s="212">
        <v>10</v>
      </c>
      <c r="N55" s="211">
        <v>11</v>
      </c>
      <c r="O55" s="211">
        <v>2</v>
      </c>
      <c r="P55" s="212">
        <v>13</v>
      </c>
      <c r="Q55" s="211">
        <v>7</v>
      </c>
      <c r="R55" s="211">
        <v>0</v>
      </c>
      <c r="S55" s="212">
        <v>7</v>
      </c>
      <c r="T55" s="211">
        <v>1</v>
      </c>
      <c r="U55" s="211">
        <v>2</v>
      </c>
      <c r="V55" s="212">
        <v>3</v>
      </c>
      <c r="W55" s="211">
        <v>2</v>
      </c>
      <c r="X55" s="211"/>
      <c r="Y55" s="212">
        <f t="shared" si="0"/>
        <v>2</v>
      </c>
      <c r="Z55" s="211">
        <v>5</v>
      </c>
      <c r="AA55" s="211">
        <v>4</v>
      </c>
      <c r="AB55" s="212">
        <f t="shared" si="1"/>
        <v>9</v>
      </c>
      <c r="AC55" s="211">
        <v>4</v>
      </c>
      <c r="AD55" s="211">
        <v>2</v>
      </c>
      <c r="AE55" s="212">
        <f t="shared" si="2"/>
        <v>6</v>
      </c>
      <c r="AF55" s="212">
        <f t="shared" si="3"/>
        <v>73</v>
      </c>
      <c r="AG55" s="212">
        <f t="shared" si="4"/>
        <v>19</v>
      </c>
      <c r="AH55" s="466">
        <f t="shared" si="5"/>
        <v>92</v>
      </c>
    </row>
    <row r="56" spans="1:34" ht="15" customHeight="1" x14ac:dyDescent="0.2">
      <c r="A56" s="222" t="s">
        <v>105</v>
      </c>
      <c r="B56" s="199">
        <v>9</v>
      </c>
      <c r="C56" s="200">
        <v>1</v>
      </c>
      <c r="D56" s="201">
        <v>10</v>
      </c>
      <c r="E56" s="199">
        <v>5</v>
      </c>
      <c r="F56" s="200">
        <v>1</v>
      </c>
      <c r="G56" s="201">
        <v>6</v>
      </c>
      <c r="H56" s="199">
        <v>8</v>
      </c>
      <c r="I56" s="200">
        <v>3</v>
      </c>
      <c r="J56" s="201">
        <v>11</v>
      </c>
      <c r="K56" s="199">
        <v>8</v>
      </c>
      <c r="L56" s="200"/>
      <c r="M56" s="201">
        <v>8</v>
      </c>
      <c r="N56" s="199">
        <v>6</v>
      </c>
      <c r="O56" s="200">
        <v>1</v>
      </c>
      <c r="P56" s="201">
        <v>7</v>
      </c>
      <c r="Q56" s="199">
        <v>4</v>
      </c>
      <c r="R56" s="200"/>
      <c r="S56" s="201">
        <v>4</v>
      </c>
      <c r="T56" s="199">
        <v>1</v>
      </c>
      <c r="U56" s="200"/>
      <c r="V56" s="201">
        <v>1</v>
      </c>
      <c r="W56" s="199">
        <v>1</v>
      </c>
      <c r="X56" s="200"/>
      <c r="Y56" s="201">
        <f t="shared" si="0"/>
        <v>1</v>
      </c>
      <c r="Z56" s="199">
        <v>1</v>
      </c>
      <c r="AA56" s="200">
        <v>3</v>
      </c>
      <c r="AB56" s="201">
        <f t="shared" si="1"/>
        <v>4</v>
      </c>
      <c r="AC56" s="199">
        <v>2</v>
      </c>
      <c r="AD56" s="200"/>
      <c r="AE56" s="201">
        <f t="shared" si="2"/>
        <v>2</v>
      </c>
      <c r="AF56" s="199">
        <f t="shared" si="3"/>
        <v>45</v>
      </c>
      <c r="AG56" s="200">
        <f t="shared" si="4"/>
        <v>9</v>
      </c>
      <c r="AH56" s="208">
        <f t="shared" si="5"/>
        <v>54</v>
      </c>
    </row>
    <row r="57" spans="1:34" ht="15" customHeight="1" x14ac:dyDescent="0.2">
      <c r="A57" s="223" t="s">
        <v>106</v>
      </c>
      <c r="B57" s="202">
        <v>4</v>
      </c>
      <c r="C57" s="203">
        <v>2</v>
      </c>
      <c r="D57" s="204">
        <v>6</v>
      </c>
      <c r="E57" s="202">
        <v>2</v>
      </c>
      <c r="F57" s="203"/>
      <c r="G57" s="204">
        <v>2</v>
      </c>
      <c r="H57" s="202">
        <v>2</v>
      </c>
      <c r="I57" s="203"/>
      <c r="J57" s="204">
        <v>2</v>
      </c>
      <c r="K57" s="202">
        <v>2</v>
      </c>
      <c r="L57" s="203"/>
      <c r="M57" s="204">
        <v>2</v>
      </c>
      <c r="N57" s="202">
        <v>2</v>
      </c>
      <c r="O57" s="203">
        <v>1</v>
      </c>
      <c r="P57" s="204">
        <v>3</v>
      </c>
      <c r="Q57" s="202"/>
      <c r="R57" s="203"/>
      <c r="S57" s="204">
        <v>0</v>
      </c>
      <c r="T57" s="202"/>
      <c r="U57" s="203">
        <v>2</v>
      </c>
      <c r="V57" s="204">
        <v>2</v>
      </c>
      <c r="W57" s="202"/>
      <c r="X57" s="203"/>
      <c r="Y57" s="204">
        <f t="shared" si="0"/>
        <v>0</v>
      </c>
      <c r="Z57" s="202">
        <v>2</v>
      </c>
      <c r="AA57" s="203"/>
      <c r="AB57" s="204">
        <f t="shared" si="1"/>
        <v>2</v>
      </c>
      <c r="AC57" s="202">
        <v>1</v>
      </c>
      <c r="AD57" s="203">
        <v>1</v>
      </c>
      <c r="AE57" s="204">
        <f t="shared" si="2"/>
        <v>2</v>
      </c>
      <c r="AF57" s="202">
        <f t="shared" si="3"/>
        <v>15</v>
      </c>
      <c r="AG57" s="203">
        <f t="shared" si="4"/>
        <v>6</v>
      </c>
      <c r="AH57" s="209">
        <f t="shared" si="5"/>
        <v>21</v>
      </c>
    </row>
    <row r="58" spans="1:34" ht="15" customHeight="1" x14ac:dyDescent="0.2">
      <c r="A58" s="221" t="s">
        <v>107</v>
      </c>
      <c r="B58" s="205">
        <v>2</v>
      </c>
      <c r="C58" s="206"/>
      <c r="D58" s="207">
        <v>2</v>
      </c>
      <c r="E58" s="205"/>
      <c r="F58" s="206">
        <v>1</v>
      </c>
      <c r="G58" s="207">
        <v>1</v>
      </c>
      <c r="H58" s="205">
        <v>1</v>
      </c>
      <c r="I58" s="206">
        <v>1</v>
      </c>
      <c r="J58" s="207">
        <v>2</v>
      </c>
      <c r="K58" s="205"/>
      <c r="L58" s="206"/>
      <c r="M58" s="207"/>
      <c r="N58" s="205">
        <v>3</v>
      </c>
      <c r="O58" s="206"/>
      <c r="P58" s="207">
        <v>3</v>
      </c>
      <c r="Q58" s="205">
        <v>3</v>
      </c>
      <c r="R58" s="206"/>
      <c r="S58" s="207">
        <v>3</v>
      </c>
      <c r="T58" s="205"/>
      <c r="U58" s="206"/>
      <c r="V58" s="207">
        <v>0</v>
      </c>
      <c r="W58" s="205">
        <v>1</v>
      </c>
      <c r="X58" s="206"/>
      <c r="Y58" s="207">
        <f t="shared" si="0"/>
        <v>1</v>
      </c>
      <c r="Z58" s="205">
        <v>2</v>
      </c>
      <c r="AA58" s="206">
        <v>1</v>
      </c>
      <c r="AB58" s="207">
        <f t="shared" si="1"/>
        <v>3</v>
      </c>
      <c r="AC58" s="205">
        <v>1</v>
      </c>
      <c r="AD58" s="206">
        <v>1</v>
      </c>
      <c r="AE58" s="207">
        <f t="shared" si="2"/>
        <v>2</v>
      </c>
      <c r="AF58" s="205">
        <f t="shared" si="3"/>
        <v>13</v>
      </c>
      <c r="AG58" s="206">
        <f t="shared" si="4"/>
        <v>4</v>
      </c>
      <c r="AH58" s="210">
        <f t="shared" si="5"/>
        <v>17</v>
      </c>
    </row>
    <row r="59" spans="1:34" ht="15" customHeight="1" x14ac:dyDescent="0.2">
      <c r="A59" s="197" t="s">
        <v>515</v>
      </c>
      <c r="B59" s="211">
        <v>11</v>
      </c>
      <c r="C59" s="211">
        <v>2</v>
      </c>
      <c r="D59" s="212">
        <v>13</v>
      </c>
      <c r="E59" s="211">
        <v>12</v>
      </c>
      <c r="F59" s="211">
        <v>1</v>
      </c>
      <c r="G59" s="212">
        <v>13</v>
      </c>
      <c r="H59" s="211">
        <v>19</v>
      </c>
      <c r="I59" s="211">
        <v>2</v>
      </c>
      <c r="J59" s="212">
        <v>21</v>
      </c>
      <c r="K59" s="211">
        <v>7</v>
      </c>
      <c r="L59" s="211">
        <v>2</v>
      </c>
      <c r="M59" s="212">
        <v>9</v>
      </c>
      <c r="N59" s="211">
        <v>8</v>
      </c>
      <c r="O59" s="211">
        <v>0</v>
      </c>
      <c r="P59" s="212">
        <v>8</v>
      </c>
      <c r="Q59" s="211">
        <v>5</v>
      </c>
      <c r="R59" s="211">
        <v>0</v>
      </c>
      <c r="S59" s="212">
        <v>5</v>
      </c>
      <c r="T59" s="211">
        <v>12</v>
      </c>
      <c r="U59" s="211"/>
      <c r="V59" s="212">
        <v>12</v>
      </c>
      <c r="W59" s="211">
        <v>6</v>
      </c>
      <c r="X59" s="211"/>
      <c r="Y59" s="212">
        <f t="shared" si="0"/>
        <v>6</v>
      </c>
      <c r="Z59" s="211">
        <v>3</v>
      </c>
      <c r="AA59" s="211">
        <v>2</v>
      </c>
      <c r="AB59" s="212">
        <f t="shared" si="1"/>
        <v>5</v>
      </c>
      <c r="AC59" s="211">
        <v>4</v>
      </c>
      <c r="AD59" s="211">
        <v>1</v>
      </c>
      <c r="AE59" s="212">
        <f t="shared" si="2"/>
        <v>5</v>
      </c>
      <c r="AF59" s="212">
        <f t="shared" si="3"/>
        <v>87</v>
      </c>
      <c r="AG59" s="212">
        <f t="shared" si="4"/>
        <v>10</v>
      </c>
      <c r="AH59" s="466">
        <f t="shared" si="5"/>
        <v>97</v>
      </c>
    </row>
    <row r="60" spans="1:34" ht="15" customHeight="1" x14ac:dyDescent="0.2">
      <c r="A60" s="222" t="s">
        <v>108</v>
      </c>
      <c r="B60" s="199">
        <v>6</v>
      </c>
      <c r="C60" s="200">
        <v>2</v>
      </c>
      <c r="D60" s="201">
        <v>8</v>
      </c>
      <c r="E60" s="199">
        <v>7</v>
      </c>
      <c r="F60" s="200"/>
      <c r="G60" s="201">
        <v>7</v>
      </c>
      <c r="H60" s="199">
        <v>12</v>
      </c>
      <c r="I60" s="200">
        <v>1</v>
      </c>
      <c r="J60" s="201">
        <v>13</v>
      </c>
      <c r="K60" s="199">
        <v>3</v>
      </c>
      <c r="L60" s="200">
        <v>1</v>
      </c>
      <c r="M60" s="201">
        <v>4</v>
      </c>
      <c r="N60" s="199">
        <v>3</v>
      </c>
      <c r="O60" s="200"/>
      <c r="P60" s="201">
        <v>3</v>
      </c>
      <c r="Q60" s="199">
        <v>2</v>
      </c>
      <c r="R60" s="200"/>
      <c r="S60" s="201">
        <v>2</v>
      </c>
      <c r="T60" s="199">
        <v>7</v>
      </c>
      <c r="U60" s="200"/>
      <c r="V60" s="201">
        <v>7</v>
      </c>
      <c r="W60" s="199">
        <v>1</v>
      </c>
      <c r="X60" s="200"/>
      <c r="Y60" s="201">
        <f t="shared" si="0"/>
        <v>1</v>
      </c>
      <c r="Z60" s="199">
        <v>3</v>
      </c>
      <c r="AA60" s="200">
        <v>1</v>
      </c>
      <c r="AB60" s="201">
        <f t="shared" si="1"/>
        <v>4</v>
      </c>
      <c r="AC60" s="199">
        <v>3</v>
      </c>
      <c r="AD60" s="200">
        <v>1</v>
      </c>
      <c r="AE60" s="201">
        <f t="shared" si="2"/>
        <v>4</v>
      </c>
      <c r="AF60" s="199">
        <f t="shared" si="3"/>
        <v>47</v>
      </c>
      <c r="AG60" s="200">
        <f t="shared" si="4"/>
        <v>6</v>
      </c>
      <c r="AH60" s="208">
        <f t="shared" si="5"/>
        <v>53</v>
      </c>
    </row>
    <row r="61" spans="1:34" ht="15" customHeight="1" x14ac:dyDescent="0.2">
      <c r="A61" s="223" t="s">
        <v>109</v>
      </c>
      <c r="B61" s="202">
        <v>4</v>
      </c>
      <c r="C61" s="203"/>
      <c r="D61" s="204">
        <v>4</v>
      </c>
      <c r="E61" s="202">
        <v>3</v>
      </c>
      <c r="F61" s="203">
        <v>1</v>
      </c>
      <c r="G61" s="204">
        <v>4</v>
      </c>
      <c r="H61" s="202">
        <v>1</v>
      </c>
      <c r="I61" s="203">
        <v>1</v>
      </c>
      <c r="J61" s="204">
        <v>2</v>
      </c>
      <c r="K61" s="202">
        <v>1</v>
      </c>
      <c r="L61" s="203"/>
      <c r="M61" s="204">
        <v>1</v>
      </c>
      <c r="N61" s="202">
        <v>2</v>
      </c>
      <c r="O61" s="203"/>
      <c r="P61" s="204">
        <v>2</v>
      </c>
      <c r="Q61" s="202">
        <v>1</v>
      </c>
      <c r="R61" s="203"/>
      <c r="S61" s="204">
        <v>1</v>
      </c>
      <c r="T61" s="202">
        <v>3</v>
      </c>
      <c r="U61" s="203"/>
      <c r="V61" s="204">
        <v>3</v>
      </c>
      <c r="W61" s="202">
        <v>2</v>
      </c>
      <c r="X61" s="203"/>
      <c r="Y61" s="204">
        <f t="shared" si="0"/>
        <v>2</v>
      </c>
      <c r="Z61" s="202"/>
      <c r="AA61" s="203">
        <v>1</v>
      </c>
      <c r="AB61" s="204">
        <f t="shared" si="1"/>
        <v>1</v>
      </c>
      <c r="AC61" s="202"/>
      <c r="AD61" s="203"/>
      <c r="AE61" s="204">
        <f t="shared" si="2"/>
        <v>0</v>
      </c>
      <c r="AF61" s="202">
        <f t="shared" si="3"/>
        <v>17</v>
      </c>
      <c r="AG61" s="203">
        <f t="shared" si="4"/>
        <v>3</v>
      </c>
      <c r="AH61" s="209">
        <f t="shared" si="5"/>
        <v>20</v>
      </c>
    </row>
    <row r="62" spans="1:34" ht="15" customHeight="1" x14ac:dyDescent="0.2">
      <c r="A62" s="221" t="s">
        <v>110</v>
      </c>
      <c r="B62" s="205">
        <v>1</v>
      </c>
      <c r="C62" s="206"/>
      <c r="D62" s="207">
        <v>1</v>
      </c>
      <c r="E62" s="205">
        <v>2</v>
      </c>
      <c r="F62" s="206"/>
      <c r="G62" s="207">
        <v>2</v>
      </c>
      <c r="H62" s="205">
        <v>6</v>
      </c>
      <c r="I62" s="206"/>
      <c r="J62" s="207">
        <v>6</v>
      </c>
      <c r="K62" s="205">
        <v>3</v>
      </c>
      <c r="L62" s="206">
        <v>1</v>
      </c>
      <c r="M62" s="207">
        <v>4</v>
      </c>
      <c r="N62" s="205">
        <v>3</v>
      </c>
      <c r="O62" s="206"/>
      <c r="P62" s="207">
        <v>3</v>
      </c>
      <c r="Q62" s="205">
        <v>2</v>
      </c>
      <c r="R62" s="206"/>
      <c r="S62" s="207">
        <v>2</v>
      </c>
      <c r="T62" s="205">
        <v>2</v>
      </c>
      <c r="U62" s="206"/>
      <c r="V62" s="207">
        <v>2</v>
      </c>
      <c r="W62" s="205">
        <v>3</v>
      </c>
      <c r="X62" s="206"/>
      <c r="Y62" s="207">
        <f t="shared" si="0"/>
        <v>3</v>
      </c>
      <c r="Z62" s="205"/>
      <c r="AA62" s="206"/>
      <c r="AB62" s="207">
        <f t="shared" si="1"/>
        <v>0</v>
      </c>
      <c r="AC62" s="205">
        <v>1</v>
      </c>
      <c r="AD62" s="206"/>
      <c r="AE62" s="207">
        <f t="shared" si="2"/>
        <v>1</v>
      </c>
      <c r="AF62" s="205">
        <f t="shared" si="3"/>
        <v>23</v>
      </c>
      <c r="AG62" s="206">
        <f t="shared" si="4"/>
        <v>1</v>
      </c>
      <c r="AH62" s="210">
        <f t="shared" si="5"/>
        <v>24</v>
      </c>
    </row>
    <row r="63" spans="1:34" ht="15" customHeight="1" x14ac:dyDescent="0.2">
      <c r="A63" s="197" t="s">
        <v>516</v>
      </c>
      <c r="B63" s="211">
        <v>4</v>
      </c>
      <c r="C63" s="211">
        <v>0</v>
      </c>
      <c r="D63" s="212">
        <v>4</v>
      </c>
      <c r="E63" s="211">
        <v>7</v>
      </c>
      <c r="F63" s="211">
        <v>1</v>
      </c>
      <c r="G63" s="212">
        <v>8</v>
      </c>
      <c r="H63" s="211">
        <v>6</v>
      </c>
      <c r="I63" s="211">
        <v>0</v>
      </c>
      <c r="J63" s="212">
        <v>6</v>
      </c>
      <c r="K63" s="211">
        <v>5</v>
      </c>
      <c r="L63" s="211">
        <v>2</v>
      </c>
      <c r="M63" s="212">
        <v>7</v>
      </c>
      <c r="N63" s="211">
        <v>2</v>
      </c>
      <c r="O63" s="211">
        <v>3</v>
      </c>
      <c r="P63" s="212">
        <v>5</v>
      </c>
      <c r="Q63" s="211">
        <v>2</v>
      </c>
      <c r="R63" s="211">
        <v>1</v>
      </c>
      <c r="S63" s="212">
        <v>3</v>
      </c>
      <c r="T63" s="211">
        <v>1</v>
      </c>
      <c r="U63" s="211"/>
      <c r="V63" s="212">
        <v>1</v>
      </c>
      <c r="W63" s="211">
        <v>4</v>
      </c>
      <c r="X63" s="211">
        <v>2</v>
      </c>
      <c r="Y63" s="212">
        <f t="shared" si="0"/>
        <v>6</v>
      </c>
      <c r="Z63" s="211">
        <v>2</v>
      </c>
      <c r="AA63" s="211">
        <v>1</v>
      </c>
      <c r="AB63" s="212">
        <f t="shared" si="1"/>
        <v>3</v>
      </c>
      <c r="AC63" s="211">
        <v>3</v>
      </c>
      <c r="AD63" s="211">
        <v>1</v>
      </c>
      <c r="AE63" s="212">
        <f t="shared" si="2"/>
        <v>4</v>
      </c>
      <c r="AF63" s="212">
        <f t="shared" si="3"/>
        <v>36</v>
      </c>
      <c r="AG63" s="212">
        <f t="shared" si="4"/>
        <v>11</v>
      </c>
      <c r="AH63" s="466">
        <f t="shared" si="5"/>
        <v>47</v>
      </c>
    </row>
    <row r="64" spans="1:34" ht="15" customHeight="1" x14ac:dyDescent="0.2">
      <c r="A64" s="222" t="s">
        <v>139</v>
      </c>
      <c r="B64" s="199">
        <v>1</v>
      </c>
      <c r="C64" s="200"/>
      <c r="D64" s="201">
        <v>1</v>
      </c>
      <c r="E64" s="199">
        <v>2</v>
      </c>
      <c r="F64" s="200"/>
      <c r="G64" s="201">
        <v>2</v>
      </c>
      <c r="H64" s="199">
        <v>1</v>
      </c>
      <c r="I64" s="200"/>
      <c r="J64" s="201">
        <v>1</v>
      </c>
      <c r="K64" s="199">
        <v>1</v>
      </c>
      <c r="L64" s="200"/>
      <c r="M64" s="201">
        <v>1</v>
      </c>
      <c r="N64" s="199"/>
      <c r="O64" s="200">
        <v>2</v>
      </c>
      <c r="P64" s="201">
        <v>2</v>
      </c>
      <c r="Q64" s="199"/>
      <c r="R64" s="200"/>
      <c r="S64" s="201">
        <v>0</v>
      </c>
      <c r="T64" s="199"/>
      <c r="U64" s="200"/>
      <c r="V64" s="201">
        <v>0</v>
      </c>
      <c r="W64" s="199"/>
      <c r="X64" s="200">
        <v>1</v>
      </c>
      <c r="Y64" s="201">
        <f t="shared" si="0"/>
        <v>1</v>
      </c>
      <c r="Z64" s="199"/>
      <c r="AA64" s="200">
        <v>1</v>
      </c>
      <c r="AB64" s="201">
        <f t="shared" si="1"/>
        <v>1</v>
      </c>
      <c r="AC64" s="199">
        <v>1</v>
      </c>
      <c r="AD64" s="200">
        <v>1</v>
      </c>
      <c r="AE64" s="201">
        <f t="shared" si="2"/>
        <v>2</v>
      </c>
      <c r="AF64" s="199">
        <f t="shared" si="3"/>
        <v>6</v>
      </c>
      <c r="AG64" s="200">
        <f t="shared" si="4"/>
        <v>5</v>
      </c>
      <c r="AH64" s="208">
        <f t="shared" si="5"/>
        <v>11</v>
      </c>
    </row>
    <row r="65" spans="1:34" ht="15" customHeight="1" x14ac:dyDescent="0.2">
      <c r="A65" s="223" t="s">
        <v>111</v>
      </c>
      <c r="B65" s="202">
        <v>1</v>
      </c>
      <c r="C65" s="203"/>
      <c r="D65" s="204">
        <v>1</v>
      </c>
      <c r="E65" s="202">
        <v>2</v>
      </c>
      <c r="F65" s="203">
        <v>1</v>
      </c>
      <c r="G65" s="204">
        <v>3</v>
      </c>
      <c r="H65" s="202">
        <v>3</v>
      </c>
      <c r="I65" s="203"/>
      <c r="J65" s="204">
        <v>3</v>
      </c>
      <c r="K65" s="202">
        <v>3</v>
      </c>
      <c r="L65" s="203">
        <v>1</v>
      </c>
      <c r="M65" s="204">
        <v>4</v>
      </c>
      <c r="N65" s="202">
        <v>1</v>
      </c>
      <c r="O65" s="203">
        <v>1</v>
      </c>
      <c r="P65" s="204">
        <v>2</v>
      </c>
      <c r="Q65" s="202">
        <v>1</v>
      </c>
      <c r="R65" s="203">
        <v>1</v>
      </c>
      <c r="S65" s="204">
        <v>2</v>
      </c>
      <c r="T65" s="202"/>
      <c r="U65" s="203"/>
      <c r="V65" s="204">
        <v>0</v>
      </c>
      <c r="W65" s="202">
        <v>3</v>
      </c>
      <c r="X65" s="203">
        <v>1</v>
      </c>
      <c r="Y65" s="204">
        <f t="shared" si="0"/>
        <v>4</v>
      </c>
      <c r="Z65" s="202"/>
      <c r="AA65" s="203"/>
      <c r="AB65" s="204">
        <f t="shared" si="1"/>
        <v>0</v>
      </c>
      <c r="AC65" s="202">
        <v>1</v>
      </c>
      <c r="AD65" s="203"/>
      <c r="AE65" s="204">
        <f t="shared" si="2"/>
        <v>1</v>
      </c>
      <c r="AF65" s="202">
        <f t="shared" si="3"/>
        <v>15</v>
      </c>
      <c r="AG65" s="203">
        <f t="shared" si="4"/>
        <v>5</v>
      </c>
      <c r="AH65" s="209">
        <f t="shared" si="5"/>
        <v>20</v>
      </c>
    </row>
    <row r="66" spans="1:34" ht="15" customHeight="1" x14ac:dyDescent="0.2">
      <c r="A66" s="223" t="s">
        <v>112</v>
      </c>
      <c r="B66" s="202"/>
      <c r="C66" s="203"/>
      <c r="D66" s="204"/>
      <c r="E66" s="202">
        <v>2</v>
      </c>
      <c r="F66" s="203"/>
      <c r="G66" s="204">
        <v>2</v>
      </c>
      <c r="H66" s="202">
        <v>2</v>
      </c>
      <c r="I66" s="203"/>
      <c r="J66" s="204">
        <v>2</v>
      </c>
      <c r="K66" s="202">
        <v>1</v>
      </c>
      <c r="L66" s="203"/>
      <c r="M66" s="204">
        <v>1</v>
      </c>
      <c r="N66" s="202">
        <v>1</v>
      </c>
      <c r="O66" s="203"/>
      <c r="P66" s="204">
        <v>1</v>
      </c>
      <c r="Q66" s="202">
        <v>1</v>
      </c>
      <c r="R66" s="203"/>
      <c r="S66" s="204">
        <v>1</v>
      </c>
      <c r="T66" s="202">
        <v>1</v>
      </c>
      <c r="U66" s="203"/>
      <c r="V66" s="204">
        <v>1</v>
      </c>
      <c r="W66" s="202">
        <v>1</v>
      </c>
      <c r="X66" s="203"/>
      <c r="Y66" s="204">
        <f t="shared" si="0"/>
        <v>1</v>
      </c>
      <c r="Z66" s="202">
        <v>1</v>
      </c>
      <c r="AA66" s="203"/>
      <c r="AB66" s="204">
        <f t="shared" si="1"/>
        <v>1</v>
      </c>
      <c r="AC66" s="202"/>
      <c r="AD66" s="203"/>
      <c r="AE66" s="204">
        <f t="shared" si="2"/>
        <v>0</v>
      </c>
      <c r="AF66" s="202">
        <f t="shared" si="3"/>
        <v>10</v>
      </c>
      <c r="AG66" s="203">
        <f t="shared" si="4"/>
        <v>0</v>
      </c>
      <c r="AH66" s="209">
        <f t="shared" si="5"/>
        <v>10</v>
      </c>
    </row>
    <row r="67" spans="1:34" ht="15" customHeight="1" x14ac:dyDescent="0.2">
      <c r="A67" s="221" t="s">
        <v>113</v>
      </c>
      <c r="B67" s="205">
        <v>2</v>
      </c>
      <c r="C67" s="206"/>
      <c r="D67" s="207">
        <v>2</v>
      </c>
      <c r="E67" s="205">
        <v>1</v>
      </c>
      <c r="F67" s="206"/>
      <c r="G67" s="207">
        <v>1</v>
      </c>
      <c r="H67" s="205"/>
      <c r="I67" s="206"/>
      <c r="J67" s="207"/>
      <c r="K67" s="205"/>
      <c r="L67" s="206">
        <v>1</v>
      </c>
      <c r="M67" s="207">
        <v>1</v>
      </c>
      <c r="N67" s="205"/>
      <c r="O67" s="206"/>
      <c r="P67" s="207">
        <v>0</v>
      </c>
      <c r="Q67" s="205"/>
      <c r="R67" s="206"/>
      <c r="S67" s="207">
        <v>0</v>
      </c>
      <c r="T67" s="205"/>
      <c r="U67" s="206"/>
      <c r="V67" s="207">
        <v>0</v>
      </c>
      <c r="W67" s="205"/>
      <c r="X67" s="206"/>
      <c r="Y67" s="207">
        <f t="shared" si="0"/>
        <v>0</v>
      </c>
      <c r="Z67" s="205">
        <v>1</v>
      </c>
      <c r="AA67" s="206"/>
      <c r="AB67" s="207">
        <f t="shared" si="1"/>
        <v>1</v>
      </c>
      <c r="AC67" s="205">
        <v>1</v>
      </c>
      <c r="AD67" s="206"/>
      <c r="AE67" s="207">
        <f t="shared" si="2"/>
        <v>1</v>
      </c>
      <c r="AF67" s="205">
        <f t="shared" si="3"/>
        <v>5</v>
      </c>
      <c r="AG67" s="206">
        <f t="shared" si="4"/>
        <v>1</v>
      </c>
      <c r="AH67" s="210">
        <f t="shared" si="5"/>
        <v>6</v>
      </c>
    </row>
    <row r="68" spans="1:34" ht="15" customHeight="1" x14ac:dyDescent="0.2">
      <c r="A68" s="197" t="s">
        <v>517</v>
      </c>
      <c r="B68" s="211">
        <v>49</v>
      </c>
      <c r="C68" s="211">
        <v>3</v>
      </c>
      <c r="D68" s="212">
        <v>52</v>
      </c>
      <c r="E68" s="211">
        <v>45</v>
      </c>
      <c r="F68" s="211">
        <v>1</v>
      </c>
      <c r="G68" s="212">
        <v>46</v>
      </c>
      <c r="H68" s="211">
        <v>52</v>
      </c>
      <c r="I68" s="211">
        <v>5</v>
      </c>
      <c r="J68" s="212">
        <v>57</v>
      </c>
      <c r="K68" s="211">
        <v>45</v>
      </c>
      <c r="L68" s="211">
        <v>1</v>
      </c>
      <c r="M68" s="212">
        <v>46</v>
      </c>
      <c r="N68" s="211">
        <v>41</v>
      </c>
      <c r="O68" s="211">
        <v>2</v>
      </c>
      <c r="P68" s="212">
        <v>43</v>
      </c>
      <c r="Q68" s="211">
        <v>26</v>
      </c>
      <c r="R68" s="211">
        <v>0</v>
      </c>
      <c r="S68" s="212">
        <v>26</v>
      </c>
      <c r="T68" s="211">
        <v>29</v>
      </c>
      <c r="U68" s="211">
        <v>1</v>
      </c>
      <c r="V68" s="212">
        <v>30</v>
      </c>
      <c r="W68" s="211">
        <v>21</v>
      </c>
      <c r="X68" s="211">
        <v>2</v>
      </c>
      <c r="Y68" s="212">
        <f t="shared" si="0"/>
        <v>23</v>
      </c>
      <c r="Z68" s="211">
        <v>33</v>
      </c>
      <c r="AA68" s="211"/>
      <c r="AB68" s="212">
        <f t="shared" si="1"/>
        <v>33</v>
      </c>
      <c r="AC68" s="211">
        <v>30</v>
      </c>
      <c r="AD68" s="211"/>
      <c r="AE68" s="212">
        <f t="shared" si="2"/>
        <v>30</v>
      </c>
      <c r="AF68" s="212">
        <f t="shared" si="3"/>
        <v>371</v>
      </c>
      <c r="AG68" s="212">
        <f t="shared" si="4"/>
        <v>15</v>
      </c>
      <c r="AH68" s="466">
        <f t="shared" si="5"/>
        <v>386</v>
      </c>
    </row>
    <row r="69" spans="1:34" ht="15" customHeight="1" x14ac:dyDescent="0.2">
      <c r="A69" s="222" t="s">
        <v>114</v>
      </c>
      <c r="B69" s="199">
        <v>22</v>
      </c>
      <c r="C69" s="200">
        <v>1</v>
      </c>
      <c r="D69" s="201">
        <v>23</v>
      </c>
      <c r="E69" s="199">
        <v>10</v>
      </c>
      <c r="F69" s="200"/>
      <c r="G69" s="201">
        <v>10</v>
      </c>
      <c r="H69" s="199">
        <v>18</v>
      </c>
      <c r="I69" s="200">
        <v>2</v>
      </c>
      <c r="J69" s="201">
        <v>20</v>
      </c>
      <c r="K69" s="199">
        <v>11</v>
      </c>
      <c r="L69" s="200"/>
      <c r="M69" s="201">
        <v>11</v>
      </c>
      <c r="N69" s="199">
        <v>17</v>
      </c>
      <c r="O69" s="200"/>
      <c r="P69" s="201">
        <v>17</v>
      </c>
      <c r="Q69" s="199">
        <v>13</v>
      </c>
      <c r="R69" s="200"/>
      <c r="S69" s="201">
        <v>13</v>
      </c>
      <c r="T69" s="199">
        <v>12</v>
      </c>
      <c r="U69" s="200">
        <v>1</v>
      </c>
      <c r="V69" s="201">
        <v>13</v>
      </c>
      <c r="W69" s="199">
        <v>7</v>
      </c>
      <c r="X69" s="200">
        <v>1</v>
      </c>
      <c r="Y69" s="201">
        <f t="shared" si="0"/>
        <v>8</v>
      </c>
      <c r="Z69" s="199">
        <v>14</v>
      </c>
      <c r="AA69" s="200"/>
      <c r="AB69" s="201">
        <f t="shared" si="1"/>
        <v>14</v>
      </c>
      <c r="AC69" s="199">
        <v>18</v>
      </c>
      <c r="AD69" s="200"/>
      <c r="AE69" s="201">
        <f t="shared" si="2"/>
        <v>18</v>
      </c>
      <c r="AF69" s="199">
        <f t="shared" si="3"/>
        <v>142</v>
      </c>
      <c r="AG69" s="200">
        <f t="shared" si="4"/>
        <v>5</v>
      </c>
      <c r="AH69" s="208">
        <f t="shared" si="5"/>
        <v>147</v>
      </c>
    </row>
    <row r="70" spans="1:34" ht="15" customHeight="1" x14ac:dyDescent="0.2">
      <c r="A70" s="223" t="s">
        <v>115</v>
      </c>
      <c r="B70" s="202">
        <v>14</v>
      </c>
      <c r="C70" s="203"/>
      <c r="D70" s="204">
        <v>14</v>
      </c>
      <c r="E70" s="202">
        <v>14</v>
      </c>
      <c r="F70" s="203"/>
      <c r="G70" s="204">
        <v>14</v>
      </c>
      <c r="H70" s="202">
        <v>20</v>
      </c>
      <c r="I70" s="203">
        <v>2</v>
      </c>
      <c r="J70" s="204">
        <v>22</v>
      </c>
      <c r="K70" s="202">
        <v>19</v>
      </c>
      <c r="L70" s="203"/>
      <c r="M70" s="204">
        <v>19</v>
      </c>
      <c r="N70" s="202">
        <v>13</v>
      </c>
      <c r="O70" s="203">
        <v>1</v>
      </c>
      <c r="P70" s="204">
        <v>14</v>
      </c>
      <c r="Q70" s="202">
        <v>4</v>
      </c>
      <c r="R70" s="203"/>
      <c r="S70" s="204">
        <v>4</v>
      </c>
      <c r="T70" s="202">
        <v>11</v>
      </c>
      <c r="U70" s="203"/>
      <c r="V70" s="204">
        <v>11</v>
      </c>
      <c r="W70" s="202">
        <v>8</v>
      </c>
      <c r="X70" s="203">
        <v>1</v>
      </c>
      <c r="Y70" s="204">
        <f t="shared" si="0"/>
        <v>9</v>
      </c>
      <c r="Z70" s="202">
        <v>8</v>
      </c>
      <c r="AA70" s="203"/>
      <c r="AB70" s="204">
        <f t="shared" si="1"/>
        <v>8</v>
      </c>
      <c r="AC70" s="202">
        <v>5</v>
      </c>
      <c r="AD70" s="203"/>
      <c r="AE70" s="204">
        <f t="shared" si="2"/>
        <v>5</v>
      </c>
      <c r="AF70" s="202">
        <f t="shared" si="3"/>
        <v>116</v>
      </c>
      <c r="AG70" s="203">
        <f t="shared" si="4"/>
        <v>4</v>
      </c>
      <c r="AH70" s="209">
        <f t="shared" si="5"/>
        <v>120</v>
      </c>
    </row>
    <row r="71" spans="1:34" ht="15" customHeight="1" x14ac:dyDescent="0.2">
      <c r="A71" s="223" t="s">
        <v>116</v>
      </c>
      <c r="B71" s="202">
        <v>2</v>
      </c>
      <c r="C71" s="203">
        <v>1</v>
      </c>
      <c r="D71" s="204">
        <v>3</v>
      </c>
      <c r="E71" s="202">
        <v>4</v>
      </c>
      <c r="F71" s="203"/>
      <c r="G71" s="204">
        <v>4</v>
      </c>
      <c r="H71" s="202">
        <v>9</v>
      </c>
      <c r="I71" s="203">
        <v>1</v>
      </c>
      <c r="J71" s="204">
        <v>10</v>
      </c>
      <c r="K71" s="202">
        <v>7</v>
      </c>
      <c r="L71" s="203"/>
      <c r="M71" s="204">
        <v>7</v>
      </c>
      <c r="N71" s="202">
        <v>6</v>
      </c>
      <c r="O71" s="203"/>
      <c r="P71" s="204">
        <v>6</v>
      </c>
      <c r="Q71" s="202">
        <v>7</v>
      </c>
      <c r="R71" s="203"/>
      <c r="S71" s="204">
        <v>7</v>
      </c>
      <c r="T71" s="202">
        <v>2</v>
      </c>
      <c r="U71" s="203"/>
      <c r="V71" s="204">
        <v>2</v>
      </c>
      <c r="W71" s="202">
        <v>2</v>
      </c>
      <c r="X71" s="203"/>
      <c r="Y71" s="204">
        <f t="shared" si="0"/>
        <v>2</v>
      </c>
      <c r="Z71" s="202">
        <v>4</v>
      </c>
      <c r="AA71" s="203"/>
      <c r="AB71" s="204">
        <f t="shared" si="1"/>
        <v>4</v>
      </c>
      <c r="AC71" s="202">
        <v>2</v>
      </c>
      <c r="AD71" s="203"/>
      <c r="AE71" s="204">
        <f t="shared" si="2"/>
        <v>2</v>
      </c>
      <c r="AF71" s="202">
        <f t="shared" si="3"/>
        <v>45</v>
      </c>
      <c r="AG71" s="203">
        <f t="shared" si="4"/>
        <v>2</v>
      </c>
      <c r="AH71" s="209">
        <f t="shared" si="5"/>
        <v>47</v>
      </c>
    </row>
    <row r="72" spans="1:34" ht="15" customHeight="1" x14ac:dyDescent="0.2">
      <c r="A72" s="221" t="s">
        <v>117</v>
      </c>
      <c r="B72" s="205">
        <v>11</v>
      </c>
      <c r="C72" s="206">
        <v>1</v>
      </c>
      <c r="D72" s="207">
        <v>12</v>
      </c>
      <c r="E72" s="205">
        <v>17</v>
      </c>
      <c r="F72" s="206">
        <v>1</v>
      </c>
      <c r="G72" s="207">
        <v>18</v>
      </c>
      <c r="H72" s="205">
        <v>5</v>
      </c>
      <c r="I72" s="206"/>
      <c r="J72" s="207">
        <v>5</v>
      </c>
      <c r="K72" s="205">
        <v>8</v>
      </c>
      <c r="L72" s="206">
        <v>1</v>
      </c>
      <c r="M72" s="207">
        <v>9</v>
      </c>
      <c r="N72" s="205">
        <v>5</v>
      </c>
      <c r="O72" s="206">
        <v>1</v>
      </c>
      <c r="P72" s="207">
        <v>6</v>
      </c>
      <c r="Q72" s="205">
        <v>2</v>
      </c>
      <c r="R72" s="206"/>
      <c r="S72" s="207">
        <v>2</v>
      </c>
      <c r="T72" s="205">
        <v>4</v>
      </c>
      <c r="U72" s="206"/>
      <c r="V72" s="207">
        <v>4</v>
      </c>
      <c r="W72" s="205">
        <v>4</v>
      </c>
      <c r="X72" s="206"/>
      <c r="Y72" s="207">
        <f t="shared" si="0"/>
        <v>4</v>
      </c>
      <c r="Z72" s="205">
        <v>7</v>
      </c>
      <c r="AA72" s="206"/>
      <c r="AB72" s="207">
        <f t="shared" si="1"/>
        <v>7</v>
      </c>
      <c r="AC72" s="205">
        <v>5</v>
      </c>
      <c r="AD72" s="206"/>
      <c r="AE72" s="207">
        <f t="shared" si="2"/>
        <v>5</v>
      </c>
      <c r="AF72" s="205">
        <f t="shared" si="3"/>
        <v>68</v>
      </c>
      <c r="AG72" s="206">
        <f t="shared" si="4"/>
        <v>4</v>
      </c>
      <c r="AH72" s="210">
        <f t="shared" si="5"/>
        <v>72</v>
      </c>
    </row>
    <row r="73" spans="1:34" ht="15" customHeight="1" x14ac:dyDescent="0.2">
      <c r="A73" s="197" t="s">
        <v>312</v>
      </c>
      <c r="B73" s="211">
        <v>9</v>
      </c>
      <c r="C73" s="211">
        <v>5</v>
      </c>
      <c r="D73" s="212">
        <v>14</v>
      </c>
      <c r="E73" s="211">
        <v>15</v>
      </c>
      <c r="F73" s="211">
        <v>7</v>
      </c>
      <c r="G73" s="212">
        <v>22</v>
      </c>
      <c r="H73" s="211">
        <v>10</v>
      </c>
      <c r="I73" s="211">
        <v>7</v>
      </c>
      <c r="J73" s="212">
        <v>17</v>
      </c>
      <c r="K73" s="211">
        <v>7</v>
      </c>
      <c r="L73" s="211">
        <v>3</v>
      </c>
      <c r="M73" s="212">
        <v>10</v>
      </c>
      <c r="N73" s="211">
        <v>10</v>
      </c>
      <c r="O73" s="211">
        <v>4</v>
      </c>
      <c r="P73" s="212">
        <v>14</v>
      </c>
      <c r="Q73" s="211">
        <v>8</v>
      </c>
      <c r="R73" s="211">
        <v>3</v>
      </c>
      <c r="S73" s="212">
        <v>11</v>
      </c>
      <c r="T73" s="211">
        <v>9</v>
      </c>
      <c r="U73" s="211">
        <v>3</v>
      </c>
      <c r="V73" s="212">
        <v>12</v>
      </c>
      <c r="W73" s="211">
        <v>10</v>
      </c>
      <c r="X73" s="211">
        <v>3</v>
      </c>
      <c r="Y73" s="212">
        <f t="shared" si="0"/>
        <v>13</v>
      </c>
      <c r="Z73" s="211">
        <v>7</v>
      </c>
      <c r="AA73" s="211">
        <v>1</v>
      </c>
      <c r="AB73" s="212">
        <f t="shared" si="1"/>
        <v>8</v>
      </c>
      <c r="AC73" s="211">
        <v>4</v>
      </c>
      <c r="AD73" s="211">
        <v>2</v>
      </c>
      <c r="AE73" s="212">
        <f t="shared" si="2"/>
        <v>6</v>
      </c>
      <c r="AF73" s="212">
        <f t="shared" si="3"/>
        <v>89</v>
      </c>
      <c r="AG73" s="212">
        <f t="shared" si="4"/>
        <v>38</v>
      </c>
      <c r="AH73" s="466">
        <f t="shared" si="5"/>
        <v>127</v>
      </c>
    </row>
    <row r="74" spans="1:34" ht="15" customHeight="1" x14ac:dyDescent="0.2">
      <c r="A74" s="222" t="s">
        <v>118</v>
      </c>
      <c r="B74" s="199">
        <v>4</v>
      </c>
      <c r="C74" s="200">
        <v>1</v>
      </c>
      <c r="D74" s="201">
        <v>5</v>
      </c>
      <c r="E74" s="199">
        <v>3</v>
      </c>
      <c r="F74" s="200">
        <v>1</v>
      </c>
      <c r="G74" s="201">
        <v>4</v>
      </c>
      <c r="H74" s="199">
        <v>2</v>
      </c>
      <c r="I74" s="200">
        <v>2</v>
      </c>
      <c r="J74" s="201">
        <v>4</v>
      </c>
      <c r="K74" s="199"/>
      <c r="L74" s="200">
        <v>1</v>
      </c>
      <c r="M74" s="201">
        <v>1</v>
      </c>
      <c r="N74" s="199">
        <v>5</v>
      </c>
      <c r="O74" s="200">
        <v>1</v>
      </c>
      <c r="P74" s="201">
        <v>6</v>
      </c>
      <c r="Q74" s="199">
        <v>2</v>
      </c>
      <c r="R74" s="200"/>
      <c r="S74" s="201">
        <v>2</v>
      </c>
      <c r="T74" s="199">
        <v>4</v>
      </c>
      <c r="U74" s="200">
        <v>2</v>
      </c>
      <c r="V74" s="201">
        <v>6</v>
      </c>
      <c r="W74" s="199">
        <v>5</v>
      </c>
      <c r="X74" s="200">
        <v>2</v>
      </c>
      <c r="Y74" s="201">
        <f t="shared" si="0"/>
        <v>7</v>
      </c>
      <c r="Z74" s="199">
        <v>3</v>
      </c>
      <c r="AA74" s="200"/>
      <c r="AB74" s="201">
        <f t="shared" si="1"/>
        <v>3</v>
      </c>
      <c r="AC74" s="199">
        <v>2</v>
      </c>
      <c r="AD74" s="200">
        <v>1</v>
      </c>
      <c r="AE74" s="201">
        <f t="shared" si="2"/>
        <v>3</v>
      </c>
      <c r="AF74" s="199">
        <f t="shared" si="3"/>
        <v>30</v>
      </c>
      <c r="AG74" s="200">
        <f t="shared" si="4"/>
        <v>11</v>
      </c>
      <c r="AH74" s="208">
        <f t="shared" si="5"/>
        <v>41</v>
      </c>
    </row>
    <row r="75" spans="1:34" ht="15" customHeight="1" x14ac:dyDescent="0.2">
      <c r="A75" s="223" t="s">
        <v>119</v>
      </c>
      <c r="B75" s="202">
        <v>3</v>
      </c>
      <c r="C75" s="203">
        <v>2</v>
      </c>
      <c r="D75" s="204">
        <v>5</v>
      </c>
      <c r="E75" s="202">
        <v>4</v>
      </c>
      <c r="F75" s="203"/>
      <c r="G75" s="204">
        <v>4</v>
      </c>
      <c r="H75" s="202">
        <v>2</v>
      </c>
      <c r="I75" s="203"/>
      <c r="J75" s="204">
        <v>2</v>
      </c>
      <c r="K75" s="202">
        <v>3</v>
      </c>
      <c r="L75" s="203">
        <v>1</v>
      </c>
      <c r="M75" s="204">
        <v>4</v>
      </c>
      <c r="N75" s="202">
        <v>2</v>
      </c>
      <c r="O75" s="203">
        <v>1</v>
      </c>
      <c r="P75" s="204">
        <v>3</v>
      </c>
      <c r="Q75" s="202">
        <v>2</v>
      </c>
      <c r="R75" s="203">
        <v>1</v>
      </c>
      <c r="S75" s="204">
        <v>3</v>
      </c>
      <c r="T75" s="202">
        <v>1</v>
      </c>
      <c r="U75" s="203">
        <v>1</v>
      </c>
      <c r="V75" s="204">
        <v>2</v>
      </c>
      <c r="W75" s="202">
        <v>1</v>
      </c>
      <c r="X75" s="203">
        <v>1</v>
      </c>
      <c r="Y75" s="204">
        <f t="shared" si="0"/>
        <v>2</v>
      </c>
      <c r="Z75" s="202">
        <v>3</v>
      </c>
      <c r="AA75" s="203"/>
      <c r="AB75" s="204">
        <f t="shared" si="1"/>
        <v>3</v>
      </c>
      <c r="AC75" s="202"/>
      <c r="AD75" s="203">
        <v>1</v>
      </c>
      <c r="AE75" s="204">
        <f t="shared" si="2"/>
        <v>1</v>
      </c>
      <c r="AF75" s="202">
        <f t="shared" si="3"/>
        <v>21</v>
      </c>
      <c r="AG75" s="203">
        <f t="shared" si="4"/>
        <v>8</v>
      </c>
      <c r="AH75" s="209">
        <f t="shared" si="5"/>
        <v>29</v>
      </c>
    </row>
    <row r="76" spans="1:34" ht="15" customHeight="1" x14ac:dyDescent="0.2">
      <c r="A76" s="223" t="s">
        <v>120</v>
      </c>
      <c r="B76" s="202">
        <v>1</v>
      </c>
      <c r="C76" s="203"/>
      <c r="D76" s="204">
        <v>1</v>
      </c>
      <c r="E76" s="202">
        <v>1</v>
      </c>
      <c r="F76" s="203"/>
      <c r="G76" s="204">
        <v>1</v>
      </c>
      <c r="H76" s="202">
        <v>1</v>
      </c>
      <c r="I76" s="203">
        <v>3</v>
      </c>
      <c r="J76" s="204">
        <v>4</v>
      </c>
      <c r="K76" s="202"/>
      <c r="L76" s="203"/>
      <c r="M76" s="204"/>
      <c r="N76" s="202">
        <v>1</v>
      </c>
      <c r="O76" s="203">
        <v>1</v>
      </c>
      <c r="P76" s="204">
        <v>2</v>
      </c>
      <c r="Q76" s="202">
        <v>2</v>
      </c>
      <c r="R76" s="203"/>
      <c r="S76" s="204">
        <v>2</v>
      </c>
      <c r="T76" s="202">
        <v>2</v>
      </c>
      <c r="U76" s="203"/>
      <c r="V76" s="204">
        <v>2</v>
      </c>
      <c r="W76" s="202">
        <v>1</v>
      </c>
      <c r="X76" s="203"/>
      <c r="Y76" s="204">
        <f t="shared" ref="Y76:Y89" si="6">X76+W76</f>
        <v>1</v>
      </c>
      <c r="Z76" s="202"/>
      <c r="AA76" s="203"/>
      <c r="AB76" s="204">
        <f t="shared" ref="AB76:AB89" si="7">AA76+Z76</f>
        <v>0</v>
      </c>
      <c r="AC76" s="202"/>
      <c r="AD76" s="203"/>
      <c r="AE76" s="204">
        <f t="shared" ref="AE76:AE89" si="8">AD76+AC76</f>
        <v>0</v>
      </c>
      <c r="AF76" s="202">
        <f t="shared" ref="AF76:AF86" si="9">B76+E76+H76+K76+N76+Q76+T76+W76+Z76+AC76</f>
        <v>9</v>
      </c>
      <c r="AG76" s="203">
        <f t="shared" ref="AG76:AG86" si="10">C76+F76+I76+L76+O76+R76+U76+X76+AA76+AD76</f>
        <v>4</v>
      </c>
      <c r="AH76" s="209">
        <f t="shared" ref="AH76:AH86" si="11">D76+G76+J76+M76+P76+S76+V76+Y76+AB76+AE76</f>
        <v>13</v>
      </c>
    </row>
    <row r="77" spans="1:34" ht="15" customHeight="1" x14ac:dyDescent="0.2">
      <c r="A77" s="223" t="s">
        <v>121</v>
      </c>
      <c r="B77" s="202">
        <v>1</v>
      </c>
      <c r="C77" s="203">
        <v>1</v>
      </c>
      <c r="D77" s="204">
        <v>2</v>
      </c>
      <c r="E77" s="202">
        <v>4</v>
      </c>
      <c r="F77" s="203">
        <v>2</v>
      </c>
      <c r="G77" s="204">
        <v>6</v>
      </c>
      <c r="H77" s="202">
        <v>1</v>
      </c>
      <c r="I77" s="203">
        <v>2</v>
      </c>
      <c r="J77" s="204">
        <v>3</v>
      </c>
      <c r="K77" s="202">
        <v>2</v>
      </c>
      <c r="L77" s="203"/>
      <c r="M77" s="204">
        <v>2</v>
      </c>
      <c r="N77" s="202">
        <v>1</v>
      </c>
      <c r="O77" s="203"/>
      <c r="P77" s="204">
        <v>1</v>
      </c>
      <c r="Q77" s="202">
        <v>1</v>
      </c>
      <c r="R77" s="203"/>
      <c r="S77" s="204">
        <v>1</v>
      </c>
      <c r="T77" s="202">
        <v>2</v>
      </c>
      <c r="U77" s="203"/>
      <c r="V77" s="204">
        <v>2</v>
      </c>
      <c r="W77" s="202">
        <v>2</v>
      </c>
      <c r="X77" s="203"/>
      <c r="Y77" s="204">
        <f t="shared" si="6"/>
        <v>2</v>
      </c>
      <c r="Z77" s="202"/>
      <c r="AA77" s="203"/>
      <c r="AB77" s="204">
        <f t="shared" si="7"/>
        <v>0</v>
      </c>
      <c r="AC77" s="202"/>
      <c r="AD77" s="203"/>
      <c r="AE77" s="204">
        <f t="shared" si="8"/>
        <v>0</v>
      </c>
      <c r="AF77" s="202">
        <f t="shared" si="9"/>
        <v>14</v>
      </c>
      <c r="AG77" s="203">
        <f t="shared" si="10"/>
        <v>5</v>
      </c>
      <c r="AH77" s="209">
        <f t="shared" si="11"/>
        <v>19</v>
      </c>
    </row>
    <row r="78" spans="1:34" ht="15" customHeight="1" x14ac:dyDescent="0.2">
      <c r="A78" s="223" t="s">
        <v>122</v>
      </c>
      <c r="B78" s="202"/>
      <c r="C78" s="203"/>
      <c r="D78" s="204"/>
      <c r="E78" s="202">
        <v>1</v>
      </c>
      <c r="F78" s="203"/>
      <c r="G78" s="204">
        <v>1</v>
      </c>
      <c r="H78" s="202">
        <v>2</v>
      </c>
      <c r="I78" s="203"/>
      <c r="J78" s="204">
        <v>2</v>
      </c>
      <c r="K78" s="202">
        <v>1</v>
      </c>
      <c r="L78" s="203">
        <v>1</v>
      </c>
      <c r="M78" s="204">
        <v>2</v>
      </c>
      <c r="N78" s="202"/>
      <c r="O78" s="203"/>
      <c r="P78" s="204">
        <v>0</v>
      </c>
      <c r="Q78" s="202"/>
      <c r="R78" s="203">
        <v>1</v>
      </c>
      <c r="S78" s="204">
        <v>1</v>
      </c>
      <c r="T78" s="202"/>
      <c r="U78" s="203"/>
      <c r="V78" s="204">
        <v>0</v>
      </c>
      <c r="W78" s="202"/>
      <c r="X78" s="203"/>
      <c r="Y78" s="204">
        <f t="shared" si="6"/>
        <v>0</v>
      </c>
      <c r="Z78" s="202"/>
      <c r="AA78" s="203"/>
      <c r="AB78" s="204">
        <f t="shared" si="7"/>
        <v>0</v>
      </c>
      <c r="AC78" s="202">
        <v>1</v>
      </c>
      <c r="AD78" s="203"/>
      <c r="AE78" s="204">
        <f t="shared" si="8"/>
        <v>1</v>
      </c>
      <c r="AF78" s="202">
        <f t="shared" si="9"/>
        <v>5</v>
      </c>
      <c r="AG78" s="203">
        <f t="shared" si="10"/>
        <v>2</v>
      </c>
      <c r="AH78" s="209">
        <f t="shared" si="11"/>
        <v>7</v>
      </c>
    </row>
    <row r="79" spans="1:34" ht="15" customHeight="1" x14ac:dyDescent="0.2">
      <c r="A79" s="221" t="s">
        <v>123</v>
      </c>
      <c r="B79" s="205"/>
      <c r="C79" s="206">
        <v>1</v>
      </c>
      <c r="D79" s="207">
        <v>1</v>
      </c>
      <c r="E79" s="205">
        <v>2</v>
      </c>
      <c r="F79" s="206">
        <v>4</v>
      </c>
      <c r="G79" s="207">
        <v>6</v>
      </c>
      <c r="H79" s="205">
        <v>2</v>
      </c>
      <c r="I79" s="206"/>
      <c r="J79" s="207">
        <v>2</v>
      </c>
      <c r="K79" s="205">
        <v>1</v>
      </c>
      <c r="L79" s="206"/>
      <c r="M79" s="207">
        <v>1</v>
      </c>
      <c r="N79" s="205">
        <v>1</v>
      </c>
      <c r="O79" s="206">
        <v>1</v>
      </c>
      <c r="P79" s="207">
        <v>2</v>
      </c>
      <c r="Q79" s="205">
        <v>1</v>
      </c>
      <c r="R79" s="206">
        <v>1</v>
      </c>
      <c r="S79" s="207">
        <v>2</v>
      </c>
      <c r="T79" s="205"/>
      <c r="U79" s="206"/>
      <c r="V79" s="207">
        <v>0</v>
      </c>
      <c r="W79" s="205">
        <v>1</v>
      </c>
      <c r="X79" s="206"/>
      <c r="Y79" s="207">
        <f t="shared" si="6"/>
        <v>1</v>
      </c>
      <c r="Z79" s="205">
        <v>1</v>
      </c>
      <c r="AA79" s="206">
        <v>1</v>
      </c>
      <c r="AB79" s="207">
        <f t="shared" si="7"/>
        <v>2</v>
      </c>
      <c r="AC79" s="205">
        <v>1</v>
      </c>
      <c r="AD79" s="206"/>
      <c r="AE79" s="207">
        <f t="shared" si="8"/>
        <v>1</v>
      </c>
      <c r="AF79" s="205">
        <f t="shared" si="9"/>
        <v>10</v>
      </c>
      <c r="AG79" s="206">
        <f t="shared" si="10"/>
        <v>8</v>
      </c>
      <c r="AH79" s="210">
        <f t="shared" si="11"/>
        <v>18</v>
      </c>
    </row>
    <row r="80" spans="1:34" ht="15" customHeight="1" x14ac:dyDescent="0.2">
      <c r="A80" s="822" t="s">
        <v>144</v>
      </c>
      <c r="B80" s="823">
        <v>7</v>
      </c>
      <c r="C80" s="823">
        <v>0</v>
      </c>
      <c r="D80" s="216">
        <v>7</v>
      </c>
      <c r="E80" s="823">
        <v>3</v>
      </c>
      <c r="F80" s="823">
        <v>1</v>
      </c>
      <c r="G80" s="216">
        <v>4</v>
      </c>
      <c r="H80" s="823">
        <v>8</v>
      </c>
      <c r="I80" s="823">
        <v>0</v>
      </c>
      <c r="J80" s="216">
        <v>8</v>
      </c>
      <c r="K80" s="823">
        <v>2</v>
      </c>
      <c r="L80" s="823">
        <v>1</v>
      </c>
      <c r="M80" s="216">
        <v>3</v>
      </c>
      <c r="N80" s="823">
        <v>4</v>
      </c>
      <c r="O80" s="823">
        <v>0</v>
      </c>
      <c r="P80" s="216">
        <v>4</v>
      </c>
      <c r="Q80" s="823">
        <v>1</v>
      </c>
      <c r="R80" s="823">
        <v>1</v>
      </c>
      <c r="S80" s="216">
        <v>2</v>
      </c>
      <c r="T80" s="823">
        <v>8</v>
      </c>
      <c r="U80" s="823"/>
      <c r="V80" s="216">
        <v>8</v>
      </c>
      <c r="W80" s="823">
        <v>6</v>
      </c>
      <c r="X80" s="823"/>
      <c r="Y80" s="216">
        <f t="shared" si="6"/>
        <v>6</v>
      </c>
      <c r="Z80" s="823"/>
      <c r="AA80" s="823"/>
      <c r="AB80" s="216">
        <f t="shared" si="7"/>
        <v>0</v>
      </c>
      <c r="AC80" s="823">
        <v>4</v>
      </c>
      <c r="AD80" s="823"/>
      <c r="AE80" s="216">
        <f t="shared" si="8"/>
        <v>4</v>
      </c>
      <c r="AF80" s="216">
        <f t="shared" si="9"/>
        <v>43</v>
      </c>
      <c r="AG80" s="216">
        <f t="shared" si="10"/>
        <v>3</v>
      </c>
      <c r="AH80" s="503">
        <f t="shared" si="11"/>
        <v>46</v>
      </c>
    </row>
    <row r="81" spans="1:34" s="187" customFormat="1" ht="15" customHeight="1" x14ac:dyDescent="0.2">
      <c r="A81" s="824" t="s">
        <v>168</v>
      </c>
      <c r="B81" s="825">
        <v>7</v>
      </c>
      <c r="C81" s="825">
        <v>0</v>
      </c>
      <c r="D81" s="812">
        <v>7</v>
      </c>
      <c r="E81" s="825">
        <v>3</v>
      </c>
      <c r="F81" s="825">
        <v>1</v>
      </c>
      <c r="G81" s="812">
        <v>4</v>
      </c>
      <c r="H81" s="825">
        <v>8</v>
      </c>
      <c r="I81" s="825">
        <v>0</v>
      </c>
      <c r="J81" s="812">
        <v>8</v>
      </c>
      <c r="K81" s="825">
        <v>2</v>
      </c>
      <c r="L81" s="825">
        <v>1</v>
      </c>
      <c r="M81" s="812">
        <v>3</v>
      </c>
      <c r="N81" s="825">
        <v>4</v>
      </c>
      <c r="O81" s="825">
        <v>0</v>
      </c>
      <c r="P81" s="812">
        <v>4</v>
      </c>
      <c r="Q81" s="825">
        <v>1</v>
      </c>
      <c r="R81" s="825">
        <v>1</v>
      </c>
      <c r="S81" s="812">
        <v>2</v>
      </c>
      <c r="T81" s="825">
        <v>8</v>
      </c>
      <c r="U81" s="825"/>
      <c r="V81" s="812">
        <v>8</v>
      </c>
      <c r="W81" s="825">
        <v>6</v>
      </c>
      <c r="X81" s="825"/>
      <c r="Y81" s="812">
        <f t="shared" si="6"/>
        <v>6</v>
      </c>
      <c r="Z81" s="825"/>
      <c r="AA81" s="825"/>
      <c r="AB81" s="812">
        <f t="shared" si="7"/>
        <v>0</v>
      </c>
      <c r="AC81" s="825">
        <v>4</v>
      </c>
      <c r="AD81" s="825"/>
      <c r="AE81" s="812">
        <f t="shared" si="8"/>
        <v>4</v>
      </c>
      <c r="AF81" s="812">
        <f t="shared" si="9"/>
        <v>43</v>
      </c>
      <c r="AG81" s="812">
        <f t="shared" si="10"/>
        <v>3</v>
      </c>
      <c r="AH81" s="814">
        <f t="shared" si="11"/>
        <v>46</v>
      </c>
    </row>
    <row r="82" spans="1:34" ht="15" customHeight="1" x14ac:dyDescent="0.2">
      <c r="A82" s="222" t="s">
        <v>130</v>
      </c>
      <c r="B82" s="199">
        <v>4</v>
      </c>
      <c r="C82" s="200"/>
      <c r="D82" s="201">
        <v>4</v>
      </c>
      <c r="E82" s="199">
        <v>2</v>
      </c>
      <c r="F82" s="200"/>
      <c r="G82" s="201">
        <v>2</v>
      </c>
      <c r="H82" s="199">
        <v>4</v>
      </c>
      <c r="I82" s="200"/>
      <c r="J82" s="201">
        <v>4</v>
      </c>
      <c r="K82" s="199">
        <v>2</v>
      </c>
      <c r="L82" s="200"/>
      <c r="M82" s="201">
        <v>2</v>
      </c>
      <c r="N82" s="199"/>
      <c r="O82" s="200"/>
      <c r="P82" s="201">
        <v>0</v>
      </c>
      <c r="Q82" s="199">
        <v>1</v>
      </c>
      <c r="R82" s="200"/>
      <c r="S82" s="201">
        <v>1</v>
      </c>
      <c r="T82" s="199">
        <v>4</v>
      </c>
      <c r="U82" s="200"/>
      <c r="V82" s="201">
        <v>4</v>
      </c>
      <c r="W82" s="199">
        <v>3</v>
      </c>
      <c r="X82" s="200"/>
      <c r="Y82" s="201">
        <f t="shared" si="6"/>
        <v>3</v>
      </c>
      <c r="Z82" s="199"/>
      <c r="AA82" s="200"/>
      <c r="AB82" s="201">
        <f t="shared" si="7"/>
        <v>0</v>
      </c>
      <c r="AC82" s="199">
        <v>3</v>
      </c>
      <c r="AD82" s="200"/>
      <c r="AE82" s="201">
        <f t="shared" si="8"/>
        <v>3</v>
      </c>
      <c r="AF82" s="199">
        <f t="shared" si="9"/>
        <v>23</v>
      </c>
      <c r="AG82" s="200">
        <f t="shared" si="10"/>
        <v>0</v>
      </c>
      <c r="AH82" s="208">
        <f t="shared" si="11"/>
        <v>23</v>
      </c>
    </row>
    <row r="83" spans="1:34" ht="15" customHeight="1" x14ac:dyDescent="0.2">
      <c r="A83" s="223" t="s">
        <v>131</v>
      </c>
      <c r="B83" s="202"/>
      <c r="C83" s="203"/>
      <c r="D83" s="204"/>
      <c r="E83" s="202"/>
      <c r="F83" s="203">
        <v>1</v>
      </c>
      <c r="G83" s="204">
        <v>1</v>
      </c>
      <c r="H83" s="202">
        <v>4</v>
      </c>
      <c r="I83" s="203"/>
      <c r="J83" s="204">
        <v>4</v>
      </c>
      <c r="K83" s="202"/>
      <c r="L83" s="203"/>
      <c r="M83" s="204"/>
      <c r="N83" s="202">
        <v>4</v>
      </c>
      <c r="O83" s="203"/>
      <c r="P83" s="204">
        <v>4</v>
      </c>
      <c r="Q83" s="202"/>
      <c r="R83" s="203">
        <v>1</v>
      </c>
      <c r="S83" s="204">
        <v>1</v>
      </c>
      <c r="T83" s="202">
        <v>3</v>
      </c>
      <c r="U83" s="203"/>
      <c r="V83" s="204">
        <v>3</v>
      </c>
      <c r="W83" s="202">
        <v>2</v>
      </c>
      <c r="X83" s="203"/>
      <c r="Y83" s="204">
        <f t="shared" si="6"/>
        <v>2</v>
      </c>
      <c r="Z83" s="202"/>
      <c r="AA83" s="203"/>
      <c r="AB83" s="204">
        <f t="shared" si="7"/>
        <v>0</v>
      </c>
      <c r="AC83" s="202">
        <v>1</v>
      </c>
      <c r="AD83" s="203"/>
      <c r="AE83" s="204">
        <f t="shared" si="8"/>
        <v>1</v>
      </c>
      <c r="AF83" s="202">
        <f t="shared" si="9"/>
        <v>14</v>
      </c>
      <c r="AG83" s="203">
        <f t="shared" si="10"/>
        <v>2</v>
      </c>
      <c r="AH83" s="209">
        <f t="shared" si="11"/>
        <v>16</v>
      </c>
    </row>
    <row r="84" spans="1:34" ht="15" customHeight="1" x14ac:dyDescent="0.2">
      <c r="A84" s="817" t="s">
        <v>132</v>
      </c>
      <c r="B84" s="818">
        <v>3</v>
      </c>
      <c r="C84" s="819"/>
      <c r="D84" s="820">
        <v>3</v>
      </c>
      <c r="E84" s="818">
        <v>1</v>
      </c>
      <c r="F84" s="819"/>
      <c r="G84" s="820">
        <v>1</v>
      </c>
      <c r="H84" s="818"/>
      <c r="I84" s="819"/>
      <c r="J84" s="820"/>
      <c r="K84" s="818"/>
      <c r="L84" s="819">
        <v>1</v>
      </c>
      <c r="M84" s="820">
        <v>1</v>
      </c>
      <c r="N84" s="818"/>
      <c r="O84" s="819"/>
      <c r="P84" s="820">
        <v>0</v>
      </c>
      <c r="Q84" s="818"/>
      <c r="R84" s="819"/>
      <c r="S84" s="820">
        <v>0</v>
      </c>
      <c r="T84" s="818">
        <v>1</v>
      </c>
      <c r="U84" s="819"/>
      <c r="V84" s="820">
        <v>1</v>
      </c>
      <c r="W84" s="818">
        <v>1</v>
      </c>
      <c r="X84" s="819"/>
      <c r="Y84" s="820">
        <f t="shared" si="6"/>
        <v>1</v>
      </c>
      <c r="Z84" s="818"/>
      <c r="AA84" s="819"/>
      <c r="AB84" s="820">
        <f t="shared" si="7"/>
        <v>0</v>
      </c>
      <c r="AC84" s="818"/>
      <c r="AD84" s="819"/>
      <c r="AE84" s="820">
        <f t="shared" si="8"/>
        <v>0</v>
      </c>
      <c r="AF84" s="818">
        <f t="shared" si="9"/>
        <v>6</v>
      </c>
      <c r="AG84" s="819">
        <f t="shared" si="10"/>
        <v>1</v>
      </c>
      <c r="AH84" s="821">
        <f t="shared" si="11"/>
        <v>7</v>
      </c>
    </row>
    <row r="85" spans="1:34" ht="15" customHeight="1" x14ac:dyDescent="0.2">
      <c r="A85" s="198"/>
      <c r="B85" s="196"/>
      <c r="C85" s="196"/>
      <c r="D85" s="196"/>
      <c r="E85" s="196"/>
      <c r="F85" s="196"/>
      <c r="G85" s="196"/>
      <c r="H85" s="196"/>
      <c r="I85" s="196"/>
      <c r="J85" s="196"/>
      <c r="K85" s="196"/>
      <c r="L85" s="196"/>
      <c r="M85" s="196"/>
      <c r="N85" s="196"/>
      <c r="O85" s="196"/>
      <c r="P85" s="196"/>
      <c r="Q85" s="196"/>
      <c r="R85" s="196"/>
      <c r="S85" s="196"/>
      <c r="T85" s="196"/>
      <c r="U85" s="196"/>
      <c r="V85" s="196">
        <v>0</v>
      </c>
      <c r="W85" s="196"/>
      <c r="X85" s="196"/>
      <c r="Y85" s="196">
        <f t="shared" si="6"/>
        <v>0</v>
      </c>
      <c r="Z85" s="196"/>
      <c r="AA85" s="196"/>
      <c r="AB85" s="196">
        <f t="shared" si="7"/>
        <v>0</v>
      </c>
      <c r="AC85" s="196"/>
      <c r="AD85" s="196"/>
      <c r="AE85" s="196">
        <f t="shared" si="8"/>
        <v>0</v>
      </c>
      <c r="AF85" s="196">
        <f t="shared" si="9"/>
        <v>0</v>
      </c>
      <c r="AG85" s="196">
        <f t="shared" si="10"/>
        <v>0</v>
      </c>
      <c r="AH85" s="196">
        <f t="shared" si="11"/>
        <v>0</v>
      </c>
    </row>
    <row r="86" spans="1:34" x14ac:dyDescent="0.2">
      <c r="A86" s="465" t="s">
        <v>627</v>
      </c>
      <c r="B86" s="213">
        <v>250</v>
      </c>
      <c r="C86" s="213">
        <v>20</v>
      </c>
      <c r="D86" s="212">
        <v>270</v>
      </c>
      <c r="E86" s="213">
        <v>245</v>
      </c>
      <c r="F86" s="213">
        <v>31</v>
      </c>
      <c r="G86" s="212">
        <v>276</v>
      </c>
      <c r="H86" s="213">
        <v>293</v>
      </c>
      <c r="I86" s="213">
        <v>42</v>
      </c>
      <c r="J86" s="212">
        <v>335</v>
      </c>
      <c r="K86" s="213">
        <v>215</v>
      </c>
      <c r="L86" s="213">
        <v>22</v>
      </c>
      <c r="M86" s="212">
        <v>237</v>
      </c>
      <c r="N86" s="213">
        <v>186</v>
      </c>
      <c r="O86" s="213">
        <v>26</v>
      </c>
      <c r="P86" s="212">
        <v>212</v>
      </c>
      <c r="Q86" s="213">
        <v>155</v>
      </c>
      <c r="R86" s="213">
        <v>20</v>
      </c>
      <c r="S86" s="212">
        <v>175</v>
      </c>
      <c r="T86" s="213">
        <v>195</v>
      </c>
      <c r="U86" s="213">
        <v>21</v>
      </c>
      <c r="V86" s="212">
        <v>216</v>
      </c>
      <c r="W86" s="213">
        <v>188</v>
      </c>
      <c r="X86" s="213">
        <v>16</v>
      </c>
      <c r="Y86" s="212">
        <f t="shared" si="6"/>
        <v>204</v>
      </c>
      <c r="Z86" s="213">
        <v>140</v>
      </c>
      <c r="AA86" s="213">
        <v>26</v>
      </c>
      <c r="AB86" s="212">
        <f t="shared" si="7"/>
        <v>166</v>
      </c>
      <c r="AC86" s="213">
        <v>146</v>
      </c>
      <c r="AD86" s="213">
        <v>24</v>
      </c>
      <c r="AE86" s="212">
        <f t="shared" si="8"/>
        <v>170</v>
      </c>
      <c r="AF86" s="212">
        <f t="shared" si="9"/>
        <v>2013</v>
      </c>
      <c r="AG86" s="212">
        <f t="shared" si="10"/>
        <v>248</v>
      </c>
      <c r="AH86" s="466">
        <f t="shared" si="11"/>
        <v>2261</v>
      </c>
    </row>
    <row r="87" spans="1:34" x14ac:dyDescent="0.2">
      <c r="Y87" s="189">
        <f t="shared" si="6"/>
        <v>0</v>
      </c>
      <c r="AB87" s="189">
        <f t="shared" si="7"/>
        <v>0</v>
      </c>
      <c r="AE87" s="189">
        <f t="shared" si="8"/>
        <v>0</v>
      </c>
    </row>
    <row r="88" spans="1:34" ht="25.5" x14ac:dyDescent="0.2">
      <c r="A88" s="505" t="s">
        <v>430</v>
      </c>
      <c r="B88" s="213">
        <v>1523</v>
      </c>
      <c r="C88" s="213">
        <v>56</v>
      </c>
      <c r="D88" s="212">
        <v>1579</v>
      </c>
      <c r="E88" s="213">
        <v>1484</v>
      </c>
      <c r="F88" s="213">
        <v>67</v>
      </c>
      <c r="G88" s="212">
        <v>1551</v>
      </c>
      <c r="H88" s="213">
        <v>1488</v>
      </c>
      <c r="I88" s="213">
        <v>80</v>
      </c>
      <c r="J88" s="212">
        <v>1568</v>
      </c>
      <c r="K88" s="213">
        <v>1294</v>
      </c>
      <c r="L88" s="213">
        <v>62</v>
      </c>
      <c r="M88" s="212">
        <v>1356</v>
      </c>
      <c r="N88" s="213">
        <v>1129</v>
      </c>
      <c r="O88" s="213">
        <v>48</v>
      </c>
      <c r="P88" s="212">
        <v>1177</v>
      </c>
      <c r="Q88" s="213">
        <v>1020</v>
      </c>
      <c r="R88" s="213">
        <v>53</v>
      </c>
      <c r="S88" s="212">
        <v>1073</v>
      </c>
      <c r="T88" s="213">
        <v>1141</v>
      </c>
      <c r="U88" s="213">
        <v>82</v>
      </c>
      <c r="V88" s="212">
        <v>1223</v>
      </c>
      <c r="W88" s="213">
        <v>1069</v>
      </c>
      <c r="X88" s="213">
        <v>43</v>
      </c>
      <c r="Y88" s="212">
        <f t="shared" si="6"/>
        <v>1112</v>
      </c>
      <c r="Z88" s="213">
        <v>974</v>
      </c>
      <c r="AA88" s="213">
        <v>44</v>
      </c>
      <c r="AB88" s="212">
        <f t="shared" si="7"/>
        <v>1018</v>
      </c>
      <c r="AC88" s="213">
        <v>903</v>
      </c>
      <c r="AD88" s="213">
        <v>42</v>
      </c>
      <c r="AE88" s="212">
        <f t="shared" si="8"/>
        <v>945</v>
      </c>
      <c r="AF88" s="196"/>
      <c r="AG88" s="196"/>
      <c r="AH88" s="196"/>
    </row>
    <row r="89" spans="1:34" x14ac:dyDescent="0.2">
      <c r="A89" s="506"/>
      <c r="Y89" s="189">
        <f t="shared" si="6"/>
        <v>0</v>
      </c>
      <c r="AB89" s="189">
        <f t="shared" si="7"/>
        <v>0</v>
      </c>
      <c r="AE89" s="189">
        <f t="shared" si="8"/>
        <v>0</v>
      </c>
    </row>
    <row r="90" spans="1:34" x14ac:dyDescent="0.2">
      <c r="A90" s="505" t="s">
        <v>431</v>
      </c>
      <c r="B90" s="507">
        <v>0.16414970453053185</v>
      </c>
      <c r="C90" s="507">
        <v>0.35714285714285715</v>
      </c>
      <c r="D90" s="508">
        <v>0.17099430018999368</v>
      </c>
      <c r="E90" s="507">
        <v>0.1650943396226415</v>
      </c>
      <c r="F90" s="507">
        <v>0.46268656716417911</v>
      </c>
      <c r="G90" s="508">
        <v>0.17794970986460348</v>
      </c>
      <c r="H90" s="507">
        <v>0.19690860215053763</v>
      </c>
      <c r="I90" s="507">
        <v>0.52500000000000002</v>
      </c>
      <c r="J90" s="508">
        <v>0.21364795918367346</v>
      </c>
      <c r="K90" s="507">
        <v>0.16615146831530139</v>
      </c>
      <c r="L90" s="507">
        <v>0.35483870967741937</v>
      </c>
      <c r="M90" s="509">
        <v>0.1747787610619469</v>
      </c>
      <c r="N90" s="507">
        <v>0.16474756421612047</v>
      </c>
      <c r="O90" s="507">
        <v>0.54166666666666663</v>
      </c>
      <c r="P90" s="509">
        <v>0.18011894647408666</v>
      </c>
      <c r="Q90" s="507">
        <v>0.15196078431372548</v>
      </c>
      <c r="R90" s="507">
        <v>0.37735849056603776</v>
      </c>
      <c r="S90" s="509">
        <v>0.16309412861136999</v>
      </c>
      <c r="T90" s="507">
        <v>0.17090271691498685</v>
      </c>
      <c r="U90" s="507">
        <v>0.25609756097560976</v>
      </c>
      <c r="V90" s="509">
        <v>0.17661488143908421</v>
      </c>
      <c r="W90" s="507">
        <f t="shared" ref="W90:AB90" si="12">W86/W88</f>
        <v>0.17586529466791395</v>
      </c>
      <c r="X90" s="507">
        <f t="shared" si="12"/>
        <v>0.37209302325581395</v>
      </c>
      <c r="Y90" s="509">
        <f t="shared" si="12"/>
        <v>0.18345323741007194</v>
      </c>
      <c r="Z90" s="507">
        <f t="shared" si="12"/>
        <v>0.14373716632443531</v>
      </c>
      <c r="AA90" s="507">
        <f t="shared" si="12"/>
        <v>0.59090909090909094</v>
      </c>
      <c r="AB90" s="509">
        <f t="shared" si="12"/>
        <v>0.16306483300589392</v>
      </c>
      <c r="AC90" s="507">
        <f t="shared" ref="AC90:AE90" si="13">AC86/AC88</f>
        <v>0.16168327796234774</v>
      </c>
      <c r="AD90" s="507">
        <f t="shared" si="13"/>
        <v>0.5714285714285714</v>
      </c>
      <c r="AE90" s="509">
        <f t="shared" si="13"/>
        <v>0.17989417989417988</v>
      </c>
      <c r="AF90" s="196"/>
      <c r="AG90" s="196"/>
      <c r="AH90" s="196"/>
    </row>
    <row r="91" spans="1:34" x14ac:dyDescent="0.2">
      <c r="A91" s="192"/>
    </row>
    <row r="92" spans="1:34" x14ac:dyDescent="0.2">
      <c r="A92" s="193"/>
    </row>
    <row r="94" spans="1:34" x14ac:dyDescent="0.2">
      <c r="AB94" s="1012"/>
      <c r="AC94" s="1012"/>
      <c r="AD94" s="1012"/>
      <c r="AE94" s="1012"/>
    </row>
    <row r="95" spans="1:34" x14ac:dyDescent="0.2">
      <c r="B95" s="194"/>
      <c r="C95" s="194"/>
      <c r="D95" s="194"/>
      <c r="E95" s="194"/>
      <c r="F95" s="194"/>
      <c r="G95" s="194"/>
      <c r="H95" s="194"/>
      <c r="I95" s="194"/>
      <c r="J95" s="194"/>
      <c r="K95" s="194"/>
      <c r="L95" s="194"/>
      <c r="M95" s="194"/>
      <c r="N95" s="194"/>
      <c r="O95" s="194"/>
      <c r="P95" s="194"/>
      <c r="Q95" s="194"/>
      <c r="R95" s="194"/>
      <c r="S95" s="194"/>
      <c r="T95" s="194"/>
      <c r="U95" s="194"/>
      <c r="V95" s="194"/>
      <c r="W95" s="194"/>
      <c r="X95" s="194"/>
      <c r="Y95" s="194"/>
      <c r="Z95" s="194"/>
      <c r="AA95" s="194"/>
      <c r="AB95" s="194"/>
      <c r="AC95" s="194"/>
      <c r="AD95" s="194"/>
      <c r="AE95" s="194"/>
      <c r="AF95" s="194"/>
      <c r="AG95" s="194"/>
      <c r="AH95" s="195"/>
    </row>
  </sheetData>
  <mergeCells count="13">
    <mergeCell ref="AF1:AH1"/>
    <mergeCell ref="AF8:AH8"/>
    <mergeCell ref="Z8:AB8"/>
    <mergeCell ref="AC8:AE8"/>
    <mergeCell ref="A4:AH4"/>
    <mergeCell ref="W8:Y8"/>
    <mergeCell ref="T8:V8"/>
    <mergeCell ref="Q8:S8"/>
    <mergeCell ref="N8:P8"/>
    <mergeCell ref="K8:M8"/>
    <mergeCell ref="H8:J8"/>
    <mergeCell ref="E8:G8"/>
    <mergeCell ref="B8:D8"/>
  </mergeCells>
  <pageMargins left="0.39370078740157483" right="0" top="0.59055118110236227" bottom="0.59055118110236227" header="0.51181102362204722" footer="0.51181102362204722"/>
  <pageSetup paperSize="9" scale="48" firstPageNumber="64" fitToHeight="0" orientation="landscape" r:id="rId1"/>
  <headerFooter alignWithMargins="0">
    <oddHeader>&amp;L&amp;"Times New Roman,Gras"DGRH A1-1&amp;R&amp;"Times New Roman,Gras"Juillet 2020</oddHeader>
    <oddFooter>&amp;C&amp;"Times New Roman,Gras"Page &amp;P de &amp;N</oddFooter>
  </headerFooter>
  <rowBreaks count="1" manualBreakCount="1">
    <brk id="4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36"/>
  <sheetViews>
    <sheetView showGridLines="0" topLeftCell="A7" workbookViewId="0">
      <selection activeCell="L15" sqref="L15"/>
    </sheetView>
  </sheetViews>
  <sheetFormatPr baseColWidth="10" defaultRowHeight="12.75" x14ac:dyDescent="0.2"/>
  <cols>
    <col min="1" max="1" width="21.5" bestFit="1" customWidth="1"/>
    <col min="2" max="3" width="9.5" bestFit="1" customWidth="1"/>
    <col min="4" max="4" width="9.1640625" customWidth="1"/>
    <col min="5" max="6" width="11" bestFit="1" customWidth="1"/>
    <col min="7" max="7" width="12.1640625" bestFit="1" customWidth="1"/>
    <col min="8" max="8" width="12.1640625" customWidth="1"/>
    <col min="9" max="9" width="9.1640625" customWidth="1"/>
    <col min="10" max="10" width="11" bestFit="1" customWidth="1"/>
    <col min="11" max="15" width="10.6640625" bestFit="1" customWidth="1"/>
    <col min="16" max="16" width="9" customWidth="1"/>
    <col min="17" max="17" width="11.33203125" customWidth="1"/>
    <col min="18" max="18" width="8.5" customWidth="1"/>
  </cols>
  <sheetData>
    <row r="2" spans="1:18" ht="26.25" customHeight="1" x14ac:dyDescent="0.2">
      <c r="A2" s="1095" t="s">
        <v>526</v>
      </c>
      <c r="B2" s="1095"/>
      <c r="C2" s="1095"/>
      <c r="D2" s="1095"/>
      <c r="E2" s="1045"/>
      <c r="F2" s="1045"/>
      <c r="G2" s="1045"/>
      <c r="H2" s="1045"/>
      <c r="I2" s="1045"/>
      <c r="J2" s="1045"/>
      <c r="K2" s="1045"/>
      <c r="L2" s="1045"/>
      <c r="M2" s="1045"/>
      <c r="N2" s="1045"/>
      <c r="O2" s="1045"/>
      <c r="P2" s="1045"/>
      <c r="Q2" s="1045"/>
      <c r="R2" s="1045"/>
    </row>
    <row r="3" spans="1:18" x14ac:dyDescent="0.2">
      <c r="A3" s="23"/>
      <c r="B3" s="23"/>
      <c r="C3" s="23"/>
      <c r="D3" s="23"/>
      <c r="E3" s="39"/>
      <c r="F3" s="39"/>
      <c r="G3" s="39"/>
      <c r="H3" s="39"/>
      <c r="I3" s="39"/>
      <c r="J3" s="39"/>
      <c r="K3" s="39"/>
      <c r="L3" s="39"/>
      <c r="M3" s="39"/>
      <c r="N3" s="39"/>
      <c r="O3" s="39"/>
      <c r="P3" s="39"/>
      <c r="Q3" s="39"/>
      <c r="R3" s="39"/>
    </row>
    <row r="5" spans="1:18" x14ac:dyDescent="0.2">
      <c r="B5" s="1134" t="s">
        <v>141</v>
      </c>
      <c r="C5" s="1134"/>
      <c r="D5" s="1108"/>
      <c r="E5" s="1112" t="s">
        <v>142</v>
      </c>
      <c r="F5" s="1112"/>
      <c r="G5" s="1112"/>
      <c r="H5" s="1112"/>
      <c r="I5" s="1112"/>
      <c r="J5" s="1112" t="s">
        <v>143</v>
      </c>
      <c r="K5" s="1112"/>
      <c r="L5" s="1112"/>
      <c r="M5" s="1112"/>
      <c r="N5" s="1112"/>
      <c r="O5" s="1112"/>
      <c r="P5" s="1112"/>
      <c r="Q5" s="1135" t="s">
        <v>168</v>
      </c>
      <c r="R5" s="1055" t="s">
        <v>78</v>
      </c>
    </row>
    <row r="6" spans="1:18" ht="28.5" customHeight="1" x14ac:dyDescent="0.2">
      <c r="A6" s="541" t="s">
        <v>426</v>
      </c>
      <c r="B6" s="552" t="s">
        <v>527</v>
      </c>
      <c r="C6" s="552" t="s">
        <v>481</v>
      </c>
      <c r="D6" s="540" t="s">
        <v>304</v>
      </c>
      <c r="E6" s="152" t="s">
        <v>510</v>
      </c>
      <c r="F6" s="152" t="s">
        <v>511</v>
      </c>
      <c r="G6" s="152" t="s">
        <v>504</v>
      </c>
      <c r="H6" s="152" t="s">
        <v>147</v>
      </c>
      <c r="I6" s="146" t="s">
        <v>231</v>
      </c>
      <c r="J6" s="152" t="s">
        <v>512</v>
      </c>
      <c r="K6" s="152" t="s">
        <v>482</v>
      </c>
      <c r="L6" s="152" t="s">
        <v>515</v>
      </c>
      <c r="M6" s="152" t="s">
        <v>516</v>
      </c>
      <c r="N6" s="152" t="s">
        <v>517</v>
      </c>
      <c r="O6" s="152" t="s">
        <v>312</v>
      </c>
      <c r="P6" s="146" t="s">
        <v>307</v>
      </c>
      <c r="Q6" s="1135"/>
      <c r="R6" s="1055"/>
    </row>
    <row r="8" spans="1:18" x14ac:dyDescent="0.2">
      <c r="A8" s="11" t="s">
        <v>205</v>
      </c>
      <c r="B8" s="68"/>
      <c r="C8" s="68">
        <v>1</v>
      </c>
      <c r="D8" s="67">
        <v>1</v>
      </c>
      <c r="E8" s="65"/>
      <c r="F8" s="63"/>
      <c r="G8" s="63"/>
      <c r="H8" s="240"/>
      <c r="I8" s="67"/>
      <c r="J8" s="65"/>
      <c r="K8" s="63"/>
      <c r="L8" s="63"/>
      <c r="M8" s="63"/>
      <c r="N8" s="63">
        <v>1</v>
      </c>
      <c r="O8" s="63">
        <v>1</v>
      </c>
      <c r="P8" s="170">
        <v>2</v>
      </c>
      <c r="Q8" s="703"/>
      <c r="R8" s="11">
        <f>Q8+P8+I8+D8</f>
        <v>3</v>
      </c>
    </row>
    <row r="9" spans="1:18" x14ac:dyDescent="0.2">
      <c r="A9" s="12" t="s">
        <v>208</v>
      </c>
      <c r="B9" s="70"/>
      <c r="C9" s="70">
        <v>1</v>
      </c>
      <c r="D9" s="69">
        <v>1</v>
      </c>
      <c r="E9" s="66"/>
      <c r="F9" s="64">
        <v>1</v>
      </c>
      <c r="G9" s="64"/>
      <c r="H9" s="241"/>
      <c r="I9" s="69">
        <v>1</v>
      </c>
      <c r="J9" s="66"/>
      <c r="K9" s="64"/>
      <c r="L9" s="64">
        <v>1</v>
      </c>
      <c r="M9" s="64"/>
      <c r="N9" s="64"/>
      <c r="O9" s="64"/>
      <c r="P9" s="172">
        <v>1</v>
      </c>
      <c r="Q9" s="704"/>
      <c r="R9" s="11">
        <f t="shared" ref="R9:R19" si="0">Q9+P9+I9+D9</f>
        <v>3</v>
      </c>
    </row>
    <row r="10" spans="1:18" x14ac:dyDescent="0.2">
      <c r="A10" s="12" t="s">
        <v>212</v>
      </c>
      <c r="B10" s="70"/>
      <c r="C10" s="70"/>
      <c r="D10" s="69"/>
      <c r="E10" s="66"/>
      <c r="F10" s="64">
        <v>1</v>
      </c>
      <c r="G10" s="64"/>
      <c r="H10" s="241"/>
      <c r="I10" s="69">
        <v>1</v>
      </c>
      <c r="J10" s="66"/>
      <c r="K10" s="64"/>
      <c r="L10" s="64"/>
      <c r="M10" s="64"/>
      <c r="N10" s="64"/>
      <c r="O10" s="64"/>
      <c r="P10" s="172"/>
      <c r="Q10" s="704"/>
      <c r="R10" s="11">
        <f t="shared" si="0"/>
        <v>1</v>
      </c>
    </row>
    <row r="11" spans="1:18" x14ac:dyDescent="0.2">
      <c r="A11" s="12" t="s">
        <v>213</v>
      </c>
      <c r="B11" s="70"/>
      <c r="C11" s="70"/>
      <c r="D11" s="69"/>
      <c r="E11" s="66">
        <v>2</v>
      </c>
      <c r="F11" s="64">
        <v>1</v>
      </c>
      <c r="G11" s="64"/>
      <c r="H11" s="241"/>
      <c r="I11" s="69">
        <v>3</v>
      </c>
      <c r="J11" s="66"/>
      <c r="K11" s="64"/>
      <c r="L11" s="64"/>
      <c r="M11" s="64"/>
      <c r="N11" s="64"/>
      <c r="O11" s="64"/>
      <c r="P11" s="172"/>
      <c r="Q11" s="704"/>
      <c r="R11" s="11">
        <f t="shared" si="0"/>
        <v>3</v>
      </c>
    </row>
    <row r="12" spans="1:18" x14ac:dyDescent="0.2">
      <c r="A12" s="12" t="s">
        <v>219</v>
      </c>
      <c r="B12" s="70"/>
      <c r="C12" s="70"/>
      <c r="D12" s="69"/>
      <c r="E12" s="66"/>
      <c r="F12" s="64"/>
      <c r="G12" s="64"/>
      <c r="H12" s="241"/>
      <c r="I12" s="69"/>
      <c r="J12" s="66">
        <v>1</v>
      </c>
      <c r="K12" s="64"/>
      <c r="L12" s="64"/>
      <c r="M12" s="64"/>
      <c r="N12" s="64"/>
      <c r="O12" s="64"/>
      <c r="P12" s="172">
        <v>1</v>
      </c>
      <c r="Q12" s="704"/>
      <c r="R12" s="11">
        <f t="shared" si="0"/>
        <v>1</v>
      </c>
    </row>
    <row r="13" spans="1:18" x14ac:dyDescent="0.2">
      <c r="A13" s="12" t="s">
        <v>221</v>
      </c>
      <c r="B13" s="70"/>
      <c r="C13" s="70">
        <v>1</v>
      </c>
      <c r="D13" s="69">
        <v>1</v>
      </c>
      <c r="E13" s="66">
        <v>2</v>
      </c>
      <c r="F13" s="64"/>
      <c r="G13" s="64">
        <v>1</v>
      </c>
      <c r="H13" s="241"/>
      <c r="I13" s="69">
        <v>3</v>
      </c>
      <c r="J13" s="66">
        <v>1</v>
      </c>
      <c r="K13" s="64"/>
      <c r="L13" s="64"/>
      <c r="M13" s="64"/>
      <c r="N13" s="64"/>
      <c r="O13" s="64">
        <v>1</v>
      </c>
      <c r="P13" s="172">
        <v>2</v>
      </c>
      <c r="Q13" s="704"/>
      <c r="R13" s="11">
        <f t="shared" si="0"/>
        <v>6</v>
      </c>
    </row>
    <row r="14" spans="1:18" x14ac:dyDescent="0.2">
      <c r="A14" s="12" t="s">
        <v>443</v>
      </c>
      <c r="B14" s="70"/>
      <c r="C14" s="70"/>
      <c r="D14" s="69"/>
      <c r="E14" s="66"/>
      <c r="F14" s="64"/>
      <c r="G14" s="64"/>
      <c r="H14" s="241"/>
      <c r="I14" s="69"/>
      <c r="J14" s="66"/>
      <c r="K14" s="64">
        <v>1</v>
      </c>
      <c r="L14" s="64"/>
      <c r="M14" s="64"/>
      <c r="N14" s="64"/>
      <c r="O14" s="64"/>
      <c r="P14" s="172">
        <v>1</v>
      </c>
      <c r="Q14" s="704"/>
      <c r="R14" s="11">
        <f t="shared" si="0"/>
        <v>1</v>
      </c>
    </row>
    <row r="15" spans="1:18" x14ac:dyDescent="0.2">
      <c r="A15" s="12" t="s">
        <v>225</v>
      </c>
      <c r="B15" s="70"/>
      <c r="C15" s="70"/>
      <c r="D15" s="69"/>
      <c r="E15" s="66"/>
      <c r="F15" s="64">
        <v>1</v>
      </c>
      <c r="G15" s="64"/>
      <c r="H15" s="241"/>
      <c r="I15" s="69">
        <v>1</v>
      </c>
      <c r="J15" s="66"/>
      <c r="K15" s="64"/>
      <c r="L15" s="64"/>
      <c r="M15" s="64"/>
      <c r="N15" s="64"/>
      <c r="O15" s="64"/>
      <c r="P15" s="172"/>
      <c r="Q15" s="704"/>
      <c r="R15" s="11">
        <f t="shared" si="0"/>
        <v>1</v>
      </c>
    </row>
    <row r="16" spans="1:18" x14ac:dyDescent="0.2">
      <c r="A16" s="12" t="s">
        <v>318</v>
      </c>
      <c r="B16" s="70"/>
      <c r="C16" s="70"/>
      <c r="D16" s="69"/>
      <c r="E16" s="66"/>
      <c r="F16" s="64"/>
      <c r="G16" s="64"/>
      <c r="H16" s="241"/>
      <c r="I16" s="69"/>
      <c r="J16" s="66">
        <v>1</v>
      </c>
      <c r="K16" s="64"/>
      <c r="L16" s="64"/>
      <c r="M16" s="64"/>
      <c r="N16" s="64"/>
      <c r="O16" s="64"/>
      <c r="P16" s="172">
        <v>1</v>
      </c>
      <c r="Q16" s="704"/>
      <c r="R16" s="11">
        <f t="shared" si="0"/>
        <v>1</v>
      </c>
    </row>
    <row r="17" spans="1:18" x14ac:dyDescent="0.2">
      <c r="A17" s="12" t="s">
        <v>319</v>
      </c>
      <c r="B17" s="70"/>
      <c r="C17" s="70"/>
      <c r="D17" s="69"/>
      <c r="E17" s="66">
        <v>1</v>
      </c>
      <c r="F17" s="64">
        <v>1</v>
      </c>
      <c r="G17" s="64"/>
      <c r="H17" s="241"/>
      <c r="I17" s="69">
        <v>2</v>
      </c>
      <c r="J17" s="66">
        <v>1</v>
      </c>
      <c r="K17" s="64">
        <v>1</v>
      </c>
      <c r="L17" s="64"/>
      <c r="M17" s="64">
        <v>1</v>
      </c>
      <c r="N17" s="64"/>
      <c r="O17" s="64"/>
      <c r="P17" s="172">
        <v>3</v>
      </c>
      <c r="Q17" s="704"/>
      <c r="R17" s="11">
        <f t="shared" si="0"/>
        <v>5</v>
      </c>
    </row>
    <row r="18" spans="1:18" ht="13.5" x14ac:dyDescent="0.25">
      <c r="A18" s="108" t="s">
        <v>325</v>
      </c>
      <c r="B18" s="108">
        <f t="shared" ref="B18:G18" si="1">SUM(B8:B17)</f>
        <v>0</v>
      </c>
      <c r="C18" s="108">
        <f t="shared" si="1"/>
        <v>3</v>
      </c>
      <c r="D18" s="119">
        <f t="shared" si="1"/>
        <v>3</v>
      </c>
      <c r="E18" s="108">
        <f t="shared" si="1"/>
        <v>5</v>
      </c>
      <c r="F18" s="108">
        <f t="shared" si="1"/>
        <v>5</v>
      </c>
      <c r="G18" s="108">
        <f t="shared" si="1"/>
        <v>1</v>
      </c>
      <c r="H18" s="108"/>
      <c r="I18" s="119">
        <f>SUM(I8:I17)</f>
        <v>11</v>
      </c>
      <c r="J18" s="108">
        <f>SUM(J8:J17)</f>
        <v>4</v>
      </c>
      <c r="K18" s="108">
        <f>SUM(K8:K17)</f>
        <v>2</v>
      </c>
      <c r="L18" s="108">
        <f>SUM(L8:L17)</f>
        <v>1</v>
      </c>
      <c r="M18" s="108">
        <v>1</v>
      </c>
      <c r="N18" s="108">
        <f>SUM(N8:N17)</f>
        <v>1</v>
      </c>
      <c r="O18" s="108">
        <f>SUM(O8:O17)</f>
        <v>2</v>
      </c>
      <c r="P18" s="119">
        <f>SUM(P8:P17)</f>
        <v>11</v>
      </c>
      <c r="Q18" s="228"/>
      <c r="R18" s="228">
        <f>Q18+P18+I18+D18</f>
        <v>25</v>
      </c>
    </row>
    <row r="19" spans="1:18" x14ac:dyDescent="0.2">
      <c r="A19" s="11" t="s">
        <v>320</v>
      </c>
      <c r="B19" s="68"/>
      <c r="C19" s="68"/>
      <c r="D19" s="67"/>
      <c r="E19" s="65"/>
      <c r="F19" s="63"/>
      <c r="G19" s="63"/>
      <c r="H19" s="240"/>
      <c r="I19" s="67"/>
      <c r="J19" s="65">
        <v>1</v>
      </c>
      <c r="K19" s="63"/>
      <c r="L19" s="63"/>
      <c r="M19" s="63"/>
      <c r="N19" s="63"/>
      <c r="O19" s="63">
        <v>1</v>
      </c>
      <c r="P19" s="170">
        <v>2</v>
      </c>
      <c r="Q19" s="703"/>
      <c r="R19" s="11">
        <f t="shared" si="0"/>
        <v>2</v>
      </c>
    </row>
    <row r="20" spans="1:18" x14ac:dyDescent="0.2">
      <c r="A20" s="11" t="s">
        <v>229</v>
      </c>
      <c r="B20" s="68"/>
      <c r="C20" s="68"/>
      <c r="D20" s="67"/>
      <c r="E20" s="65"/>
      <c r="F20" s="63"/>
      <c r="G20" s="63"/>
      <c r="H20" s="240"/>
      <c r="I20" s="67"/>
      <c r="J20" s="65"/>
      <c r="K20" s="63">
        <v>1</v>
      </c>
      <c r="L20" s="63"/>
      <c r="M20" s="63"/>
      <c r="N20" s="63"/>
      <c r="O20" s="63"/>
      <c r="P20" s="170">
        <v>1</v>
      </c>
      <c r="Q20" s="703"/>
      <c r="R20" s="11">
        <f t="shared" ref="R20" si="2">Q20+P20+I20+D20</f>
        <v>1</v>
      </c>
    </row>
    <row r="21" spans="1:18" ht="13.5" x14ac:dyDescent="0.25">
      <c r="A21" s="491" t="s">
        <v>324</v>
      </c>
      <c r="B21" s="491"/>
      <c r="C21" s="491"/>
      <c r="D21" s="732"/>
      <c r="E21" s="229"/>
      <c r="F21" s="229"/>
      <c r="G21" s="229"/>
      <c r="H21" s="229"/>
      <c r="I21" s="234"/>
      <c r="J21" s="229">
        <v>1</v>
      </c>
      <c r="K21" s="229">
        <v>1</v>
      </c>
      <c r="L21" s="229"/>
      <c r="M21" s="229"/>
      <c r="N21" s="229"/>
      <c r="O21" s="229">
        <v>1</v>
      </c>
      <c r="P21" s="234">
        <v>3</v>
      </c>
      <c r="Q21" s="230"/>
      <c r="R21" s="228">
        <f>Q21+P21+I21+D21</f>
        <v>3</v>
      </c>
    </row>
    <row r="22" spans="1:18" x14ac:dyDescent="0.2">
      <c r="A22" s="485" t="s">
        <v>328</v>
      </c>
      <c r="B22" s="485">
        <f t="shared" ref="B22:G22" si="3">B18+B21</f>
        <v>0</v>
      </c>
      <c r="C22" s="485">
        <f t="shared" si="3"/>
        <v>3</v>
      </c>
      <c r="D22" s="291">
        <f t="shared" si="3"/>
        <v>3</v>
      </c>
      <c r="E22" s="485">
        <f t="shared" si="3"/>
        <v>5</v>
      </c>
      <c r="F22" s="485">
        <f t="shared" si="3"/>
        <v>5</v>
      </c>
      <c r="G22" s="485">
        <f t="shared" si="3"/>
        <v>1</v>
      </c>
      <c r="H22" s="485"/>
      <c r="I22" s="291">
        <f t="shared" ref="I22:P22" si="4">I18+I21</f>
        <v>11</v>
      </c>
      <c r="J22" s="485">
        <f t="shared" si="4"/>
        <v>5</v>
      </c>
      <c r="K22" s="485">
        <f t="shared" si="4"/>
        <v>3</v>
      </c>
      <c r="L22" s="485">
        <f t="shared" si="4"/>
        <v>1</v>
      </c>
      <c r="M22" s="485">
        <f t="shared" si="4"/>
        <v>1</v>
      </c>
      <c r="N22" s="485">
        <f t="shared" si="4"/>
        <v>1</v>
      </c>
      <c r="O22" s="485">
        <f t="shared" si="4"/>
        <v>3</v>
      </c>
      <c r="P22" s="291">
        <f t="shared" si="4"/>
        <v>14</v>
      </c>
      <c r="Q22" s="294"/>
      <c r="R22" s="291">
        <f>R18+R21</f>
        <v>28</v>
      </c>
    </row>
    <row r="23" spans="1:18" x14ac:dyDescent="0.2">
      <c r="A23" s="1000" t="s">
        <v>222</v>
      </c>
      <c r="B23" s="1001"/>
      <c r="C23" s="1001">
        <v>1</v>
      </c>
      <c r="D23" s="1002">
        <v>1</v>
      </c>
      <c r="E23" s="1003"/>
      <c r="F23" s="1004"/>
      <c r="G23" s="1004"/>
      <c r="H23" s="1005"/>
      <c r="I23" s="1002"/>
      <c r="J23" s="1003"/>
      <c r="K23" s="1004"/>
      <c r="L23" s="1004"/>
      <c r="M23" s="1004"/>
      <c r="N23" s="1004"/>
      <c r="O23" s="1004"/>
      <c r="P23" s="1006"/>
      <c r="Q23" s="1007"/>
      <c r="R23" s="1000">
        <f t="shared" ref="R23" si="5">Q23+P23+I23+D23</f>
        <v>1</v>
      </c>
    </row>
    <row r="24" spans="1:18" x14ac:dyDescent="0.2">
      <c r="A24" s="11" t="s">
        <v>343</v>
      </c>
      <c r="B24" s="68"/>
      <c r="C24" s="68"/>
      <c r="D24" s="67"/>
      <c r="E24" s="65"/>
      <c r="F24" s="63"/>
      <c r="G24" s="63"/>
      <c r="H24" s="240"/>
      <c r="I24" s="67"/>
      <c r="J24" s="65"/>
      <c r="K24" s="63"/>
      <c r="L24" s="63"/>
      <c r="M24" s="63"/>
      <c r="N24" s="63">
        <v>1</v>
      </c>
      <c r="O24" s="63"/>
      <c r="P24" s="170">
        <v>1</v>
      </c>
      <c r="Q24" s="703"/>
      <c r="R24" s="11">
        <f t="shared" ref="R24" si="6">Q24+P24+I24+D24</f>
        <v>1</v>
      </c>
    </row>
    <row r="25" spans="1:18" x14ac:dyDescent="0.2">
      <c r="A25" s="840" t="s">
        <v>528</v>
      </c>
      <c r="B25" s="10"/>
      <c r="C25" s="10">
        <v>1</v>
      </c>
      <c r="D25" s="120">
        <v>1</v>
      </c>
      <c r="E25" s="10"/>
      <c r="F25" s="10"/>
      <c r="G25" s="10"/>
      <c r="H25" s="10"/>
      <c r="I25" s="120"/>
      <c r="J25" s="10"/>
      <c r="K25" s="10"/>
      <c r="L25" s="10"/>
      <c r="M25" s="10"/>
      <c r="N25" s="10">
        <v>1</v>
      </c>
      <c r="O25" s="10"/>
      <c r="P25" s="120">
        <v>1</v>
      </c>
      <c r="Q25" s="120"/>
      <c r="R25" s="232">
        <f>Q25+P25+I25+D25</f>
        <v>2</v>
      </c>
    </row>
    <row r="26" spans="1:18" x14ac:dyDescent="0.2">
      <c r="A26" s="11" t="s">
        <v>209</v>
      </c>
      <c r="B26" s="68"/>
      <c r="C26" s="68"/>
      <c r="D26" s="67"/>
      <c r="E26" s="65">
        <v>1</v>
      </c>
      <c r="F26" s="63"/>
      <c r="G26" s="63"/>
      <c r="H26" s="240"/>
      <c r="I26" s="67">
        <v>1</v>
      </c>
      <c r="J26" s="65"/>
      <c r="K26" s="63"/>
      <c r="L26" s="63"/>
      <c r="M26" s="63"/>
      <c r="N26" s="63"/>
      <c r="O26" s="63"/>
      <c r="P26" s="170"/>
      <c r="Q26" s="703"/>
      <c r="R26" s="11">
        <f t="shared" ref="R26:R28" si="7">Q26+P26+I26+D26</f>
        <v>1</v>
      </c>
    </row>
    <row r="27" spans="1:18" x14ac:dyDescent="0.2">
      <c r="A27" s="885" t="s">
        <v>210</v>
      </c>
      <c r="B27" s="70"/>
      <c r="C27" s="70"/>
      <c r="D27" s="69"/>
      <c r="E27" s="66">
        <v>1</v>
      </c>
      <c r="F27" s="64"/>
      <c r="G27" s="64"/>
      <c r="H27" s="241"/>
      <c r="I27" s="69">
        <v>1</v>
      </c>
      <c r="J27" s="66"/>
      <c r="K27" s="64"/>
      <c r="L27" s="64"/>
      <c r="M27" s="64"/>
      <c r="N27" s="64"/>
      <c r="O27" s="64"/>
      <c r="P27" s="172"/>
      <c r="Q27" s="704"/>
      <c r="R27" s="11">
        <f t="shared" si="7"/>
        <v>1</v>
      </c>
    </row>
    <row r="28" spans="1:18" x14ac:dyDescent="0.2">
      <c r="A28" s="999" t="s">
        <v>465</v>
      </c>
      <c r="B28" s="84"/>
      <c r="C28" s="84"/>
      <c r="D28" s="158"/>
      <c r="E28" s="157"/>
      <c r="F28" s="112"/>
      <c r="G28" s="112"/>
      <c r="H28" s="242"/>
      <c r="I28" s="158"/>
      <c r="J28" s="157"/>
      <c r="K28" s="112"/>
      <c r="L28" s="112"/>
      <c r="M28" s="112"/>
      <c r="N28" s="112"/>
      <c r="O28" s="112">
        <v>1</v>
      </c>
      <c r="P28" s="233">
        <v>1</v>
      </c>
      <c r="Q28" s="705"/>
      <c r="R28" s="1008">
        <f t="shared" si="7"/>
        <v>1</v>
      </c>
    </row>
    <row r="29" spans="1:18" x14ac:dyDescent="0.2">
      <c r="A29" s="11" t="s">
        <v>214</v>
      </c>
      <c r="B29" s="84"/>
      <c r="C29" s="84"/>
      <c r="D29" s="158"/>
      <c r="E29" s="157"/>
      <c r="F29" s="112"/>
      <c r="G29" s="112"/>
      <c r="H29" s="242"/>
      <c r="I29" s="158"/>
      <c r="J29" s="157">
        <v>1</v>
      </c>
      <c r="K29" s="112"/>
      <c r="L29" s="112"/>
      <c r="M29" s="112"/>
      <c r="N29" s="112"/>
      <c r="O29" s="112"/>
      <c r="P29" s="233">
        <v>1</v>
      </c>
      <c r="Q29" s="705"/>
      <c r="R29" s="61">
        <f t="shared" ref="R29" si="8">Q29+P29+I29+D29</f>
        <v>1</v>
      </c>
    </row>
    <row r="30" spans="1:18" x14ac:dyDescent="0.2">
      <c r="A30" s="936" t="s">
        <v>326</v>
      </c>
      <c r="B30" s="936"/>
      <c r="C30" s="936"/>
      <c r="D30" s="937"/>
      <c r="E30" s="936">
        <v>2</v>
      </c>
      <c r="F30" s="936"/>
      <c r="G30" s="936"/>
      <c r="H30" s="936"/>
      <c r="I30" s="937">
        <v>2</v>
      </c>
      <c r="J30" s="936">
        <v>1</v>
      </c>
      <c r="K30" s="936"/>
      <c r="L30" s="936"/>
      <c r="M30" s="936"/>
      <c r="N30" s="936"/>
      <c r="O30" s="936">
        <v>1</v>
      </c>
      <c r="P30" s="937">
        <v>2</v>
      </c>
      <c r="Q30" s="938"/>
      <c r="R30" s="938">
        <f>Q30+P30+I30+D30</f>
        <v>4</v>
      </c>
    </row>
    <row r="31" spans="1:18" x14ac:dyDescent="0.2">
      <c r="A31" s="18" t="s">
        <v>206</v>
      </c>
      <c r="B31" s="935"/>
      <c r="C31" s="935"/>
      <c r="D31" s="663"/>
      <c r="E31" s="906">
        <v>1</v>
      </c>
      <c r="F31" s="64"/>
      <c r="G31" s="64"/>
      <c r="H31" s="241"/>
      <c r="I31" s="933">
        <v>1</v>
      </c>
      <c r="J31" s="710"/>
      <c r="K31" s="889">
        <v>1</v>
      </c>
      <c r="L31" s="889"/>
      <c r="M31" s="889"/>
      <c r="N31" s="711"/>
      <c r="O31" s="711"/>
      <c r="P31" s="663">
        <v>1</v>
      </c>
      <c r="Q31" s="706"/>
      <c r="R31" s="11">
        <f t="shared" ref="R31" si="9">Q31+P31+I31+D31</f>
        <v>2</v>
      </c>
    </row>
    <row r="32" spans="1:18" x14ac:dyDescent="0.2">
      <c r="A32" s="840" t="s">
        <v>327</v>
      </c>
      <c r="B32" s="10"/>
      <c r="C32" s="10"/>
      <c r="D32" s="120"/>
      <c r="E32" s="10">
        <v>1</v>
      </c>
      <c r="F32" s="10"/>
      <c r="G32" s="10"/>
      <c r="H32" s="10"/>
      <c r="I32" s="120">
        <v>1</v>
      </c>
      <c r="J32" s="10"/>
      <c r="K32" s="10"/>
      <c r="L32" s="10"/>
      <c r="M32" s="10"/>
      <c r="N32" s="10"/>
      <c r="O32" s="10"/>
      <c r="P32" s="120">
        <v>1</v>
      </c>
      <c r="Q32" s="120"/>
      <c r="R32" s="938">
        <f>Q32+P32+I32+D32</f>
        <v>2</v>
      </c>
    </row>
    <row r="33" spans="1:18" x14ac:dyDescent="0.2">
      <c r="A33" s="7"/>
      <c r="B33" s="7"/>
      <c r="C33" s="7"/>
      <c r="D33" s="7"/>
      <c r="E33" s="7"/>
      <c r="F33" s="7"/>
      <c r="G33" s="7"/>
      <c r="H33" s="7"/>
      <c r="I33" s="7"/>
      <c r="J33" s="7"/>
      <c r="K33" s="7"/>
      <c r="L33" s="7"/>
      <c r="M33" s="7"/>
      <c r="N33" s="7"/>
      <c r="O33" s="7"/>
      <c r="P33" s="7"/>
      <c r="Q33" s="7"/>
      <c r="R33" s="7"/>
    </row>
    <row r="34" spans="1:18" ht="13.5" x14ac:dyDescent="0.25">
      <c r="A34" s="551" t="s">
        <v>322</v>
      </c>
      <c r="B34" s="553">
        <v>1</v>
      </c>
      <c r="C34" s="553">
        <v>3</v>
      </c>
      <c r="D34" s="886">
        <v>4</v>
      </c>
      <c r="E34" s="236">
        <v>2</v>
      </c>
      <c r="F34" s="237"/>
      <c r="G34" s="237"/>
      <c r="H34" s="826"/>
      <c r="I34" s="238">
        <v>2</v>
      </c>
      <c r="J34" s="236">
        <v>5</v>
      </c>
      <c r="K34" s="237"/>
      <c r="L34" s="237">
        <v>1</v>
      </c>
      <c r="M34" s="237"/>
      <c r="N34" s="237"/>
      <c r="O34" s="826"/>
      <c r="P34" s="827">
        <v>6</v>
      </c>
      <c r="Q34" s="940"/>
      <c r="R34" s="939">
        <f>Q34+P34+I34+D34</f>
        <v>12</v>
      </c>
    </row>
    <row r="36" spans="1:18" x14ac:dyDescent="0.2">
      <c r="A36" s="148" t="s">
        <v>1</v>
      </c>
      <c r="B36" s="149">
        <v>1</v>
      </c>
      <c r="C36" s="149">
        <v>7</v>
      </c>
      <c r="D36" s="165">
        <v>8</v>
      </c>
      <c r="E36" s="149">
        <v>10</v>
      </c>
      <c r="F36" s="149">
        <v>5</v>
      </c>
      <c r="G36" s="149">
        <v>1</v>
      </c>
      <c r="H36" s="149"/>
      <c r="I36" s="165">
        <v>16</v>
      </c>
      <c r="J36" s="149">
        <v>11</v>
      </c>
      <c r="K36" s="149">
        <v>4</v>
      </c>
      <c r="L36" s="149">
        <v>2</v>
      </c>
      <c r="M36" s="149">
        <v>1</v>
      </c>
      <c r="N36" s="149">
        <v>2</v>
      </c>
      <c r="O36" s="149">
        <v>4</v>
      </c>
      <c r="P36" s="165">
        <v>24</v>
      </c>
      <c r="Q36" s="742"/>
      <c r="R36" s="159">
        <f>Q36+P36+I36+D36</f>
        <v>48</v>
      </c>
    </row>
  </sheetData>
  <mergeCells count="6">
    <mergeCell ref="E5:I5"/>
    <mergeCell ref="J5:P5"/>
    <mergeCell ref="R5:R6"/>
    <mergeCell ref="A2:R2"/>
    <mergeCell ref="B5:D5"/>
    <mergeCell ref="Q5:Q6"/>
  </mergeCells>
  <pageMargins left="0.39370078740157483" right="0" top="0.59055118110236227" bottom="0.59055118110236227" header="0.51181102362204722" footer="0.51181102362204722"/>
  <pageSetup paperSize="9" scale="81" firstPageNumber="66" fitToHeight="0" orientation="landscape" r:id="rId1"/>
  <headerFooter alignWithMargins="0">
    <oddHeader>&amp;L&amp;"Times New Roman,Gras"DGRH A1-1&amp;R&amp;"Times New Roman,Gras"Juillet 2020</oddHeader>
    <oddFooter>&amp;C&amp;"Times New Roman,Gras"Page &amp;P de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30"/>
  <sheetViews>
    <sheetView showGridLines="0" topLeftCell="A3" workbookViewId="0">
      <selection activeCell="L15" sqref="L15"/>
    </sheetView>
  </sheetViews>
  <sheetFormatPr baseColWidth="10" defaultRowHeight="12.75" x14ac:dyDescent="0.2"/>
  <cols>
    <col min="1" max="1" width="21.5" bestFit="1" customWidth="1"/>
    <col min="2" max="3" width="9.5" bestFit="1" customWidth="1"/>
    <col min="4" max="4" width="9.83203125" customWidth="1"/>
    <col min="5" max="17" width="11.5" customWidth="1"/>
  </cols>
  <sheetData>
    <row r="2" spans="1:17" ht="29.25" customHeight="1" x14ac:dyDescent="0.2">
      <c r="A2" s="1095" t="s">
        <v>533</v>
      </c>
      <c r="B2" s="1095"/>
      <c r="C2" s="1095"/>
      <c r="D2" s="1095"/>
      <c r="E2" s="1095"/>
      <c r="F2" s="1095"/>
      <c r="G2" s="1095"/>
      <c r="H2" s="1095"/>
      <c r="I2" s="1095"/>
      <c r="J2" s="1095"/>
      <c r="K2" s="1095"/>
      <c r="L2" s="1095"/>
      <c r="M2" s="1095"/>
      <c r="N2" s="1095"/>
      <c r="O2" s="1095"/>
      <c r="P2" s="1095"/>
      <c r="Q2" s="1095"/>
    </row>
    <row r="3" spans="1:17" x14ac:dyDescent="0.2">
      <c r="A3" s="23"/>
      <c r="B3" s="23"/>
      <c r="C3" s="23"/>
      <c r="D3" s="23"/>
      <c r="E3" s="23"/>
      <c r="F3" s="23"/>
      <c r="G3" s="23"/>
      <c r="H3" s="23"/>
      <c r="I3" s="23"/>
      <c r="J3" s="23"/>
      <c r="K3" s="23"/>
      <c r="L3" s="23"/>
      <c r="M3" s="23"/>
      <c r="N3" s="23"/>
      <c r="O3" s="23"/>
      <c r="P3" s="23"/>
      <c r="Q3" s="23"/>
    </row>
    <row r="5" spans="1:17" x14ac:dyDescent="0.2">
      <c r="B5" s="1134" t="s">
        <v>141</v>
      </c>
      <c r="C5" s="1134"/>
      <c r="D5" s="1108"/>
      <c r="E5" s="1121" t="s">
        <v>142</v>
      </c>
      <c r="F5" s="1136"/>
      <c r="G5" s="1136"/>
      <c r="H5" s="1136"/>
      <c r="I5" s="1112" t="s">
        <v>143</v>
      </c>
      <c r="J5" s="1112"/>
      <c r="K5" s="1112"/>
      <c r="L5" s="1112"/>
      <c r="M5" s="1112"/>
      <c r="N5" s="1112"/>
      <c r="O5" s="1112"/>
      <c r="P5" s="1137" t="s">
        <v>168</v>
      </c>
      <c r="Q5" s="1055" t="s">
        <v>78</v>
      </c>
    </row>
    <row r="6" spans="1:17" ht="25.5" x14ac:dyDescent="0.2">
      <c r="A6" s="541" t="s">
        <v>426</v>
      </c>
      <c r="B6" s="552" t="s">
        <v>527</v>
      </c>
      <c r="C6" s="552" t="s">
        <v>481</v>
      </c>
      <c r="D6" s="540" t="s">
        <v>304</v>
      </c>
      <c r="E6" s="152" t="s">
        <v>510</v>
      </c>
      <c r="F6" s="152" t="s">
        <v>511</v>
      </c>
      <c r="G6" s="152" t="s">
        <v>504</v>
      </c>
      <c r="H6" s="146" t="s">
        <v>231</v>
      </c>
      <c r="I6" s="152" t="s">
        <v>512</v>
      </c>
      <c r="J6" s="152" t="s">
        <v>482</v>
      </c>
      <c r="K6" s="152" t="s">
        <v>515</v>
      </c>
      <c r="L6" s="152" t="s">
        <v>516</v>
      </c>
      <c r="M6" s="152" t="s">
        <v>517</v>
      </c>
      <c r="N6" s="152" t="s">
        <v>312</v>
      </c>
      <c r="O6" s="146" t="s">
        <v>307</v>
      </c>
      <c r="P6" s="1137"/>
      <c r="Q6" s="1055"/>
    </row>
    <row r="7" spans="1:17" s="4" customFormat="1" x14ac:dyDescent="0.2">
      <c r="E7" s="239"/>
      <c r="F7" s="239"/>
      <c r="G7" s="239"/>
      <c r="H7" s="23"/>
      <c r="I7" s="239"/>
      <c r="J7" s="239"/>
      <c r="K7" s="239"/>
      <c r="L7" s="239"/>
      <c r="M7" s="239"/>
      <c r="N7" s="239"/>
      <c r="O7" s="23"/>
      <c r="P7" s="23"/>
    </row>
    <row r="8" spans="1:17" x14ac:dyDescent="0.2">
      <c r="A8" s="11" t="s">
        <v>205</v>
      </c>
      <c r="B8" s="709"/>
      <c r="C8" s="709"/>
      <c r="D8" s="663"/>
      <c r="E8" s="710"/>
      <c r="F8" s="711"/>
      <c r="G8" s="712"/>
      <c r="H8" s="663"/>
      <c r="I8" s="710"/>
      <c r="J8" s="889"/>
      <c r="K8" s="889"/>
      <c r="L8" s="889"/>
      <c r="M8" s="711"/>
      <c r="N8" s="711">
        <v>1</v>
      </c>
      <c r="O8" s="663">
        <v>1</v>
      </c>
      <c r="P8" s="712"/>
      <c r="Q8" s="934">
        <f>P8+O8+H8+D8</f>
        <v>1</v>
      </c>
    </row>
    <row r="9" spans="1:17" x14ac:dyDescent="0.2">
      <c r="A9" s="12" t="s">
        <v>208</v>
      </c>
      <c r="B9" s="713"/>
      <c r="C9" s="713">
        <v>1</v>
      </c>
      <c r="D9" s="664">
        <v>1</v>
      </c>
      <c r="E9" s="714"/>
      <c r="F9" s="715"/>
      <c r="G9" s="716"/>
      <c r="H9" s="664"/>
      <c r="I9" s="714"/>
      <c r="J9" s="890"/>
      <c r="K9" s="890">
        <v>1</v>
      </c>
      <c r="L9" s="890"/>
      <c r="M9" s="715"/>
      <c r="N9" s="715"/>
      <c r="O9" s="664">
        <v>1</v>
      </c>
      <c r="P9" s="716"/>
      <c r="Q9" s="717">
        <f t="shared" ref="Q9:Q15" si="0">P9+O9+H9+D9</f>
        <v>2</v>
      </c>
    </row>
    <row r="10" spans="1:17" x14ac:dyDescent="0.2">
      <c r="A10" s="12" t="s">
        <v>212</v>
      </c>
      <c r="B10" s="713"/>
      <c r="C10" s="713"/>
      <c r="D10" s="664"/>
      <c r="E10" s="714"/>
      <c r="F10" s="715">
        <v>1</v>
      </c>
      <c r="G10" s="716"/>
      <c r="H10" s="664">
        <v>1</v>
      </c>
      <c r="I10" s="714"/>
      <c r="J10" s="890"/>
      <c r="K10" s="890"/>
      <c r="L10" s="890"/>
      <c r="M10" s="715"/>
      <c r="N10" s="715"/>
      <c r="O10" s="664"/>
      <c r="P10" s="716"/>
      <c r="Q10" s="717">
        <f t="shared" si="0"/>
        <v>1</v>
      </c>
    </row>
    <row r="11" spans="1:17" x14ac:dyDescent="0.2">
      <c r="A11" s="12" t="s">
        <v>219</v>
      </c>
      <c r="B11" s="713"/>
      <c r="C11" s="713"/>
      <c r="D11" s="664"/>
      <c r="E11" s="714"/>
      <c r="F11" s="715"/>
      <c r="G11" s="716"/>
      <c r="H11" s="664"/>
      <c r="I11" s="714">
        <v>1</v>
      </c>
      <c r="J11" s="890"/>
      <c r="K11" s="890"/>
      <c r="L11" s="890"/>
      <c r="M11" s="715"/>
      <c r="N11" s="715"/>
      <c r="O11" s="664">
        <v>1</v>
      </c>
      <c r="P11" s="716"/>
      <c r="Q11" s="717">
        <f t="shared" si="0"/>
        <v>1</v>
      </c>
    </row>
    <row r="12" spans="1:17" x14ac:dyDescent="0.2">
      <c r="A12" s="12" t="s">
        <v>221</v>
      </c>
      <c r="B12" s="713"/>
      <c r="C12" s="713"/>
      <c r="D12" s="664"/>
      <c r="E12" s="714"/>
      <c r="F12" s="715"/>
      <c r="G12" s="716"/>
      <c r="H12" s="664"/>
      <c r="I12" s="714">
        <v>1</v>
      </c>
      <c r="J12" s="890"/>
      <c r="K12" s="890"/>
      <c r="L12" s="890"/>
      <c r="M12" s="715"/>
      <c r="N12" s="715"/>
      <c r="O12" s="664">
        <v>1</v>
      </c>
      <c r="P12" s="716"/>
      <c r="Q12" s="717">
        <f t="shared" si="0"/>
        <v>1</v>
      </c>
    </row>
    <row r="13" spans="1:17" x14ac:dyDescent="0.2">
      <c r="A13" s="13" t="s">
        <v>319</v>
      </c>
      <c r="B13" s="887"/>
      <c r="C13" s="887"/>
      <c r="D13" s="665"/>
      <c r="E13" s="718"/>
      <c r="F13" s="719"/>
      <c r="G13" s="720"/>
      <c r="H13" s="665"/>
      <c r="I13" s="718">
        <v>1</v>
      </c>
      <c r="J13" s="891">
        <v>1</v>
      </c>
      <c r="K13" s="891"/>
      <c r="L13" s="891">
        <v>1</v>
      </c>
      <c r="M13" s="719"/>
      <c r="N13" s="719"/>
      <c r="O13" s="665">
        <v>3</v>
      </c>
      <c r="P13" s="720"/>
      <c r="Q13" s="721">
        <f t="shared" si="0"/>
        <v>3</v>
      </c>
    </row>
    <row r="14" spans="1:17" ht="13.5" x14ac:dyDescent="0.25">
      <c r="A14" s="108" t="s">
        <v>325</v>
      </c>
      <c r="B14" s="722"/>
      <c r="C14" s="722">
        <v>1</v>
      </c>
      <c r="D14" s="723">
        <v>1</v>
      </c>
      <c r="E14" s="722"/>
      <c r="F14" s="722">
        <v>1</v>
      </c>
      <c r="G14" s="722"/>
      <c r="H14" s="724">
        <v>1</v>
      </c>
      <c r="I14" s="722">
        <v>3</v>
      </c>
      <c r="J14" s="722">
        <v>1</v>
      </c>
      <c r="K14" s="722">
        <v>1</v>
      </c>
      <c r="L14" s="722">
        <v>1</v>
      </c>
      <c r="M14" s="722"/>
      <c r="N14" s="722">
        <v>1</v>
      </c>
      <c r="O14" s="724">
        <v>7</v>
      </c>
      <c r="P14" s="724"/>
      <c r="Q14" s="723">
        <f>P14+O14+H14+D14</f>
        <v>9</v>
      </c>
    </row>
    <row r="15" spans="1:17" x14ac:dyDescent="0.2">
      <c r="A15" s="61" t="s">
        <v>320</v>
      </c>
      <c r="B15" s="725"/>
      <c r="C15" s="725"/>
      <c r="D15" s="726"/>
      <c r="E15" s="727"/>
      <c r="F15" s="728"/>
      <c r="G15" s="729"/>
      <c r="H15" s="726"/>
      <c r="I15" s="727">
        <v>1</v>
      </c>
      <c r="J15" s="892"/>
      <c r="K15" s="892"/>
      <c r="L15" s="892"/>
      <c r="M15" s="728"/>
      <c r="N15" s="728"/>
      <c r="O15" s="726">
        <v>1</v>
      </c>
      <c r="P15" s="729"/>
      <c r="Q15" s="934">
        <f t="shared" si="0"/>
        <v>1</v>
      </c>
    </row>
    <row r="16" spans="1:17" ht="13.5" x14ac:dyDescent="0.25">
      <c r="A16" s="491" t="s">
        <v>324</v>
      </c>
      <c r="B16" s="730"/>
      <c r="C16" s="730"/>
      <c r="D16" s="731"/>
      <c r="E16" s="730"/>
      <c r="F16" s="730"/>
      <c r="G16" s="730"/>
      <c r="H16" s="731"/>
      <c r="I16" s="730">
        <v>1</v>
      </c>
      <c r="J16" s="730"/>
      <c r="K16" s="730"/>
      <c r="L16" s="730"/>
      <c r="M16" s="730"/>
      <c r="N16" s="730"/>
      <c r="O16" s="731">
        <v>1</v>
      </c>
      <c r="P16" s="731"/>
      <c r="Q16" s="723">
        <f>P16+O16+H16+D16</f>
        <v>1</v>
      </c>
    </row>
    <row r="17" spans="1:17" x14ac:dyDescent="0.2">
      <c r="A17" s="231" t="s">
        <v>328</v>
      </c>
      <c r="B17" s="733"/>
      <c r="C17" s="733">
        <v>1</v>
      </c>
      <c r="D17" s="734">
        <v>1</v>
      </c>
      <c r="E17" s="733"/>
      <c r="F17" s="733">
        <v>1</v>
      </c>
      <c r="G17" s="733"/>
      <c r="H17" s="734">
        <v>1</v>
      </c>
      <c r="I17" s="733">
        <v>4</v>
      </c>
      <c r="J17" s="733">
        <v>1</v>
      </c>
      <c r="K17" s="733">
        <v>1</v>
      </c>
      <c r="L17" s="733">
        <v>1</v>
      </c>
      <c r="M17" s="733"/>
      <c r="N17" s="733">
        <v>1</v>
      </c>
      <c r="O17" s="734">
        <v>8</v>
      </c>
      <c r="P17" s="734"/>
      <c r="Q17" s="734">
        <f>P17+O17+H17+D17</f>
        <v>10</v>
      </c>
    </row>
    <row r="18" spans="1:17" x14ac:dyDescent="0.2">
      <c r="A18" s="697" t="s">
        <v>222</v>
      </c>
      <c r="B18" s="698"/>
      <c r="C18" s="698">
        <v>1</v>
      </c>
      <c r="D18" s="699">
        <v>1</v>
      </c>
      <c r="E18" s="700"/>
      <c r="F18" s="701"/>
      <c r="G18" s="701"/>
      <c r="H18" s="699"/>
      <c r="I18" s="700"/>
      <c r="J18" s="701"/>
      <c r="K18" s="701"/>
      <c r="L18" s="701"/>
      <c r="M18" s="701"/>
      <c r="N18" s="701"/>
      <c r="O18" s="702"/>
      <c r="P18" s="707"/>
      <c r="Q18" s="721">
        <f>P18+O18+H18+D18</f>
        <v>1</v>
      </c>
    </row>
    <row r="19" spans="1:17" x14ac:dyDescent="0.2">
      <c r="A19" s="840" t="s">
        <v>528</v>
      </c>
      <c r="B19" s="10"/>
      <c r="C19" s="10"/>
      <c r="D19" s="120"/>
      <c r="E19" s="10"/>
      <c r="F19" s="10"/>
      <c r="G19" s="10"/>
      <c r="H19" s="120"/>
      <c r="I19" s="10"/>
      <c r="J19" s="10"/>
      <c r="K19" s="10"/>
      <c r="L19" s="10"/>
      <c r="M19" s="10"/>
      <c r="N19" s="10"/>
      <c r="O19" s="120">
        <v>1</v>
      </c>
      <c r="P19" s="120"/>
      <c r="Q19" s="734">
        <f>P19+O19+H19+D19</f>
        <v>1</v>
      </c>
    </row>
    <row r="20" spans="1:17" x14ac:dyDescent="0.2">
      <c r="A20" s="11" t="s">
        <v>358</v>
      </c>
      <c r="B20" s="888"/>
      <c r="C20" s="888"/>
      <c r="D20" s="664"/>
      <c r="E20" s="714">
        <v>1</v>
      </c>
      <c r="F20" s="715"/>
      <c r="G20" s="716"/>
      <c r="H20" s="664">
        <v>1</v>
      </c>
      <c r="I20" s="714"/>
      <c r="J20" s="890"/>
      <c r="K20" s="890"/>
      <c r="L20" s="890"/>
      <c r="M20" s="715"/>
      <c r="N20" s="715"/>
      <c r="O20" s="664"/>
      <c r="P20" s="716"/>
      <c r="Q20" s="717">
        <f t="shared" ref="Q20" si="1">P20+O20+H20+D20</f>
        <v>1</v>
      </c>
    </row>
    <row r="21" spans="1:17" x14ac:dyDescent="0.2">
      <c r="A21" s="11" t="s">
        <v>209</v>
      </c>
      <c r="B21" s="888"/>
      <c r="C21" s="888"/>
      <c r="D21" s="664"/>
      <c r="E21" s="714">
        <v>1</v>
      </c>
      <c r="F21" s="715"/>
      <c r="G21" s="716"/>
      <c r="H21" s="664">
        <v>1</v>
      </c>
      <c r="I21" s="714"/>
      <c r="J21" s="890"/>
      <c r="K21" s="890"/>
      <c r="L21" s="890"/>
      <c r="M21" s="715"/>
      <c r="N21" s="715"/>
      <c r="O21" s="664"/>
      <c r="P21" s="716"/>
      <c r="Q21" s="717">
        <f t="shared" ref="Q21:Q22" si="2">P21+O21+H21+D21</f>
        <v>1</v>
      </c>
    </row>
    <row r="22" spans="1:17" x14ac:dyDescent="0.2">
      <c r="A22" s="11" t="s">
        <v>210</v>
      </c>
      <c r="B22" s="888"/>
      <c r="C22" s="888"/>
      <c r="D22" s="664"/>
      <c r="E22" s="714"/>
      <c r="F22" s="715"/>
      <c r="G22" s="716"/>
      <c r="H22" s="664"/>
      <c r="I22" s="714"/>
      <c r="J22" s="890"/>
      <c r="K22" s="890"/>
      <c r="L22" s="890"/>
      <c r="M22" s="715"/>
      <c r="N22" s="715">
        <v>1</v>
      </c>
      <c r="O22" s="664">
        <v>1</v>
      </c>
      <c r="P22" s="716"/>
      <c r="Q22" s="717">
        <f t="shared" si="2"/>
        <v>1</v>
      </c>
    </row>
    <row r="23" spans="1:17" x14ac:dyDescent="0.2">
      <c r="A23" s="11" t="s">
        <v>214</v>
      </c>
      <c r="B23" s="888"/>
      <c r="C23" s="888"/>
      <c r="D23" s="664"/>
      <c r="E23" s="714"/>
      <c r="F23" s="715"/>
      <c r="G23" s="716"/>
      <c r="H23" s="664"/>
      <c r="I23" s="714">
        <v>1</v>
      </c>
      <c r="J23" s="890"/>
      <c r="K23" s="890"/>
      <c r="L23" s="890"/>
      <c r="M23" s="715"/>
      <c r="N23" s="715"/>
      <c r="O23" s="664">
        <v>1</v>
      </c>
      <c r="P23" s="716"/>
      <c r="Q23" s="717">
        <f t="shared" ref="Q23" si="3">P23+O23+H23+D23</f>
        <v>1</v>
      </c>
    </row>
    <row r="24" spans="1:17" x14ac:dyDescent="0.2">
      <c r="A24" s="10" t="s">
        <v>326</v>
      </c>
      <c r="B24" s="735"/>
      <c r="C24" s="735"/>
      <c r="D24" s="166"/>
      <c r="E24" s="735">
        <v>2</v>
      </c>
      <c r="F24" s="735"/>
      <c r="G24" s="735"/>
      <c r="H24" s="166">
        <v>2</v>
      </c>
      <c r="I24" s="735">
        <v>1</v>
      </c>
      <c r="J24" s="735"/>
      <c r="K24" s="735"/>
      <c r="L24" s="735"/>
      <c r="M24" s="735"/>
      <c r="N24" s="735">
        <v>1</v>
      </c>
      <c r="O24" s="166">
        <v>2</v>
      </c>
      <c r="P24" s="166"/>
      <c r="Q24" s="734">
        <f>P24+O24+H24+D24</f>
        <v>4</v>
      </c>
    </row>
    <row r="25" spans="1:17" x14ac:dyDescent="0.2">
      <c r="A25" s="998" t="s">
        <v>206</v>
      </c>
      <c r="B25" s="888"/>
      <c r="C25" s="888"/>
      <c r="D25" s="664"/>
      <c r="E25" s="906"/>
      <c r="F25" s="906"/>
      <c r="H25" s="933"/>
      <c r="I25" s="714"/>
      <c r="J25" s="890">
        <v>1</v>
      </c>
      <c r="K25" s="890"/>
      <c r="L25" s="890"/>
      <c r="M25" s="715"/>
      <c r="N25" s="715"/>
      <c r="O25" s="664">
        <v>1</v>
      </c>
      <c r="P25" s="716"/>
      <c r="Q25" s="721">
        <f>P25+O25+H25+D25</f>
        <v>1</v>
      </c>
    </row>
    <row r="26" spans="1:17" x14ac:dyDescent="0.2">
      <c r="A26" s="840" t="s">
        <v>327</v>
      </c>
      <c r="B26" s="10"/>
      <c r="C26" s="10"/>
      <c r="D26" s="120"/>
      <c r="E26" s="10"/>
      <c r="F26" s="10"/>
      <c r="G26" s="10"/>
      <c r="H26" s="120"/>
      <c r="I26" s="10"/>
      <c r="J26" s="10">
        <v>1</v>
      </c>
      <c r="K26" s="10"/>
      <c r="L26" s="10"/>
      <c r="M26" s="10"/>
      <c r="N26" s="10"/>
      <c r="O26" s="120">
        <v>1</v>
      </c>
      <c r="P26" s="120"/>
      <c r="Q26" s="734">
        <f>P26+O26+H26+D26</f>
        <v>1</v>
      </c>
    </row>
    <row r="27" spans="1:17" x14ac:dyDescent="0.2">
      <c r="A27" s="61"/>
      <c r="B27" s="736"/>
      <c r="C27" s="736"/>
      <c r="D27" s="736"/>
      <c r="E27" s="736"/>
      <c r="F27" s="736"/>
      <c r="G27" s="736"/>
      <c r="H27" s="736"/>
      <c r="I27" s="736"/>
      <c r="J27" s="736"/>
      <c r="K27" s="736"/>
      <c r="L27" s="736"/>
      <c r="M27" s="736"/>
      <c r="N27" s="736"/>
      <c r="O27" s="736"/>
      <c r="P27" s="736"/>
      <c r="Q27" s="737"/>
    </row>
    <row r="28" spans="1:17" x14ac:dyDescent="0.2">
      <c r="A28" s="708" t="s">
        <v>322</v>
      </c>
      <c r="B28" s="738">
        <v>1</v>
      </c>
      <c r="C28" s="738">
        <v>2</v>
      </c>
      <c r="D28" s="739">
        <v>3</v>
      </c>
      <c r="E28" s="738">
        <v>1</v>
      </c>
      <c r="F28" s="738"/>
      <c r="G28" s="738"/>
      <c r="H28" s="739">
        <v>1</v>
      </c>
      <c r="I28" s="738">
        <v>3</v>
      </c>
      <c r="J28" s="738"/>
      <c r="K28" s="738"/>
      <c r="L28" s="738"/>
      <c r="M28" s="738"/>
      <c r="N28" s="738"/>
      <c r="O28" s="740">
        <v>3</v>
      </c>
      <c r="P28" s="741"/>
      <c r="Q28" s="734">
        <f>P28+O28+H28+D28</f>
        <v>7</v>
      </c>
    </row>
    <row r="29" spans="1:17" x14ac:dyDescent="0.2">
      <c r="A29" s="61"/>
      <c r="B29" s="736"/>
      <c r="C29" s="736"/>
      <c r="D29" s="736"/>
      <c r="E29" s="736"/>
      <c r="F29" s="736"/>
      <c r="G29" s="736"/>
      <c r="H29" s="736"/>
      <c r="I29" s="736"/>
      <c r="J29" s="736"/>
      <c r="K29" s="736"/>
      <c r="L29" s="736"/>
      <c r="M29" s="736"/>
      <c r="N29" s="736"/>
      <c r="O29" s="736"/>
      <c r="P29" s="736"/>
      <c r="Q29" s="737"/>
    </row>
    <row r="30" spans="1:17" x14ac:dyDescent="0.2">
      <c r="A30" s="148" t="s">
        <v>1</v>
      </c>
      <c r="B30" s="149">
        <v>1</v>
      </c>
      <c r="C30" s="149">
        <v>4</v>
      </c>
      <c r="D30" s="165">
        <v>5</v>
      </c>
      <c r="E30" s="149">
        <v>3</v>
      </c>
      <c r="F30" s="149">
        <v>1</v>
      </c>
      <c r="G30" s="149"/>
      <c r="H30" s="165">
        <v>4</v>
      </c>
      <c r="I30" s="149">
        <v>8</v>
      </c>
      <c r="J30" s="149">
        <v>2</v>
      </c>
      <c r="K30" s="149">
        <v>1</v>
      </c>
      <c r="L30" s="149">
        <v>1</v>
      </c>
      <c r="M30" s="149"/>
      <c r="N30" s="149">
        <v>3</v>
      </c>
      <c r="O30" s="165">
        <v>15</v>
      </c>
      <c r="P30" s="742"/>
      <c r="Q30" s="734">
        <f>P30+O30+H30+D30</f>
        <v>24</v>
      </c>
    </row>
  </sheetData>
  <mergeCells count="6">
    <mergeCell ref="E5:H5"/>
    <mergeCell ref="Q5:Q6"/>
    <mergeCell ref="I5:O5"/>
    <mergeCell ref="A2:Q2"/>
    <mergeCell ref="B5:D5"/>
    <mergeCell ref="P5:P6"/>
  </mergeCells>
  <pageMargins left="0.39370078740157483" right="0" top="0.59055118110236227" bottom="0.59055118110236227" header="0.51181102362204722" footer="0.51181102362204722"/>
  <pageSetup paperSize="9" scale="79" firstPageNumber="67" fitToHeight="0" orientation="landscape" r:id="rId1"/>
  <headerFooter alignWithMargins="0">
    <oddHeader>&amp;L&amp;"Times New Roman,Gras"DGRH A1-1&amp;R&amp;"Times New Roman,Gras"Juillet 2020</oddHeader>
    <oddFooter>&amp;C&amp;"Times New Roman,Gras"Page &amp;P de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45"/>
  <sheetViews>
    <sheetView showGridLines="0" showZeros="0" zoomScaleNormal="100" workbookViewId="0">
      <selection activeCell="L15" sqref="L15"/>
    </sheetView>
  </sheetViews>
  <sheetFormatPr baseColWidth="10" defaultColWidth="13.33203125" defaultRowHeight="12.75" x14ac:dyDescent="0.2"/>
  <cols>
    <col min="1" max="1" width="28.6640625" style="244" bestFit="1" customWidth="1"/>
    <col min="2" max="6" width="10.1640625" style="244" customWidth="1"/>
    <col min="7" max="7" width="12" style="245" customWidth="1"/>
    <col min="8" max="11" width="10.6640625" style="244" customWidth="1"/>
    <col min="12" max="16384" width="13.33203125" style="244"/>
  </cols>
  <sheetData>
    <row r="1" spans="1:11" s="247" customFormat="1" ht="15.75" customHeight="1" x14ac:dyDescent="0.2">
      <c r="A1" s="246"/>
      <c r="B1" s="246"/>
      <c r="C1" s="246"/>
      <c r="D1" s="246"/>
      <c r="E1" s="246"/>
      <c r="F1" s="246"/>
      <c r="G1" s="246"/>
      <c r="H1" s="246"/>
    </row>
    <row r="2" spans="1:11" s="247" customFormat="1" ht="15.75" customHeight="1" x14ac:dyDescent="0.2">
      <c r="A2" s="246"/>
      <c r="B2" s="246"/>
      <c r="C2" s="246"/>
      <c r="D2" s="246"/>
      <c r="E2" s="246"/>
      <c r="F2" s="1138"/>
      <c r="G2" s="1138"/>
      <c r="H2" s="246"/>
    </row>
    <row r="3" spans="1:11" s="247" customFormat="1" ht="38.25" customHeight="1" x14ac:dyDescent="0.2">
      <c r="A3" s="1139" t="s">
        <v>519</v>
      </c>
      <c r="B3" s="1139"/>
      <c r="C3" s="1139"/>
      <c r="D3" s="1139"/>
      <c r="E3" s="1139"/>
      <c r="F3" s="1139"/>
      <c r="G3" s="1139"/>
      <c r="H3" s="1139"/>
      <c r="I3" s="1139"/>
      <c r="J3" s="1139"/>
      <c r="K3" s="1139"/>
    </row>
    <row r="4" spans="1:11" s="247" customFormat="1" ht="15.75" customHeight="1" x14ac:dyDescent="0.2">
      <c r="A4" s="246"/>
      <c r="B4" s="246"/>
      <c r="C4" s="246"/>
      <c r="D4" s="246"/>
      <c r="E4" s="246"/>
      <c r="F4" s="246"/>
      <c r="G4" s="246"/>
      <c r="H4" s="246"/>
    </row>
    <row r="5" spans="1:11" s="248" customFormat="1" ht="15.75" customHeight="1" x14ac:dyDescent="0.2">
      <c r="A5" s="515" t="s">
        <v>440</v>
      </c>
      <c r="B5" s="512">
        <v>2010</v>
      </c>
      <c r="C5" s="512">
        <v>2011</v>
      </c>
      <c r="D5" s="513">
        <v>2012</v>
      </c>
      <c r="E5" s="514">
        <v>2013</v>
      </c>
      <c r="F5" s="514">
        <v>2014</v>
      </c>
      <c r="G5" s="514">
        <v>2015</v>
      </c>
      <c r="H5" s="514">
        <v>2016</v>
      </c>
      <c r="I5" s="514">
        <v>2017</v>
      </c>
      <c r="J5" s="514">
        <v>2018</v>
      </c>
      <c r="K5" s="514">
        <v>2019</v>
      </c>
    </row>
    <row r="6" spans="1:11" s="258" customFormat="1" ht="15.75" customHeight="1" x14ac:dyDescent="0.2">
      <c r="A6" s="254"/>
      <c r="B6" s="255"/>
      <c r="C6" s="255"/>
      <c r="D6" s="256"/>
      <c r="E6" s="257"/>
      <c r="F6" s="257"/>
      <c r="G6" s="257"/>
      <c r="H6" s="257"/>
      <c r="I6" s="257"/>
      <c r="J6" s="257"/>
      <c r="K6" s="257"/>
    </row>
    <row r="7" spans="1:11" ht="15.75" customHeight="1" x14ac:dyDescent="0.2">
      <c r="A7" s="941" t="s">
        <v>205</v>
      </c>
      <c r="B7" s="262">
        <v>12</v>
      </c>
      <c r="C7" s="262">
        <v>18</v>
      </c>
      <c r="D7" s="263">
        <v>14</v>
      </c>
      <c r="E7" s="264">
        <v>8</v>
      </c>
      <c r="F7" s="264">
        <v>11</v>
      </c>
      <c r="G7" s="264">
        <v>8</v>
      </c>
      <c r="H7" s="264">
        <v>9</v>
      </c>
      <c r="I7" s="264">
        <v>7</v>
      </c>
      <c r="J7" s="264">
        <v>3</v>
      </c>
      <c r="K7" s="264">
        <v>7</v>
      </c>
    </row>
    <row r="8" spans="1:11" ht="15.75" customHeight="1" x14ac:dyDescent="0.2">
      <c r="A8" s="942" t="s">
        <v>207</v>
      </c>
      <c r="B8" s="265"/>
      <c r="C8" s="265"/>
      <c r="D8" s="266">
        <v>5</v>
      </c>
      <c r="E8" s="267"/>
      <c r="F8" s="267">
        <v>1</v>
      </c>
      <c r="G8" s="267">
        <v>2</v>
      </c>
      <c r="H8" s="267"/>
      <c r="I8" s="267"/>
      <c r="J8" s="267"/>
      <c r="K8" s="267">
        <v>1</v>
      </c>
    </row>
    <row r="9" spans="1:11" ht="15.75" customHeight="1" x14ac:dyDescent="0.2">
      <c r="A9" s="942" t="s">
        <v>208</v>
      </c>
      <c r="B9" s="265">
        <v>8</v>
      </c>
      <c r="C9" s="265">
        <v>6</v>
      </c>
      <c r="D9" s="266">
        <v>13</v>
      </c>
      <c r="E9" s="267">
        <v>7</v>
      </c>
      <c r="F9" s="267">
        <v>7</v>
      </c>
      <c r="G9" s="267">
        <v>11</v>
      </c>
      <c r="H9" s="267">
        <v>6</v>
      </c>
      <c r="I9" s="267">
        <v>7</v>
      </c>
      <c r="J9" s="267">
        <v>2</v>
      </c>
      <c r="K9" s="267">
        <v>3</v>
      </c>
    </row>
    <row r="10" spans="1:11" ht="15.75" customHeight="1" x14ac:dyDescent="0.2">
      <c r="A10" s="942" t="s">
        <v>441</v>
      </c>
      <c r="B10" s="265"/>
      <c r="C10" s="265">
        <v>2</v>
      </c>
      <c r="D10" s="266">
        <v>1</v>
      </c>
      <c r="E10" s="267"/>
      <c r="F10" s="267">
        <v>1</v>
      </c>
      <c r="G10" s="267"/>
      <c r="H10" s="267">
        <v>4</v>
      </c>
      <c r="I10" s="267"/>
      <c r="J10" s="267"/>
      <c r="K10" s="267"/>
    </row>
    <row r="11" spans="1:11" ht="15.75" customHeight="1" x14ac:dyDescent="0.2">
      <c r="A11" s="943" t="s">
        <v>336</v>
      </c>
      <c r="B11" s="268"/>
      <c r="C11" s="268"/>
      <c r="D11" s="268"/>
      <c r="E11" s="267">
        <v>1</v>
      </c>
      <c r="F11" s="267">
        <v>1</v>
      </c>
      <c r="G11" s="267"/>
      <c r="H11" s="267"/>
      <c r="I11" s="267"/>
      <c r="J11" s="267"/>
      <c r="K11" s="267"/>
    </row>
    <row r="12" spans="1:11" ht="15.75" customHeight="1" x14ac:dyDescent="0.2">
      <c r="A12" s="944" t="s">
        <v>212</v>
      </c>
      <c r="B12" s="265"/>
      <c r="C12" s="265"/>
      <c r="D12" s="266"/>
      <c r="E12" s="267"/>
      <c r="F12" s="267"/>
      <c r="G12" s="267">
        <v>1</v>
      </c>
      <c r="H12" s="267"/>
      <c r="I12" s="267">
        <v>1</v>
      </c>
      <c r="J12" s="267"/>
      <c r="K12" s="267">
        <v>1</v>
      </c>
    </row>
    <row r="13" spans="1:11" ht="15" customHeight="1" x14ac:dyDescent="0.2">
      <c r="A13" s="944" t="s">
        <v>213</v>
      </c>
      <c r="B13" s="265">
        <v>5</v>
      </c>
      <c r="C13" s="265">
        <v>19</v>
      </c>
      <c r="D13" s="266">
        <v>16</v>
      </c>
      <c r="E13" s="267">
        <v>7</v>
      </c>
      <c r="F13" s="267">
        <v>10</v>
      </c>
      <c r="G13" s="267">
        <v>10</v>
      </c>
      <c r="H13" s="267">
        <v>8</v>
      </c>
      <c r="I13" s="267">
        <v>9</v>
      </c>
      <c r="J13" s="267">
        <v>12</v>
      </c>
      <c r="K13" s="267">
        <v>7</v>
      </c>
    </row>
    <row r="14" spans="1:11" ht="15" customHeight="1" x14ac:dyDescent="0.2">
      <c r="A14" s="944" t="s">
        <v>215</v>
      </c>
      <c r="B14" s="265">
        <v>1</v>
      </c>
      <c r="C14" s="265"/>
      <c r="D14" s="266">
        <v>1</v>
      </c>
      <c r="E14" s="267"/>
      <c r="F14" s="267"/>
      <c r="G14" s="267"/>
      <c r="H14" s="267">
        <v>1</v>
      </c>
      <c r="I14" s="267"/>
      <c r="J14" s="267"/>
      <c r="K14" s="267"/>
    </row>
    <row r="15" spans="1:11" ht="15" customHeight="1" x14ac:dyDescent="0.2">
      <c r="A15" s="944" t="s">
        <v>216</v>
      </c>
      <c r="B15" s="265">
        <v>1</v>
      </c>
      <c r="C15" s="265">
        <v>7</v>
      </c>
      <c r="D15" s="266">
        <v>6</v>
      </c>
      <c r="E15" s="267">
        <v>6</v>
      </c>
      <c r="F15" s="267">
        <v>5</v>
      </c>
      <c r="G15" s="267">
        <v>5</v>
      </c>
      <c r="H15" s="267">
        <v>12</v>
      </c>
      <c r="I15" s="267">
        <v>3</v>
      </c>
      <c r="J15" s="267">
        <v>1</v>
      </c>
      <c r="K15" s="267">
        <v>5</v>
      </c>
    </row>
    <row r="16" spans="1:11" ht="15" customHeight="1" x14ac:dyDescent="0.2">
      <c r="A16" s="944" t="s">
        <v>217</v>
      </c>
      <c r="B16" s="265"/>
      <c r="C16" s="265"/>
      <c r="D16" s="266">
        <v>1</v>
      </c>
      <c r="E16" s="267">
        <v>1</v>
      </c>
      <c r="F16" s="267"/>
      <c r="G16" s="267"/>
      <c r="H16" s="267"/>
      <c r="I16" s="267"/>
      <c r="J16" s="267">
        <v>1</v>
      </c>
      <c r="K16" s="267"/>
    </row>
    <row r="17" spans="1:12" ht="15" customHeight="1" x14ac:dyDescent="0.2">
      <c r="A17" s="944" t="s">
        <v>219</v>
      </c>
      <c r="B17" s="265"/>
      <c r="C17" s="265"/>
      <c r="D17" s="266">
        <v>1</v>
      </c>
      <c r="E17" s="267">
        <v>2</v>
      </c>
      <c r="F17" s="267">
        <v>1</v>
      </c>
      <c r="G17" s="267"/>
      <c r="H17" s="267">
        <v>1</v>
      </c>
      <c r="I17" s="267">
        <v>1</v>
      </c>
      <c r="J17" s="267">
        <v>2</v>
      </c>
      <c r="K17" s="267"/>
    </row>
    <row r="18" spans="1:12" ht="15" customHeight="1" x14ac:dyDescent="0.2">
      <c r="A18" s="944" t="s">
        <v>221</v>
      </c>
      <c r="B18" s="265">
        <v>35</v>
      </c>
      <c r="C18" s="265">
        <v>52</v>
      </c>
      <c r="D18" s="266">
        <v>62</v>
      </c>
      <c r="E18" s="267">
        <v>40</v>
      </c>
      <c r="F18" s="267">
        <v>39</v>
      </c>
      <c r="G18" s="267">
        <v>26</v>
      </c>
      <c r="H18" s="267">
        <v>48</v>
      </c>
      <c r="I18" s="267">
        <v>33</v>
      </c>
      <c r="J18" s="267">
        <v>24</v>
      </c>
      <c r="K18" s="267">
        <v>17</v>
      </c>
    </row>
    <row r="19" spans="1:12" ht="15" customHeight="1" x14ac:dyDescent="0.2">
      <c r="A19" s="942" t="s">
        <v>442</v>
      </c>
      <c r="B19" s="265"/>
      <c r="C19" s="265"/>
      <c r="D19" s="266"/>
      <c r="E19" s="267"/>
      <c r="F19" s="267"/>
      <c r="G19" s="267"/>
      <c r="H19" s="267"/>
      <c r="I19" s="267">
        <v>1</v>
      </c>
      <c r="J19" s="267"/>
      <c r="K19" s="267"/>
    </row>
    <row r="20" spans="1:12" ht="15" customHeight="1" x14ac:dyDescent="0.2">
      <c r="A20" s="944" t="s">
        <v>223</v>
      </c>
      <c r="B20" s="265">
        <v>1</v>
      </c>
      <c r="C20" s="265"/>
      <c r="D20" s="266"/>
      <c r="E20" s="267">
        <v>1</v>
      </c>
      <c r="F20" s="267"/>
      <c r="G20" s="267">
        <v>1</v>
      </c>
      <c r="H20" s="267"/>
      <c r="I20" s="267"/>
      <c r="J20" s="267"/>
      <c r="K20" s="267"/>
    </row>
    <row r="21" spans="1:12" ht="15" customHeight="1" x14ac:dyDescent="0.2">
      <c r="A21" s="944" t="s">
        <v>225</v>
      </c>
      <c r="B21" s="265"/>
      <c r="C21" s="265">
        <v>1</v>
      </c>
      <c r="D21" s="266">
        <v>1</v>
      </c>
      <c r="E21" s="267">
        <v>1</v>
      </c>
      <c r="F21" s="267"/>
      <c r="G21" s="267">
        <v>1</v>
      </c>
      <c r="H21" s="267"/>
      <c r="I21" s="267">
        <v>4</v>
      </c>
      <c r="J21" s="267"/>
      <c r="K21" s="267">
        <v>2</v>
      </c>
    </row>
    <row r="22" spans="1:12" ht="15" customHeight="1" x14ac:dyDescent="0.2">
      <c r="A22" s="944" t="s">
        <v>438</v>
      </c>
      <c r="B22" s="265"/>
      <c r="C22" s="265">
        <v>3</v>
      </c>
      <c r="D22" s="266">
        <v>2</v>
      </c>
      <c r="E22" s="267">
        <v>2</v>
      </c>
      <c r="F22" s="267">
        <v>2</v>
      </c>
      <c r="G22" s="267">
        <v>1</v>
      </c>
      <c r="H22" s="267">
        <v>2</v>
      </c>
      <c r="I22" s="267">
        <v>1</v>
      </c>
      <c r="J22" s="267">
        <v>1</v>
      </c>
      <c r="K22" s="267"/>
    </row>
    <row r="23" spans="1:12" s="249" customFormat="1" ht="15" customHeight="1" x14ac:dyDescent="0.2">
      <c r="A23" s="945" t="s">
        <v>226</v>
      </c>
      <c r="B23" s="265">
        <v>1</v>
      </c>
      <c r="C23" s="265">
        <v>2</v>
      </c>
      <c r="D23" s="269">
        <v>4</v>
      </c>
      <c r="E23" s="267">
        <v>4</v>
      </c>
      <c r="F23" s="267"/>
      <c r="G23" s="267">
        <v>5</v>
      </c>
      <c r="H23" s="267"/>
      <c r="I23" s="267">
        <v>2</v>
      </c>
      <c r="J23" s="267"/>
      <c r="K23" s="267"/>
      <c r="L23" s="244"/>
    </row>
    <row r="24" spans="1:12" ht="15" customHeight="1" x14ac:dyDescent="0.2">
      <c r="A24" s="944" t="s">
        <v>338</v>
      </c>
      <c r="B24" s="265">
        <v>1</v>
      </c>
      <c r="C24" s="265">
        <v>1</v>
      </c>
      <c r="D24" s="266"/>
      <c r="E24" s="267">
        <v>1</v>
      </c>
      <c r="F24" s="267"/>
      <c r="G24" s="267">
        <v>1</v>
      </c>
      <c r="H24" s="267"/>
      <c r="I24" s="267"/>
      <c r="J24" s="267">
        <v>1</v>
      </c>
      <c r="K24" s="267"/>
    </row>
    <row r="25" spans="1:12" ht="15" customHeight="1" x14ac:dyDescent="0.2">
      <c r="A25" s="942" t="s">
        <v>318</v>
      </c>
      <c r="B25" s="265">
        <v>7</v>
      </c>
      <c r="C25" s="265">
        <v>11</v>
      </c>
      <c r="D25" s="266">
        <v>14</v>
      </c>
      <c r="E25" s="267">
        <v>7</v>
      </c>
      <c r="F25" s="267">
        <v>7</v>
      </c>
      <c r="G25" s="267">
        <v>2</v>
      </c>
      <c r="H25" s="267">
        <v>6</v>
      </c>
      <c r="I25" s="267">
        <v>3</v>
      </c>
      <c r="J25" s="267">
        <v>5</v>
      </c>
      <c r="K25" s="267">
        <v>1</v>
      </c>
    </row>
    <row r="26" spans="1:12" ht="15" customHeight="1" x14ac:dyDescent="0.2">
      <c r="A26" s="944" t="s">
        <v>319</v>
      </c>
      <c r="B26" s="265">
        <v>1</v>
      </c>
      <c r="C26" s="265">
        <v>7</v>
      </c>
      <c r="D26" s="266">
        <v>6</v>
      </c>
      <c r="E26" s="267">
        <v>7</v>
      </c>
      <c r="F26" s="267">
        <v>1</v>
      </c>
      <c r="G26" s="267">
        <v>3</v>
      </c>
      <c r="H26" s="267">
        <v>2</v>
      </c>
      <c r="I26" s="267">
        <v>2</v>
      </c>
      <c r="J26" s="267">
        <v>1</v>
      </c>
      <c r="K26" s="267">
        <v>4</v>
      </c>
    </row>
    <row r="27" spans="1:12" ht="15" customHeight="1" x14ac:dyDescent="0.2">
      <c r="A27" s="944" t="s">
        <v>444</v>
      </c>
      <c r="B27" s="265">
        <v>1</v>
      </c>
      <c r="C27" s="265"/>
      <c r="D27" s="266">
        <v>2</v>
      </c>
      <c r="E27" s="267"/>
      <c r="F27" s="267"/>
      <c r="G27" s="267"/>
      <c r="H27" s="267"/>
      <c r="I27" s="267"/>
      <c r="J27" s="267">
        <v>1</v>
      </c>
      <c r="K27" s="267"/>
    </row>
    <row r="28" spans="1:12" ht="15" customHeight="1" x14ac:dyDescent="0.2">
      <c r="A28" s="946" t="s">
        <v>228</v>
      </c>
      <c r="B28" s="259"/>
      <c r="C28" s="259">
        <v>1</v>
      </c>
      <c r="D28" s="260">
        <v>1</v>
      </c>
      <c r="E28" s="261">
        <v>3</v>
      </c>
      <c r="F28" s="261"/>
      <c r="G28" s="261">
        <v>1</v>
      </c>
      <c r="H28" s="261">
        <v>1</v>
      </c>
      <c r="I28" s="261"/>
      <c r="J28" s="261"/>
      <c r="K28" s="261">
        <v>2</v>
      </c>
    </row>
    <row r="29" spans="1:12" ht="13.5" x14ac:dyDescent="0.2">
      <c r="A29" s="564" t="s">
        <v>323</v>
      </c>
      <c r="B29" s="565">
        <v>74</v>
      </c>
      <c r="C29" s="565">
        <v>130</v>
      </c>
      <c r="D29" s="566">
        <v>150</v>
      </c>
      <c r="E29" s="567">
        <v>98</v>
      </c>
      <c r="F29" s="567">
        <v>86</v>
      </c>
      <c r="G29" s="567">
        <v>78</v>
      </c>
      <c r="H29" s="567">
        <v>100</v>
      </c>
      <c r="I29" s="567">
        <v>74</v>
      </c>
      <c r="J29" s="567">
        <f>SUM(J7:J28)</f>
        <v>54</v>
      </c>
      <c r="K29" s="567">
        <f>SUM(K7:K28)</f>
        <v>50</v>
      </c>
    </row>
    <row r="30" spans="1:12" s="245" customFormat="1" ht="15" customHeight="1" x14ac:dyDescent="0.2">
      <c r="A30" s="947" t="s">
        <v>445</v>
      </c>
      <c r="B30" s="262">
        <v>1</v>
      </c>
      <c r="C30" s="262">
        <v>2</v>
      </c>
      <c r="D30" s="263">
        <v>1</v>
      </c>
      <c r="E30" s="264"/>
      <c r="F30" s="264"/>
      <c r="G30" s="264"/>
      <c r="H30" s="264"/>
      <c r="I30" s="264"/>
      <c r="J30" s="264"/>
      <c r="K30" s="264"/>
    </row>
    <row r="31" spans="1:12" s="245" customFormat="1" ht="15" customHeight="1" x14ac:dyDescent="0.2">
      <c r="A31" s="948" t="s">
        <v>446</v>
      </c>
      <c r="B31" s="265"/>
      <c r="C31" s="265"/>
      <c r="D31" s="266">
        <v>1</v>
      </c>
      <c r="E31" s="267"/>
      <c r="F31" s="267">
        <v>1</v>
      </c>
      <c r="G31" s="267"/>
      <c r="H31" s="267"/>
      <c r="I31" s="267"/>
      <c r="J31" s="267"/>
      <c r="K31" s="267"/>
    </row>
    <row r="32" spans="1:12" s="245" customFormat="1" ht="15" customHeight="1" x14ac:dyDescent="0.2">
      <c r="A32" s="948" t="s">
        <v>336</v>
      </c>
      <c r="B32" s="265"/>
      <c r="C32" s="265">
        <v>1</v>
      </c>
      <c r="D32" s="266">
        <v>1</v>
      </c>
      <c r="E32" s="270"/>
      <c r="F32" s="270"/>
      <c r="G32" s="270"/>
      <c r="H32" s="270"/>
      <c r="I32" s="270"/>
      <c r="J32" s="270"/>
      <c r="K32" s="270"/>
    </row>
    <row r="33" spans="1:11" s="245" customFormat="1" ht="15" customHeight="1" x14ac:dyDescent="0.2">
      <c r="A33" s="948" t="s">
        <v>447</v>
      </c>
      <c r="B33" s="265">
        <v>1</v>
      </c>
      <c r="C33" s="265"/>
      <c r="D33" s="266">
        <v>1</v>
      </c>
      <c r="E33" s="267"/>
      <c r="F33" s="267">
        <v>1</v>
      </c>
      <c r="G33" s="267"/>
      <c r="H33" s="267"/>
      <c r="I33" s="267">
        <v>1</v>
      </c>
      <c r="J33" s="267"/>
      <c r="K33" s="267"/>
    </row>
    <row r="34" spans="1:11" s="245" customFormat="1" ht="15" customHeight="1" x14ac:dyDescent="0.2">
      <c r="A34" s="950" t="s">
        <v>224</v>
      </c>
      <c r="B34" s="265"/>
      <c r="C34" s="265">
        <v>1</v>
      </c>
      <c r="D34" s="266"/>
      <c r="E34" s="267"/>
      <c r="F34" s="267"/>
      <c r="G34" s="267">
        <v>1</v>
      </c>
      <c r="H34" s="267"/>
      <c r="I34" s="267"/>
      <c r="J34" s="267"/>
      <c r="K34" s="267"/>
    </row>
    <row r="35" spans="1:11" s="245" customFormat="1" ht="15" customHeight="1" x14ac:dyDescent="0.2">
      <c r="A35" s="948" t="s">
        <v>320</v>
      </c>
      <c r="B35" s="265">
        <v>6</v>
      </c>
      <c r="C35" s="265">
        <v>4</v>
      </c>
      <c r="D35" s="266">
        <v>6</v>
      </c>
      <c r="E35" s="267">
        <v>6</v>
      </c>
      <c r="F35" s="267">
        <v>4</v>
      </c>
      <c r="G35" s="267">
        <v>5</v>
      </c>
      <c r="H35" s="267">
        <v>2</v>
      </c>
      <c r="I35" s="267">
        <v>2</v>
      </c>
      <c r="J35" s="267">
        <v>1</v>
      </c>
      <c r="K35" s="267">
        <v>5</v>
      </c>
    </row>
    <row r="36" spans="1:11" ht="15" customHeight="1" x14ac:dyDescent="0.2">
      <c r="A36" s="1009" t="s">
        <v>337</v>
      </c>
      <c r="B36" s="262"/>
      <c r="C36" s="262">
        <v>1</v>
      </c>
      <c r="D36" s="263">
        <v>1</v>
      </c>
      <c r="E36" s="264">
        <v>1</v>
      </c>
      <c r="F36" s="264"/>
      <c r="G36" s="264"/>
      <c r="H36" s="264"/>
      <c r="I36" s="264"/>
      <c r="J36" s="264"/>
      <c r="K36" s="264">
        <v>1</v>
      </c>
    </row>
    <row r="37" spans="1:11" ht="15" customHeight="1" x14ac:dyDescent="0.2">
      <c r="A37" s="948" t="s">
        <v>229</v>
      </c>
      <c r="B37" s="265">
        <v>1</v>
      </c>
      <c r="C37" s="265">
        <v>1</v>
      </c>
      <c r="D37" s="266">
        <v>5</v>
      </c>
      <c r="E37" s="267">
        <v>4</v>
      </c>
      <c r="F37" s="267">
        <v>2</v>
      </c>
      <c r="G37" s="267">
        <v>1</v>
      </c>
      <c r="H37" s="267"/>
      <c r="I37" s="267">
        <v>6</v>
      </c>
      <c r="J37" s="267">
        <v>3</v>
      </c>
      <c r="K37" s="267">
        <v>1</v>
      </c>
    </row>
    <row r="38" spans="1:11" ht="15" customHeight="1" x14ac:dyDescent="0.2">
      <c r="A38" s="951" t="s">
        <v>339</v>
      </c>
      <c r="B38" s="259">
        <v>2</v>
      </c>
      <c r="C38" s="259">
        <v>4</v>
      </c>
      <c r="D38" s="260">
        <v>3</v>
      </c>
      <c r="E38" s="261">
        <v>2</v>
      </c>
      <c r="F38" s="261">
        <v>2</v>
      </c>
      <c r="G38" s="261">
        <v>1</v>
      </c>
      <c r="H38" s="261">
        <v>3</v>
      </c>
      <c r="I38" s="261"/>
      <c r="J38" s="261"/>
      <c r="K38" s="261">
        <v>2</v>
      </c>
    </row>
    <row r="39" spans="1:11" ht="15" customHeight="1" x14ac:dyDescent="0.2">
      <c r="A39" s="554" t="s">
        <v>329</v>
      </c>
      <c r="B39" s="568">
        <v>1</v>
      </c>
      <c r="C39" s="568">
        <v>2</v>
      </c>
      <c r="D39" s="569">
        <v>5</v>
      </c>
      <c r="E39" s="570">
        <v>4</v>
      </c>
      <c r="F39" s="570">
        <v>2</v>
      </c>
      <c r="G39" s="570">
        <v>2</v>
      </c>
      <c r="H39" s="570">
        <v>5</v>
      </c>
      <c r="I39" s="570">
        <v>9</v>
      </c>
      <c r="J39" s="570">
        <f>SUM(J30:J38)</f>
        <v>4</v>
      </c>
      <c r="K39" s="570">
        <f>SUM(K30:K38)</f>
        <v>9</v>
      </c>
    </row>
    <row r="40" spans="1:11" ht="15" customHeight="1" x14ac:dyDescent="0.2">
      <c r="A40" s="571" t="s">
        <v>330</v>
      </c>
      <c r="B40" s="555">
        <v>85</v>
      </c>
      <c r="C40" s="555">
        <v>144</v>
      </c>
      <c r="D40" s="572">
        <v>169</v>
      </c>
      <c r="E40" s="573">
        <v>111</v>
      </c>
      <c r="F40" s="573">
        <v>96</v>
      </c>
      <c r="G40" s="573">
        <v>86</v>
      </c>
      <c r="H40" s="573">
        <v>105</v>
      </c>
      <c r="I40" s="573">
        <v>83</v>
      </c>
      <c r="J40" s="573">
        <f>J29+J39</f>
        <v>58</v>
      </c>
      <c r="K40" s="573">
        <f>K29+K39</f>
        <v>59</v>
      </c>
    </row>
    <row r="41" spans="1:11" ht="15" customHeight="1" x14ac:dyDescent="0.2">
      <c r="A41" s="952" t="s">
        <v>657</v>
      </c>
      <c r="B41" s="262"/>
      <c r="C41" s="262"/>
      <c r="D41" s="263"/>
      <c r="E41" s="264"/>
      <c r="F41" s="264"/>
      <c r="G41" s="264"/>
      <c r="H41" s="264"/>
      <c r="I41" s="264"/>
      <c r="J41" s="264">
        <v>1</v>
      </c>
      <c r="K41" s="264"/>
    </row>
    <row r="42" spans="1:11" ht="15" customHeight="1" x14ac:dyDescent="0.2">
      <c r="A42" s="952" t="s">
        <v>448</v>
      </c>
      <c r="B42" s="262"/>
      <c r="C42" s="262"/>
      <c r="D42" s="263">
        <v>1</v>
      </c>
      <c r="E42" s="264"/>
      <c r="F42" s="264"/>
      <c r="G42" s="264"/>
      <c r="H42" s="264"/>
      <c r="I42" s="264"/>
      <c r="J42" s="264"/>
      <c r="K42" s="264"/>
    </row>
    <row r="43" spans="1:11" ht="15" customHeight="1" x14ac:dyDescent="0.2">
      <c r="A43" s="950" t="s">
        <v>450</v>
      </c>
      <c r="B43" s="265"/>
      <c r="C43" s="265"/>
      <c r="D43" s="266"/>
      <c r="E43" s="267"/>
      <c r="F43" s="267"/>
      <c r="G43" s="267"/>
      <c r="H43" s="267"/>
      <c r="I43" s="267"/>
      <c r="J43" s="267">
        <v>1</v>
      </c>
      <c r="K43" s="267"/>
    </row>
    <row r="44" spans="1:11" ht="15" customHeight="1" x14ac:dyDescent="0.2">
      <c r="A44" s="950" t="s">
        <v>211</v>
      </c>
      <c r="B44" s="265">
        <v>8</v>
      </c>
      <c r="C44" s="265">
        <v>5</v>
      </c>
      <c r="D44" s="266">
        <v>10</v>
      </c>
      <c r="E44" s="267">
        <v>8</v>
      </c>
      <c r="F44" s="267">
        <v>8</v>
      </c>
      <c r="G44" s="267">
        <v>6</v>
      </c>
      <c r="H44" s="267">
        <v>9</v>
      </c>
      <c r="I44" s="267">
        <v>11</v>
      </c>
      <c r="J44" s="267">
        <v>3</v>
      </c>
      <c r="K44" s="267">
        <v>3</v>
      </c>
    </row>
    <row r="45" spans="1:11" ht="15" customHeight="1" x14ac:dyDescent="0.2">
      <c r="A45" s="950" t="s">
        <v>452</v>
      </c>
      <c r="B45" s="265"/>
      <c r="C45" s="265"/>
      <c r="D45" s="266"/>
      <c r="E45" s="267"/>
      <c r="F45" s="267"/>
      <c r="G45" s="267"/>
      <c r="H45" s="267">
        <v>1</v>
      </c>
      <c r="I45" s="267"/>
      <c r="J45" s="267"/>
      <c r="K45" s="267"/>
    </row>
    <row r="46" spans="1:11" ht="15" customHeight="1" x14ac:dyDescent="0.2">
      <c r="A46" s="950" t="s">
        <v>451</v>
      </c>
      <c r="B46" s="265"/>
      <c r="C46" s="265">
        <v>1</v>
      </c>
      <c r="D46" s="266"/>
      <c r="E46" s="267"/>
      <c r="F46" s="267"/>
      <c r="G46" s="267"/>
      <c r="H46" s="267"/>
      <c r="I46" s="267">
        <v>2</v>
      </c>
      <c r="J46" s="267"/>
      <c r="K46" s="267"/>
    </row>
    <row r="47" spans="1:11" s="249" customFormat="1" ht="15" customHeight="1" x14ac:dyDescent="0.2">
      <c r="A47" s="950" t="s">
        <v>218</v>
      </c>
      <c r="B47" s="265"/>
      <c r="C47" s="265"/>
      <c r="D47" s="266"/>
      <c r="E47" s="267">
        <v>1</v>
      </c>
      <c r="F47" s="267">
        <v>1</v>
      </c>
      <c r="G47" s="267"/>
      <c r="H47" s="267"/>
      <c r="I47" s="267">
        <v>1</v>
      </c>
      <c r="J47" s="267">
        <v>2</v>
      </c>
      <c r="K47" s="267"/>
    </row>
    <row r="48" spans="1:11" s="249" customFormat="1" ht="15" customHeight="1" x14ac:dyDescent="0.2">
      <c r="A48" s="950" t="s">
        <v>449</v>
      </c>
      <c r="B48" s="265"/>
      <c r="C48" s="265"/>
      <c r="D48" s="266"/>
      <c r="E48" s="267"/>
      <c r="F48" s="267"/>
      <c r="G48" s="267"/>
      <c r="H48" s="267"/>
      <c r="I48" s="267"/>
      <c r="J48" s="267"/>
      <c r="K48" s="267"/>
    </row>
    <row r="49" spans="1:11" ht="15" customHeight="1" x14ac:dyDescent="0.2">
      <c r="A49" s="950" t="s">
        <v>340</v>
      </c>
      <c r="B49" s="265">
        <v>1</v>
      </c>
      <c r="C49" s="265">
        <v>3</v>
      </c>
      <c r="D49" s="266">
        <v>6</v>
      </c>
      <c r="E49" s="267">
        <v>1</v>
      </c>
      <c r="F49" s="267">
        <v>1</v>
      </c>
      <c r="G49" s="267">
        <v>2</v>
      </c>
      <c r="H49" s="267">
        <v>1</v>
      </c>
      <c r="I49" s="267">
        <v>2</v>
      </c>
      <c r="J49" s="267"/>
      <c r="K49" s="267">
        <v>1</v>
      </c>
    </row>
    <row r="50" spans="1:11" ht="15" customHeight="1" x14ac:dyDescent="0.2">
      <c r="A50" s="953" t="s">
        <v>220</v>
      </c>
      <c r="B50" s="259">
        <v>1</v>
      </c>
      <c r="C50" s="259"/>
      <c r="D50" s="260"/>
      <c r="E50" s="261"/>
      <c r="F50" s="261"/>
      <c r="G50" s="261">
        <v>1</v>
      </c>
      <c r="H50" s="261"/>
      <c r="I50" s="261"/>
      <c r="J50" s="261"/>
      <c r="K50" s="261">
        <v>1</v>
      </c>
    </row>
    <row r="51" spans="1:11" ht="15" customHeight="1" x14ac:dyDescent="0.2">
      <c r="A51" s="950" t="s">
        <v>222</v>
      </c>
      <c r="B51" s="265"/>
      <c r="C51" s="265">
        <v>1</v>
      </c>
      <c r="D51" s="266">
        <v>1</v>
      </c>
      <c r="E51" s="267">
        <v>4</v>
      </c>
      <c r="F51" s="267"/>
      <c r="G51" s="267">
        <v>2</v>
      </c>
      <c r="H51" s="267">
        <v>1</v>
      </c>
      <c r="I51" s="267">
        <v>1</v>
      </c>
      <c r="J51" s="267"/>
      <c r="K51" s="267">
        <v>1</v>
      </c>
    </row>
    <row r="52" spans="1:11" ht="15" customHeight="1" x14ac:dyDescent="0.2">
      <c r="A52" s="950" t="s">
        <v>341</v>
      </c>
      <c r="B52" s="265">
        <v>6</v>
      </c>
      <c r="C52" s="265">
        <v>8</v>
      </c>
      <c r="D52" s="266">
        <v>3</v>
      </c>
      <c r="E52" s="267">
        <v>11</v>
      </c>
      <c r="F52" s="267">
        <v>4</v>
      </c>
      <c r="G52" s="267">
        <v>2</v>
      </c>
      <c r="H52" s="267">
        <v>2</v>
      </c>
      <c r="I52" s="267">
        <v>5</v>
      </c>
      <c r="J52" s="267">
        <v>1</v>
      </c>
      <c r="K52" s="267">
        <v>1</v>
      </c>
    </row>
    <row r="53" spans="1:11" ht="15" customHeight="1" x14ac:dyDescent="0.2">
      <c r="A53" s="950" t="s">
        <v>342</v>
      </c>
      <c r="B53" s="265"/>
      <c r="C53" s="265"/>
      <c r="D53" s="266">
        <v>1</v>
      </c>
      <c r="E53" s="267">
        <v>1</v>
      </c>
      <c r="F53" s="267">
        <v>1</v>
      </c>
      <c r="G53" s="267"/>
      <c r="H53" s="267"/>
      <c r="I53" s="267"/>
      <c r="J53" s="267"/>
      <c r="K53" s="267"/>
    </row>
    <row r="54" spans="1:11" ht="15" customHeight="1" x14ac:dyDescent="0.2">
      <c r="A54" s="950" t="s">
        <v>453</v>
      </c>
      <c r="B54" s="265"/>
      <c r="C54" s="265"/>
      <c r="D54" s="266"/>
      <c r="E54" s="267"/>
      <c r="F54" s="267"/>
      <c r="G54" s="267"/>
      <c r="H54" s="267">
        <v>1</v>
      </c>
      <c r="I54" s="267"/>
      <c r="J54" s="267"/>
      <c r="K54" s="267"/>
    </row>
    <row r="55" spans="1:11" ht="15" customHeight="1" x14ac:dyDescent="0.2">
      <c r="A55" s="950" t="s">
        <v>227</v>
      </c>
      <c r="B55" s="265"/>
      <c r="C55" s="265"/>
      <c r="D55" s="266"/>
      <c r="E55" s="267"/>
      <c r="F55" s="267"/>
      <c r="G55" s="267"/>
      <c r="H55" s="267"/>
      <c r="I55" s="267">
        <v>1</v>
      </c>
      <c r="J55" s="267"/>
      <c r="K55" s="267"/>
    </row>
    <row r="56" spans="1:11" ht="15" customHeight="1" x14ac:dyDescent="0.2">
      <c r="A56" s="962" t="s">
        <v>658</v>
      </c>
      <c r="B56" s="265"/>
      <c r="C56" s="265"/>
      <c r="D56" s="266"/>
      <c r="E56" s="267"/>
      <c r="F56" s="267"/>
      <c r="G56" s="267"/>
      <c r="H56" s="267"/>
      <c r="I56" s="267"/>
      <c r="J56" s="267">
        <v>1</v>
      </c>
      <c r="K56" s="267"/>
    </row>
    <row r="57" spans="1:11" ht="15" customHeight="1" x14ac:dyDescent="0.2">
      <c r="A57" s="950" t="s">
        <v>343</v>
      </c>
      <c r="B57" s="265">
        <v>3</v>
      </c>
      <c r="C57" s="265">
        <v>1</v>
      </c>
      <c r="D57" s="266">
        <v>2</v>
      </c>
      <c r="E57" s="267">
        <v>2</v>
      </c>
      <c r="F57" s="267">
        <v>3</v>
      </c>
      <c r="G57" s="267">
        <v>2</v>
      </c>
      <c r="H57" s="267">
        <v>2</v>
      </c>
      <c r="I57" s="267">
        <v>1</v>
      </c>
      <c r="J57" s="267"/>
      <c r="K57" s="267"/>
    </row>
    <row r="58" spans="1:11" ht="15" customHeight="1" x14ac:dyDescent="0.2">
      <c r="A58" s="949" t="s">
        <v>454</v>
      </c>
      <c r="B58" s="265"/>
      <c r="C58" s="265"/>
      <c r="D58" s="266">
        <v>1</v>
      </c>
      <c r="E58" s="267"/>
      <c r="F58" s="267"/>
      <c r="G58" s="267"/>
      <c r="H58" s="267"/>
      <c r="I58" s="267"/>
      <c r="J58" s="267"/>
      <c r="K58" s="267"/>
    </row>
    <row r="59" spans="1:11" ht="15" customHeight="1" x14ac:dyDescent="0.2">
      <c r="A59" s="950" t="s">
        <v>436</v>
      </c>
      <c r="B59" s="265"/>
      <c r="C59" s="265"/>
      <c r="D59" s="266"/>
      <c r="E59" s="267">
        <v>1</v>
      </c>
      <c r="F59" s="267"/>
      <c r="G59" s="267"/>
      <c r="H59" s="267"/>
      <c r="I59" s="267">
        <v>1</v>
      </c>
      <c r="J59" s="267"/>
      <c r="K59" s="267">
        <v>1</v>
      </c>
    </row>
    <row r="60" spans="1:11" ht="15" customHeight="1" x14ac:dyDescent="0.2">
      <c r="A60" s="950" t="s">
        <v>344</v>
      </c>
      <c r="B60" s="265"/>
      <c r="C60" s="265">
        <v>3</v>
      </c>
      <c r="D60" s="266">
        <v>2</v>
      </c>
      <c r="E60" s="267">
        <v>1</v>
      </c>
      <c r="F60" s="267"/>
      <c r="G60" s="267"/>
      <c r="H60" s="267"/>
      <c r="I60" s="267">
        <v>2</v>
      </c>
      <c r="J60" s="267">
        <v>3</v>
      </c>
      <c r="K60" s="267">
        <v>3</v>
      </c>
    </row>
    <row r="61" spans="1:11" ht="15" customHeight="1" x14ac:dyDescent="0.2">
      <c r="A61" s="954" t="s">
        <v>345</v>
      </c>
      <c r="B61" s="259">
        <v>5</v>
      </c>
      <c r="C61" s="259">
        <v>3</v>
      </c>
      <c r="D61" s="260">
        <v>7</v>
      </c>
      <c r="E61" s="261">
        <v>2</v>
      </c>
      <c r="F61" s="261">
        <v>5</v>
      </c>
      <c r="G61" s="261">
        <v>1</v>
      </c>
      <c r="H61" s="261">
        <v>2</v>
      </c>
      <c r="I61" s="261">
        <v>4</v>
      </c>
      <c r="J61" s="261">
        <v>2</v>
      </c>
      <c r="K61" s="261">
        <v>4</v>
      </c>
    </row>
    <row r="62" spans="1:11" ht="15" customHeight="1" x14ac:dyDescent="0.2">
      <c r="A62" s="574" t="s">
        <v>331</v>
      </c>
      <c r="B62" s="575">
        <v>25</v>
      </c>
      <c r="C62" s="575">
        <v>26</v>
      </c>
      <c r="D62" s="576">
        <v>34</v>
      </c>
      <c r="E62" s="577">
        <v>32</v>
      </c>
      <c r="F62" s="577">
        <v>23</v>
      </c>
      <c r="G62" s="577">
        <v>16</v>
      </c>
      <c r="H62" s="577">
        <v>19</v>
      </c>
      <c r="I62" s="577">
        <v>31</v>
      </c>
      <c r="J62" s="577">
        <f>SUM(J41:J61)</f>
        <v>14</v>
      </c>
      <c r="K62" s="577">
        <f>SUM(K41:K61)</f>
        <v>15</v>
      </c>
    </row>
    <row r="63" spans="1:11" ht="15" customHeight="1" x14ac:dyDescent="0.2">
      <c r="A63" s="948" t="s">
        <v>355</v>
      </c>
      <c r="B63" s="271">
        <v>17</v>
      </c>
      <c r="C63" s="271">
        <v>12</v>
      </c>
      <c r="D63" s="961">
        <v>16</v>
      </c>
      <c r="E63" s="267">
        <v>16</v>
      </c>
      <c r="F63" s="267">
        <v>14</v>
      </c>
      <c r="G63" s="267">
        <v>6</v>
      </c>
      <c r="H63" s="267">
        <v>4</v>
      </c>
      <c r="I63" s="267">
        <v>3</v>
      </c>
      <c r="J63" s="267">
        <v>3</v>
      </c>
      <c r="K63" s="267">
        <v>5</v>
      </c>
    </row>
    <row r="64" spans="1:11" ht="15" customHeight="1" x14ac:dyDescent="0.2">
      <c r="A64" s="950" t="s">
        <v>346</v>
      </c>
      <c r="B64" s="265"/>
      <c r="C64" s="265"/>
      <c r="D64" s="266">
        <v>1</v>
      </c>
      <c r="E64" s="267">
        <v>2</v>
      </c>
      <c r="F64" s="267"/>
      <c r="G64" s="267">
        <v>2</v>
      </c>
      <c r="H64" s="267"/>
      <c r="I64" s="267"/>
      <c r="J64" s="267">
        <v>2</v>
      </c>
      <c r="K64" s="267"/>
    </row>
    <row r="65" spans="1:11" ht="15" customHeight="1" x14ac:dyDescent="0.2">
      <c r="A65" s="950" t="s">
        <v>455</v>
      </c>
      <c r="B65" s="265"/>
      <c r="C65" s="265"/>
      <c r="D65" s="266">
        <v>2</v>
      </c>
      <c r="E65" s="267"/>
      <c r="F65" s="267"/>
      <c r="G65" s="267"/>
      <c r="H65" s="267"/>
      <c r="I65" s="267"/>
      <c r="J65" s="267"/>
      <c r="K65" s="267"/>
    </row>
    <row r="66" spans="1:11" s="249" customFormat="1" ht="15" customHeight="1" x14ac:dyDescent="0.2">
      <c r="A66" s="950" t="s">
        <v>456</v>
      </c>
      <c r="B66" s="265"/>
      <c r="C66" s="265"/>
      <c r="D66" s="266">
        <v>1</v>
      </c>
      <c r="E66" s="267"/>
      <c r="F66" s="267"/>
      <c r="G66" s="267"/>
      <c r="H66" s="267"/>
      <c r="I66" s="267"/>
      <c r="J66" s="267"/>
      <c r="K66" s="267"/>
    </row>
    <row r="67" spans="1:11" s="249" customFormat="1" ht="15" customHeight="1" x14ac:dyDescent="0.2">
      <c r="A67" s="950" t="s">
        <v>347</v>
      </c>
      <c r="B67" s="265">
        <v>3</v>
      </c>
      <c r="C67" s="265">
        <v>3</v>
      </c>
      <c r="D67" s="266">
        <v>1</v>
      </c>
      <c r="E67" s="267">
        <v>2</v>
      </c>
      <c r="F67" s="267">
        <v>1</v>
      </c>
      <c r="G67" s="267">
        <v>1</v>
      </c>
      <c r="H67" s="267">
        <v>1</v>
      </c>
      <c r="I67" s="267">
        <v>2</v>
      </c>
      <c r="J67" s="267"/>
      <c r="K67" s="267">
        <v>2</v>
      </c>
    </row>
    <row r="68" spans="1:11" s="249" customFormat="1" ht="15" customHeight="1" x14ac:dyDescent="0.2">
      <c r="A68" s="950" t="s">
        <v>457</v>
      </c>
      <c r="B68" s="265"/>
      <c r="C68" s="265">
        <v>1</v>
      </c>
      <c r="D68" s="266"/>
      <c r="E68" s="267"/>
      <c r="F68" s="267"/>
      <c r="G68" s="267"/>
      <c r="H68" s="267"/>
      <c r="I68" s="267"/>
      <c r="J68" s="267"/>
      <c r="K68" s="267"/>
    </row>
    <row r="69" spans="1:11" ht="15" customHeight="1" x14ac:dyDescent="0.2">
      <c r="A69" s="950" t="s">
        <v>348</v>
      </c>
      <c r="B69" s="265"/>
      <c r="C69" s="265"/>
      <c r="D69" s="266"/>
      <c r="E69" s="267">
        <v>2</v>
      </c>
      <c r="F69" s="267"/>
      <c r="G69" s="267"/>
      <c r="H69" s="267"/>
      <c r="I69" s="267"/>
      <c r="J69" s="267"/>
      <c r="K69" s="267"/>
    </row>
    <row r="70" spans="1:11" ht="15" customHeight="1" x14ac:dyDescent="0.2">
      <c r="A70" s="950" t="s">
        <v>458</v>
      </c>
      <c r="B70" s="265">
        <v>3</v>
      </c>
      <c r="C70" s="265"/>
      <c r="D70" s="266"/>
      <c r="E70" s="267"/>
      <c r="F70" s="267"/>
      <c r="G70" s="267"/>
      <c r="H70" s="267">
        <v>1</v>
      </c>
      <c r="I70" s="267"/>
      <c r="J70" s="267">
        <v>1</v>
      </c>
      <c r="K70" s="267"/>
    </row>
    <row r="71" spans="1:11" ht="15" customHeight="1" x14ac:dyDescent="0.2">
      <c r="A71" s="950" t="s">
        <v>349</v>
      </c>
      <c r="B71" s="265"/>
      <c r="C71" s="265"/>
      <c r="D71" s="266"/>
      <c r="E71" s="267">
        <v>2</v>
      </c>
      <c r="F71" s="267">
        <v>1</v>
      </c>
      <c r="G71" s="267"/>
      <c r="H71" s="267"/>
      <c r="I71" s="267"/>
      <c r="J71" s="267"/>
      <c r="K71" s="267"/>
    </row>
    <row r="72" spans="1:11" ht="15" customHeight="1" x14ac:dyDescent="0.2">
      <c r="A72" s="950" t="s">
        <v>350</v>
      </c>
      <c r="B72" s="265"/>
      <c r="C72" s="265">
        <v>1</v>
      </c>
      <c r="D72" s="266">
        <v>1</v>
      </c>
      <c r="E72" s="267">
        <v>1</v>
      </c>
      <c r="F72" s="267">
        <v>2</v>
      </c>
      <c r="G72" s="267"/>
      <c r="H72" s="267">
        <v>2</v>
      </c>
      <c r="I72" s="267"/>
      <c r="J72" s="267"/>
      <c r="K72" s="267"/>
    </row>
    <row r="73" spans="1:11" ht="15" customHeight="1" x14ac:dyDescent="0.2">
      <c r="A73" s="950" t="s">
        <v>321</v>
      </c>
      <c r="B73" s="265"/>
      <c r="C73" s="265">
        <v>1</v>
      </c>
      <c r="D73" s="266"/>
      <c r="E73" s="267"/>
      <c r="F73" s="267"/>
      <c r="G73" s="267"/>
      <c r="H73" s="267"/>
      <c r="I73" s="267"/>
      <c r="J73" s="267"/>
      <c r="K73" s="267"/>
    </row>
    <row r="74" spans="1:11" ht="15" customHeight="1" x14ac:dyDescent="0.2">
      <c r="A74" s="950" t="s">
        <v>468</v>
      </c>
      <c r="B74" s="265"/>
      <c r="C74" s="265">
        <v>1</v>
      </c>
      <c r="D74" s="266"/>
      <c r="E74" s="267"/>
      <c r="F74" s="267"/>
      <c r="G74" s="267"/>
      <c r="H74" s="267"/>
      <c r="I74" s="267"/>
      <c r="J74" s="267"/>
      <c r="K74" s="267"/>
    </row>
    <row r="75" spans="1:11" ht="15" customHeight="1" x14ac:dyDescent="0.2">
      <c r="A75" s="950" t="s">
        <v>351</v>
      </c>
      <c r="B75" s="265">
        <v>2</v>
      </c>
      <c r="C75" s="265">
        <v>1</v>
      </c>
      <c r="D75" s="266">
        <v>2</v>
      </c>
      <c r="E75" s="267">
        <v>2</v>
      </c>
      <c r="F75" s="267">
        <v>1</v>
      </c>
      <c r="G75" s="267"/>
      <c r="H75" s="267">
        <v>1</v>
      </c>
      <c r="I75" s="267">
        <v>1</v>
      </c>
      <c r="J75" s="267"/>
      <c r="K75" s="267"/>
    </row>
    <row r="76" spans="1:11" ht="15" customHeight="1" x14ac:dyDescent="0.2">
      <c r="A76" s="950" t="s">
        <v>352</v>
      </c>
      <c r="B76" s="265">
        <v>1</v>
      </c>
      <c r="C76" s="265">
        <v>1</v>
      </c>
      <c r="D76" s="266"/>
      <c r="E76" s="267">
        <v>1</v>
      </c>
      <c r="F76" s="267"/>
      <c r="G76" s="267"/>
      <c r="H76" s="267"/>
      <c r="I76" s="267"/>
      <c r="J76" s="267"/>
      <c r="K76" s="267"/>
    </row>
    <row r="77" spans="1:11" ht="15" customHeight="1" x14ac:dyDescent="0.2">
      <c r="A77" s="948" t="s">
        <v>356</v>
      </c>
      <c r="B77" s="271">
        <v>4</v>
      </c>
      <c r="C77" s="271">
        <v>11</v>
      </c>
      <c r="D77" s="266">
        <v>5</v>
      </c>
      <c r="E77" s="267">
        <v>3</v>
      </c>
      <c r="F77" s="267">
        <v>5</v>
      </c>
      <c r="G77" s="267">
        <v>1</v>
      </c>
      <c r="H77" s="267">
        <v>3</v>
      </c>
      <c r="I77" s="267">
        <v>2</v>
      </c>
      <c r="J77" s="267">
        <v>1</v>
      </c>
      <c r="K77" s="267">
        <v>3</v>
      </c>
    </row>
    <row r="78" spans="1:11" ht="15" customHeight="1" x14ac:dyDescent="0.2">
      <c r="A78" s="950" t="s">
        <v>459</v>
      </c>
      <c r="B78" s="265">
        <v>1</v>
      </c>
      <c r="C78" s="265">
        <v>1</v>
      </c>
      <c r="D78" s="266"/>
      <c r="E78" s="267"/>
      <c r="F78" s="267">
        <v>1</v>
      </c>
      <c r="G78" s="267"/>
      <c r="H78" s="267">
        <v>1</v>
      </c>
      <c r="I78" s="267"/>
      <c r="J78" s="267"/>
      <c r="K78" s="267">
        <v>1</v>
      </c>
    </row>
    <row r="79" spans="1:11" ht="15" customHeight="1" x14ac:dyDescent="0.2">
      <c r="A79" s="950" t="s">
        <v>460</v>
      </c>
      <c r="B79" s="265"/>
      <c r="C79" s="265"/>
      <c r="D79" s="266"/>
      <c r="E79" s="267"/>
      <c r="F79" s="267">
        <v>1</v>
      </c>
      <c r="G79" s="267"/>
      <c r="H79" s="267"/>
      <c r="I79" s="267"/>
      <c r="J79" s="267"/>
      <c r="K79" s="267"/>
    </row>
    <row r="80" spans="1:11" ht="15" customHeight="1" x14ac:dyDescent="0.2">
      <c r="A80" s="950" t="s">
        <v>461</v>
      </c>
      <c r="B80" s="265">
        <v>1</v>
      </c>
      <c r="C80" s="265"/>
      <c r="D80" s="266"/>
      <c r="E80" s="267"/>
      <c r="F80" s="267"/>
      <c r="G80" s="267"/>
      <c r="H80" s="267"/>
      <c r="I80" s="267"/>
      <c r="J80" s="267"/>
      <c r="K80" s="267"/>
    </row>
    <row r="81" spans="1:11" ht="15" customHeight="1" x14ac:dyDescent="0.2">
      <c r="A81" s="950" t="s">
        <v>353</v>
      </c>
      <c r="B81" s="265"/>
      <c r="C81" s="265">
        <v>2</v>
      </c>
      <c r="D81" s="266">
        <v>1</v>
      </c>
      <c r="E81" s="267">
        <v>1</v>
      </c>
      <c r="F81" s="267"/>
      <c r="G81" s="267"/>
      <c r="H81" s="267"/>
      <c r="I81" s="267"/>
      <c r="J81" s="267"/>
      <c r="K81" s="267"/>
    </row>
    <row r="82" spans="1:11" ht="15" customHeight="1" x14ac:dyDescent="0.2">
      <c r="A82" s="950" t="s">
        <v>354</v>
      </c>
      <c r="B82" s="265">
        <v>1</v>
      </c>
      <c r="C82" s="265">
        <v>4</v>
      </c>
      <c r="D82" s="266">
        <v>6</v>
      </c>
      <c r="E82" s="267">
        <v>1</v>
      </c>
      <c r="F82" s="267">
        <v>4</v>
      </c>
      <c r="G82" s="267"/>
      <c r="H82" s="267">
        <v>2</v>
      </c>
      <c r="I82" s="267"/>
      <c r="J82" s="267">
        <v>1</v>
      </c>
      <c r="K82" s="267"/>
    </row>
    <row r="83" spans="1:11" ht="15" customHeight="1" x14ac:dyDescent="0.2">
      <c r="A83" s="943" t="s">
        <v>462</v>
      </c>
      <c r="B83" s="265">
        <v>3</v>
      </c>
      <c r="C83" s="265">
        <v>1</v>
      </c>
      <c r="D83" s="266"/>
      <c r="E83" s="896"/>
      <c r="F83" s="897"/>
      <c r="G83" s="897"/>
      <c r="H83" s="897">
        <v>1</v>
      </c>
      <c r="I83" s="898"/>
      <c r="J83" s="898">
        <v>1</v>
      </c>
      <c r="K83" s="898"/>
    </row>
    <row r="84" spans="1:11" ht="15" customHeight="1" x14ac:dyDescent="0.2">
      <c r="A84" s="946" t="s">
        <v>357</v>
      </c>
      <c r="B84" s="272">
        <v>17</v>
      </c>
      <c r="C84" s="272">
        <v>14</v>
      </c>
      <c r="D84" s="260">
        <v>20</v>
      </c>
      <c r="E84" s="899">
        <v>12</v>
      </c>
      <c r="F84" s="900">
        <v>11</v>
      </c>
      <c r="G84" s="900">
        <v>7</v>
      </c>
      <c r="H84" s="900">
        <v>4</v>
      </c>
      <c r="I84" s="901">
        <v>12</v>
      </c>
      <c r="J84" s="901">
        <v>8</v>
      </c>
      <c r="K84" s="901">
        <v>11</v>
      </c>
    </row>
    <row r="85" spans="1:11" ht="15" customHeight="1" x14ac:dyDescent="0.2">
      <c r="A85" s="578" t="s">
        <v>332</v>
      </c>
      <c r="B85" s="555">
        <v>53</v>
      </c>
      <c r="C85" s="555">
        <v>53</v>
      </c>
      <c r="D85" s="556">
        <v>56</v>
      </c>
      <c r="E85" s="557">
        <v>45</v>
      </c>
      <c r="F85" s="557">
        <v>41</v>
      </c>
      <c r="G85" s="557">
        <v>17</v>
      </c>
      <c r="H85" s="557">
        <v>20</v>
      </c>
      <c r="I85" s="557">
        <v>20</v>
      </c>
      <c r="J85" s="557">
        <f>SUM(J63:J84)</f>
        <v>17</v>
      </c>
      <c r="K85" s="557">
        <f>SUM(K63:K84)</f>
        <v>22</v>
      </c>
    </row>
    <row r="86" spans="1:11" ht="15" customHeight="1" x14ac:dyDescent="0.2">
      <c r="A86" s="941" t="s">
        <v>210</v>
      </c>
      <c r="B86" s="273">
        <v>1</v>
      </c>
      <c r="C86" s="273">
        <v>4</v>
      </c>
      <c r="D86" s="274">
        <v>5</v>
      </c>
      <c r="E86" s="893">
        <v>4</v>
      </c>
      <c r="F86" s="894">
        <v>2</v>
      </c>
      <c r="G86" s="894">
        <v>4</v>
      </c>
      <c r="H86" s="894">
        <v>2</v>
      </c>
      <c r="I86" s="895">
        <v>3</v>
      </c>
      <c r="J86" s="895">
        <v>1</v>
      </c>
      <c r="K86" s="895"/>
    </row>
    <row r="87" spans="1:11" ht="15" customHeight="1" x14ac:dyDescent="0.2">
      <c r="A87" s="946" t="s">
        <v>214</v>
      </c>
      <c r="B87" s="275">
        <v>2</v>
      </c>
      <c r="C87" s="275">
        <v>4</v>
      </c>
      <c r="D87" s="276">
        <v>2</v>
      </c>
      <c r="E87" s="899">
        <v>6</v>
      </c>
      <c r="F87" s="900"/>
      <c r="G87" s="900">
        <v>2</v>
      </c>
      <c r="H87" s="900">
        <v>2</v>
      </c>
      <c r="I87" s="901">
        <v>5</v>
      </c>
      <c r="J87" s="901">
        <v>2</v>
      </c>
      <c r="K87" s="901">
        <v>3</v>
      </c>
    </row>
    <row r="88" spans="1:11" ht="15" customHeight="1" x14ac:dyDescent="0.2">
      <c r="A88" s="942" t="s">
        <v>358</v>
      </c>
      <c r="B88" s="271">
        <v>1</v>
      </c>
      <c r="C88" s="271">
        <v>3</v>
      </c>
      <c r="D88" s="266">
        <v>1</v>
      </c>
      <c r="E88" s="267">
        <v>2</v>
      </c>
      <c r="F88" s="267"/>
      <c r="G88" s="267"/>
      <c r="H88" s="267">
        <v>2</v>
      </c>
      <c r="I88" s="267">
        <v>2</v>
      </c>
      <c r="J88" s="267"/>
      <c r="K88" s="267"/>
    </row>
    <row r="89" spans="1:11" ht="15" customHeight="1" x14ac:dyDescent="0.2">
      <c r="A89" s="942" t="s">
        <v>359</v>
      </c>
      <c r="B89" s="271"/>
      <c r="C89" s="271"/>
      <c r="D89" s="266"/>
      <c r="E89" s="267">
        <v>1</v>
      </c>
      <c r="F89" s="267"/>
      <c r="G89" s="267"/>
      <c r="H89" s="267"/>
      <c r="I89" s="267"/>
      <c r="J89" s="267"/>
      <c r="K89" s="267"/>
    </row>
    <row r="90" spans="1:11" ht="15" customHeight="1" x14ac:dyDescent="0.2">
      <c r="A90" s="942" t="s">
        <v>209</v>
      </c>
      <c r="B90" s="271">
        <v>3</v>
      </c>
      <c r="C90" s="271">
        <v>1</v>
      </c>
      <c r="D90" s="266">
        <v>5</v>
      </c>
      <c r="E90" s="267">
        <v>3</v>
      </c>
      <c r="F90" s="267">
        <v>5</v>
      </c>
      <c r="G90" s="267">
        <v>4</v>
      </c>
      <c r="H90" s="267">
        <v>7</v>
      </c>
      <c r="I90" s="267">
        <v>3</v>
      </c>
      <c r="J90" s="267">
        <v>3</v>
      </c>
      <c r="K90" s="267">
        <v>5</v>
      </c>
    </row>
    <row r="91" spans="1:11" ht="15" customHeight="1" x14ac:dyDescent="0.2">
      <c r="A91" s="942" t="s">
        <v>360</v>
      </c>
      <c r="B91" s="271">
        <v>1</v>
      </c>
      <c r="C91" s="271">
        <v>1</v>
      </c>
      <c r="D91" s="266">
        <v>1</v>
      </c>
      <c r="E91" s="267">
        <v>2</v>
      </c>
      <c r="F91" s="267">
        <v>1</v>
      </c>
      <c r="G91" s="267">
        <v>1</v>
      </c>
      <c r="H91" s="267"/>
      <c r="I91" s="267">
        <v>1</v>
      </c>
      <c r="J91" s="267"/>
      <c r="K91" s="267"/>
    </row>
    <row r="92" spans="1:11" ht="15" customHeight="1" x14ac:dyDescent="0.2">
      <c r="A92" s="942" t="s">
        <v>361</v>
      </c>
      <c r="B92" s="271">
        <v>1</v>
      </c>
      <c r="C92" s="271">
        <v>3</v>
      </c>
      <c r="D92" s="266">
        <v>3</v>
      </c>
      <c r="E92" s="267">
        <v>2</v>
      </c>
      <c r="F92" s="267">
        <v>1</v>
      </c>
      <c r="G92" s="267">
        <v>2</v>
      </c>
      <c r="H92" s="267">
        <v>1</v>
      </c>
      <c r="I92" s="267">
        <v>4</v>
      </c>
      <c r="J92" s="267">
        <v>3</v>
      </c>
      <c r="K92" s="267">
        <v>1</v>
      </c>
    </row>
    <row r="93" spans="1:11" ht="15" customHeight="1" x14ac:dyDescent="0.2">
      <c r="A93" s="959" t="s">
        <v>463</v>
      </c>
      <c r="B93" s="960"/>
      <c r="C93" s="960"/>
      <c r="D93" s="266">
        <v>1</v>
      </c>
      <c r="E93" s="267"/>
      <c r="F93" s="267"/>
      <c r="G93" s="267"/>
      <c r="H93" s="267"/>
      <c r="I93" s="267"/>
      <c r="J93" s="267"/>
      <c r="K93" s="267"/>
    </row>
    <row r="94" spans="1:11" s="245" customFormat="1" ht="15" customHeight="1" x14ac:dyDescent="0.2">
      <c r="A94" s="942" t="s">
        <v>464</v>
      </c>
      <c r="B94" s="271">
        <v>1</v>
      </c>
      <c r="C94" s="271">
        <v>1</v>
      </c>
      <c r="D94" s="266"/>
      <c r="E94" s="267"/>
      <c r="F94" s="267"/>
      <c r="G94" s="267">
        <v>1</v>
      </c>
      <c r="H94" s="267">
        <v>1</v>
      </c>
      <c r="I94" s="267">
        <v>1</v>
      </c>
      <c r="J94" s="267">
        <v>1</v>
      </c>
      <c r="K94" s="267">
        <v>1</v>
      </c>
    </row>
    <row r="95" spans="1:11" s="245" customFormat="1" ht="15" customHeight="1" x14ac:dyDescent="0.2">
      <c r="A95" s="942" t="s">
        <v>362</v>
      </c>
      <c r="B95" s="271"/>
      <c r="C95" s="271"/>
      <c r="D95" s="266">
        <v>2</v>
      </c>
      <c r="E95" s="267">
        <v>1</v>
      </c>
      <c r="F95" s="267"/>
      <c r="G95" s="267"/>
      <c r="H95" s="267"/>
      <c r="I95" s="267"/>
      <c r="J95" s="267"/>
      <c r="K95" s="267"/>
    </row>
    <row r="96" spans="1:11" s="245" customFormat="1" ht="15" customHeight="1" x14ac:dyDescent="0.2">
      <c r="A96" s="942" t="s">
        <v>465</v>
      </c>
      <c r="B96" s="271"/>
      <c r="C96" s="271">
        <v>2</v>
      </c>
      <c r="D96" s="266">
        <v>1</v>
      </c>
      <c r="E96" s="267"/>
      <c r="F96" s="267">
        <v>5</v>
      </c>
      <c r="G96" s="267">
        <v>2</v>
      </c>
      <c r="H96" s="267">
        <v>4</v>
      </c>
      <c r="I96" s="267">
        <v>1</v>
      </c>
      <c r="J96" s="267"/>
      <c r="K96" s="267">
        <v>1</v>
      </c>
    </row>
    <row r="97" spans="1:11" s="245" customFormat="1" ht="15" customHeight="1" x14ac:dyDescent="0.2">
      <c r="A97" s="942" t="s">
        <v>466</v>
      </c>
      <c r="B97" s="271"/>
      <c r="C97" s="271"/>
      <c r="D97" s="266">
        <v>1</v>
      </c>
      <c r="E97" s="267"/>
      <c r="F97" s="267"/>
      <c r="G97" s="267"/>
      <c r="H97" s="267"/>
      <c r="I97" s="267">
        <v>1</v>
      </c>
      <c r="J97" s="267"/>
      <c r="K97" s="267"/>
    </row>
    <row r="98" spans="1:11" s="245" customFormat="1" ht="15" customHeight="1" x14ac:dyDescent="0.2">
      <c r="A98" s="942" t="s">
        <v>467</v>
      </c>
      <c r="B98" s="271"/>
      <c r="C98" s="271">
        <v>1</v>
      </c>
      <c r="D98" s="266"/>
      <c r="E98" s="267"/>
      <c r="F98" s="267"/>
      <c r="G98" s="267"/>
      <c r="H98" s="267"/>
      <c r="I98" s="267"/>
      <c r="J98" s="267"/>
      <c r="K98" s="267"/>
    </row>
    <row r="99" spans="1:11" s="245" customFormat="1" ht="15" customHeight="1" x14ac:dyDescent="0.2">
      <c r="A99" s="946" t="s">
        <v>437</v>
      </c>
      <c r="B99" s="272"/>
      <c r="C99" s="272"/>
      <c r="D99" s="260">
        <v>2</v>
      </c>
      <c r="E99" s="261">
        <v>1</v>
      </c>
      <c r="F99" s="261">
        <v>1</v>
      </c>
      <c r="G99" s="261">
        <v>1</v>
      </c>
      <c r="H99" s="261"/>
      <c r="I99" s="261">
        <v>1</v>
      </c>
      <c r="J99" s="261"/>
      <c r="K99" s="261"/>
    </row>
    <row r="100" spans="1:11" s="245" customFormat="1" ht="15" customHeight="1" x14ac:dyDescent="0.2">
      <c r="A100" s="579" t="s">
        <v>333</v>
      </c>
      <c r="B100" s="555">
        <v>10</v>
      </c>
      <c r="C100" s="555">
        <v>20</v>
      </c>
      <c r="D100" s="556">
        <v>24</v>
      </c>
      <c r="E100" s="557">
        <v>22</v>
      </c>
      <c r="F100" s="557">
        <v>15</v>
      </c>
      <c r="G100" s="557">
        <v>17</v>
      </c>
      <c r="H100" s="557">
        <v>19</v>
      </c>
      <c r="I100" s="557">
        <v>22</v>
      </c>
      <c r="J100" s="557">
        <f>SUM(J86:J99)</f>
        <v>10</v>
      </c>
      <c r="K100" s="557">
        <f>SUM(K86:K99)</f>
        <v>11</v>
      </c>
    </row>
    <row r="101" spans="1:11" s="245" customFormat="1" ht="15" customHeight="1" x14ac:dyDescent="0.2">
      <c r="A101" s="955" t="s">
        <v>206</v>
      </c>
      <c r="B101" s="278">
        <v>1</v>
      </c>
      <c r="C101" s="278">
        <v>2</v>
      </c>
      <c r="D101" s="279">
        <v>1</v>
      </c>
      <c r="E101" s="277"/>
      <c r="F101" s="277"/>
      <c r="G101" s="277"/>
      <c r="H101" s="277"/>
      <c r="I101" s="277"/>
      <c r="J101" s="277">
        <v>1</v>
      </c>
      <c r="K101" s="277"/>
    </row>
    <row r="102" spans="1:11" s="245" customFormat="1" ht="15" customHeight="1" x14ac:dyDescent="0.2">
      <c r="A102" s="956" t="s">
        <v>656</v>
      </c>
      <c r="B102" s="259">
        <v>1</v>
      </c>
      <c r="C102" s="259">
        <v>2</v>
      </c>
      <c r="D102" s="957">
        <v>1</v>
      </c>
      <c r="E102" s="261"/>
      <c r="F102" s="261"/>
      <c r="G102" s="261"/>
      <c r="H102" s="261"/>
      <c r="I102" s="261"/>
      <c r="J102" s="261">
        <v>1</v>
      </c>
      <c r="K102" s="261"/>
    </row>
    <row r="103" spans="1:11" s="245" customFormat="1" x14ac:dyDescent="0.2">
      <c r="A103" s="580" t="s">
        <v>334</v>
      </c>
      <c r="B103" s="558">
        <v>1</v>
      </c>
      <c r="C103" s="558">
        <v>2</v>
      </c>
      <c r="D103" s="559">
        <v>1</v>
      </c>
      <c r="E103" s="560"/>
      <c r="F103" s="560"/>
      <c r="G103" s="560"/>
      <c r="H103" s="560"/>
      <c r="I103" s="560"/>
      <c r="J103" s="560">
        <v>2</v>
      </c>
      <c r="K103" s="560"/>
    </row>
    <row r="104" spans="1:11" x14ac:dyDescent="0.2">
      <c r="A104" s="250"/>
      <c r="B104" s="243"/>
      <c r="C104" s="243"/>
      <c r="D104" s="280"/>
      <c r="E104" s="281"/>
      <c r="F104" s="281"/>
      <c r="G104" s="281"/>
      <c r="H104" s="281"/>
      <c r="I104" s="281"/>
      <c r="J104" s="281"/>
      <c r="K104" s="281"/>
    </row>
    <row r="105" spans="1:11" x14ac:dyDescent="0.2">
      <c r="A105" s="958" t="s">
        <v>322</v>
      </c>
      <c r="B105" s="271"/>
      <c r="C105" s="271"/>
      <c r="D105" s="282">
        <v>9</v>
      </c>
      <c r="E105" s="283">
        <v>5</v>
      </c>
      <c r="F105" s="283">
        <v>11</v>
      </c>
      <c r="G105" s="283">
        <v>19</v>
      </c>
      <c r="H105" s="283">
        <v>32</v>
      </c>
      <c r="I105" s="283">
        <v>32</v>
      </c>
      <c r="J105" s="283">
        <v>39</v>
      </c>
      <c r="K105" s="283">
        <v>39</v>
      </c>
    </row>
    <row r="106" spans="1:11" x14ac:dyDescent="0.2">
      <c r="A106" s="250"/>
      <c r="B106" s="243"/>
      <c r="C106" s="243"/>
      <c r="D106" s="280"/>
      <c r="E106" s="281"/>
      <c r="F106" s="281"/>
      <c r="G106" s="281"/>
      <c r="H106" s="281"/>
      <c r="I106" s="281"/>
      <c r="J106" s="281"/>
      <c r="K106" s="281"/>
    </row>
    <row r="107" spans="1:11" x14ac:dyDescent="0.2">
      <c r="A107" s="581" t="s">
        <v>335</v>
      </c>
      <c r="B107" s="561">
        <v>174</v>
      </c>
      <c r="C107" s="561">
        <v>245</v>
      </c>
      <c r="D107" s="562">
        <v>293</v>
      </c>
      <c r="E107" s="563">
        <v>215</v>
      </c>
      <c r="F107" s="563">
        <v>186</v>
      </c>
      <c r="G107" s="563">
        <v>155</v>
      </c>
      <c r="H107" s="563">
        <v>195</v>
      </c>
      <c r="I107" s="563">
        <v>188</v>
      </c>
      <c r="J107" s="563">
        <f>J40+J62+J85+J100+J103+J105</f>
        <v>140</v>
      </c>
      <c r="K107" s="563">
        <f>K40+K62+K85+K100+K103+K105</f>
        <v>146</v>
      </c>
    </row>
    <row r="108" spans="1:11" x14ac:dyDescent="0.2">
      <c r="B108" s="252"/>
      <c r="C108" s="252"/>
      <c r="D108" s="252"/>
      <c r="E108" s="252"/>
      <c r="F108" s="252"/>
      <c r="G108" s="251"/>
    </row>
    <row r="109" spans="1:11" s="250" customFormat="1" x14ac:dyDescent="0.2">
      <c r="A109" s="253"/>
      <c r="B109" s="253"/>
      <c r="C109" s="253"/>
      <c r="D109" s="253"/>
      <c r="E109" s="253"/>
      <c r="F109" s="253"/>
      <c r="G109" s="245"/>
      <c r="I109" s="244"/>
      <c r="J109" s="244"/>
      <c r="K109" s="244"/>
    </row>
    <row r="113" spans="2:7" x14ac:dyDescent="0.2">
      <c r="G113" s="244"/>
    </row>
    <row r="114" spans="2:7" ht="12" customHeight="1" x14ac:dyDescent="0.2">
      <c r="G114" s="244"/>
    </row>
    <row r="115" spans="2:7" x14ac:dyDescent="0.2">
      <c r="G115" s="244"/>
    </row>
    <row r="116" spans="2:7" x14ac:dyDescent="0.2">
      <c r="G116" s="244"/>
    </row>
    <row r="117" spans="2:7" x14ac:dyDescent="0.2">
      <c r="G117" s="244"/>
    </row>
    <row r="118" spans="2:7" x14ac:dyDescent="0.2">
      <c r="G118" s="244"/>
    </row>
    <row r="119" spans="2:7" x14ac:dyDescent="0.2">
      <c r="G119" s="244"/>
    </row>
    <row r="120" spans="2:7" x14ac:dyDescent="0.2">
      <c r="G120" s="244"/>
    </row>
    <row r="121" spans="2:7" x14ac:dyDescent="0.2">
      <c r="B121" s="245"/>
      <c r="C121" s="245"/>
      <c r="D121" s="245"/>
      <c r="E121" s="245"/>
      <c r="F121" s="245"/>
      <c r="G121" s="244"/>
    </row>
    <row r="122" spans="2:7" x14ac:dyDescent="0.2">
      <c r="B122" s="245"/>
      <c r="C122" s="245"/>
      <c r="D122" s="245"/>
      <c r="E122" s="245"/>
      <c r="F122" s="245"/>
      <c r="G122" s="244"/>
    </row>
    <row r="123" spans="2:7" x14ac:dyDescent="0.2">
      <c r="B123" s="245"/>
      <c r="C123" s="245"/>
      <c r="D123" s="245"/>
      <c r="E123" s="245"/>
      <c r="F123" s="245"/>
      <c r="G123" s="244"/>
    </row>
    <row r="124" spans="2:7" x14ac:dyDescent="0.2">
      <c r="B124" s="245"/>
      <c r="C124" s="245"/>
      <c r="D124" s="245"/>
      <c r="E124" s="245"/>
      <c r="F124" s="245"/>
      <c r="G124" s="244"/>
    </row>
    <row r="125" spans="2:7" x14ac:dyDescent="0.2">
      <c r="B125" s="245"/>
      <c r="C125" s="245"/>
      <c r="D125" s="245"/>
      <c r="E125" s="245"/>
      <c r="F125" s="245"/>
      <c r="G125" s="244"/>
    </row>
    <row r="126" spans="2:7" x14ac:dyDescent="0.2">
      <c r="B126" s="245"/>
      <c r="C126" s="245"/>
      <c r="D126" s="245"/>
      <c r="E126" s="245"/>
      <c r="F126" s="245"/>
      <c r="G126" s="244"/>
    </row>
    <row r="127" spans="2:7" x14ac:dyDescent="0.2">
      <c r="B127" s="245"/>
      <c r="C127" s="245"/>
      <c r="D127" s="245"/>
      <c r="E127" s="245"/>
      <c r="F127" s="245"/>
      <c r="G127" s="244"/>
    </row>
    <row r="128" spans="2:7" x14ac:dyDescent="0.2">
      <c r="B128" s="245"/>
      <c r="C128" s="245"/>
      <c r="D128" s="245"/>
      <c r="E128" s="245"/>
      <c r="F128" s="245"/>
      <c r="G128" s="244"/>
    </row>
    <row r="129" spans="1:11" x14ac:dyDescent="0.2">
      <c r="B129" s="245"/>
      <c r="C129" s="245"/>
      <c r="D129" s="245"/>
      <c r="E129" s="245"/>
      <c r="F129" s="245"/>
      <c r="G129" s="244"/>
    </row>
    <row r="130" spans="1:11" x14ac:dyDescent="0.2">
      <c r="B130" s="245"/>
      <c r="C130" s="245"/>
      <c r="D130" s="245"/>
      <c r="E130" s="245"/>
      <c r="F130" s="245"/>
      <c r="G130" s="244"/>
    </row>
    <row r="131" spans="1:11" x14ac:dyDescent="0.2">
      <c r="B131" s="245"/>
      <c r="C131" s="245"/>
      <c r="D131" s="245"/>
      <c r="E131" s="245"/>
      <c r="F131" s="245"/>
      <c r="G131" s="244"/>
    </row>
    <row r="132" spans="1:11" x14ac:dyDescent="0.2">
      <c r="B132" s="245"/>
      <c r="C132" s="245"/>
      <c r="D132" s="245"/>
      <c r="E132" s="245"/>
      <c r="F132" s="245"/>
      <c r="G132" s="244"/>
    </row>
    <row r="133" spans="1:11" x14ac:dyDescent="0.2">
      <c r="B133" s="245"/>
      <c r="C133" s="245"/>
      <c r="D133" s="245"/>
      <c r="E133" s="245"/>
      <c r="F133" s="245"/>
      <c r="G133" s="244"/>
    </row>
    <row r="134" spans="1:11" x14ac:dyDescent="0.2">
      <c r="B134" s="245"/>
      <c r="C134" s="245"/>
      <c r="D134" s="245"/>
      <c r="E134" s="245"/>
      <c r="F134" s="245"/>
      <c r="G134" s="244"/>
    </row>
    <row r="135" spans="1:11" x14ac:dyDescent="0.2">
      <c r="B135" s="245"/>
      <c r="C135" s="245"/>
      <c r="D135" s="245"/>
      <c r="E135" s="245"/>
      <c r="F135" s="245"/>
      <c r="G135" s="244"/>
    </row>
    <row r="136" spans="1:11" x14ac:dyDescent="0.2">
      <c r="B136" s="245"/>
      <c r="C136" s="245"/>
      <c r="D136" s="245"/>
      <c r="E136" s="245"/>
      <c r="F136" s="245"/>
      <c r="G136" s="244"/>
    </row>
    <row r="137" spans="1:11" x14ac:dyDescent="0.2">
      <c r="B137" s="245"/>
      <c r="C137" s="245"/>
      <c r="D137" s="245"/>
      <c r="E137" s="245"/>
      <c r="F137" s="245"/>
      <c r="G137" s="244"/>
    </row>
    <row r="138" spans="1:11" x14ac:dyDescent="0.2">
      <c r="B138" s="245"/>
      <c r="C138" s="245"/>
      <c r="D138" s="245"/>
      <c r="E138" s="245"/>
      <c r="F138" s="245"/>
    </row>
    <row r="139" spans="1:11" x14ac:dyDescent="0.2">
      <c r="B139" s="245"/>
      <c r="C139" s="245"/>
      <c r="D139" s="245"/>
      <c r="E139" s="245"/>
      <c r="F139" s="245"/>
    </row>
    <row r="140" spans="1:11" x14ac:dyDescent="0.2">
      <c r="B140" s="245"/>
      <c r="C140" s="245"/>
      <c r="D140" s="245"/>
      <c r="E140" s="245"/>
      <c r="F140" s="245"/>
    </row>
    <row r="141" spans="1:11" x14ac:dyDescent="0.2">
      <c r="B141" s="245"/>
      <c r="C141" s="245"/>
      <c r="D141" s="245"/>
      <c r="E141" s="245"/>
      <c r="F141" s="245"/>
    </row>
    <row r="142" spans="1:11" s="245" customFormat="1" x14ac:dyDescent="0.2">
      <c r="A142" s="244"/>
      <c r="H142" s="244"/>
      <c r="I142" s="244"/>
      <c r="J142" s="244"/>
      <c r="K142" s="244"/>
    </row>
    <row r="143" spans="1:11" s="245" customFormat="1" x14ac:dyDescent="0.2">
      <c r="A143" s="244"/>
      <c r="H143" s="244"/>
      <c r="I143" s="244"/>
      <c r="J143" s="244"/>
      <c r="K143" s="244"/>
    </row>
    <row r="144" spans="1:11" s="245" customFormat="1" x14ac:dyDescent="0.2">
      <c r="A144" s="244"/>
      <c r="H144" s="244"/>
      <c r="I144" s="244"/>
      <c r="J144" s="244"/>
      <c r="K144" s="244"/>
    </row>
    <row r="145" spans="1:11" s="245" customFormat="1" x14ac:dyDescent="0.2">
      <c r="A145" s="244"/>
      <c r="H145" s="244"/>
      <c r="I145" s="244"/>
      <c r="J145" s="244"/>
      <c r="K145" s="244"/>
    </row>
  </sheetData>
  <sortState ref="A32:K41">
    <sortCondition ref="A32"/>
  </sortState>
  <mergeCells count="2">
    <mergeCell ref="F2:G2"/>
    <mergeCell ref="A3:K3"/>
  </mergeCells>
  <pageMargins left="0.39370078740157483" right="0" top="0.59055118110236227" bottom="0.59055118110236227" header="0.51181102362204722" footer="0.51181102362204722"/>
  <pageSetup paperSize="9" scale="84" firstPageNumber="68" fitToHeight="0" orientation="portrait" r:id="rId1"/>
  <headerFooter alignWithMargins="0">
    <oddHeader>&amp;L&amp;"Times New Roman,Gras"DGRH A1-1&amp;R&amp;"Times New Roman,Gras"Juillet 2020</oddHeader>
    <oddFooter>&amp;C&amp;"Times New Roman,Gras"Page &amp;P de &amp;N</oddFooter>
  </headerFooter>
  <rowBreaks count="3" manualBreakCount="3">
    <brk id="40" max="10" man="1"/>
    <brk id="85" max="10" man="1"/>
    <brk id="11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S51"/>
  <sheetViews>
    <sheetView showGridLines="0" zoomScaleNormal="100" workbookViewId="0">
      <pane ySplit="6" topLeftCell="A7" activePane="bottomLeft" state="frozen"/>
      <selection activeCell="L15" sqref="L15"/>
      <selection pane="bottomLeft" activeCell="L15" sqref="L15"/>
    </sheetView>
  </sheetViews>
  <sheetFormatPr baseColWidth="10" defaultRowHeight="12.75" x14ac:dyDescent="0.2"/>
  <cols>
    <col min="1" max="1" width="21.5" bestFit="1" customWidth="1"/>
    <col min="2" max="16" width="10.1640625" customWidth="1"/>
    <col min="17" max="17" width="12.1640625" customWidth="1"/>
    <col min="18" max="18" width="10.1640625" customWidth="1"/>
  </cols>
  <sheetData>
    <row r="2" spans="1:18" ht="12" customHeight="1" x14ac:dyDescent="0.2">
      <c r="A2" s="1075" t="s">
        <v>532</v>
      </c>
      <c r="B2" s="1075"/>
      <c r="C2" s="1075"/>
      <c r="D2" s="1075"/>
      <c r="E2" s="1075"/>
      <c r="F2" s="1075"/>
      <c r="G2" s="1075"/>
      <c r="H2" s="1075"/>
      <c r="I2" s="1075"/>
      <c r="J2" s="1075"/>
      <c r="K2" s="1075"/>
      <c r="L2" s="1075"/>
      <c r="M2" s="1075"/>
      <c r="N2" s="1075"/>
      <c r="O2" s="1075"/>
      <c r="P2" s="1075"/>
      <c r="Q2" s="1075"/>
      <c r="R2" s="1075"/>
    </row>
    <row r="4" spans="1:18" x14ac:dyDescent="0.2">
      <c r="B4" s="1121" t="s">
        <v>165</v>
      </c>
      <c r="C4" s="1136"/>
      <c r="D4" s="1136"/>
      <c r="E4" s="1112" t="s">
        <v>166</v>
      </c>
      <c r="F4" s="1112"/>
      <c r="G4" s="1112"/>
      <c r="H4" s="1112"/>
      <c r="I4" s="1112"/>
      <c r="J4" s="1112" t="s">
        <v>167</v>
      </c>
      <c r="K4" s="1112"/>
      <c r="L4" s="1112"/>
      <c r="M4" s="1112"/>
      <c r="N4" s="1112"/>
      <c r="O4" s="1112"/>
      <c r="P4" s="1112"/>
      <c r="Q4" s="1140" t="s">
        <v>144</v>
      </c>
      <c r="R4" s="1111" t="s">
        <v>78</v>
      </c>
    </row>
    <row r="5" spans="1:18" s="49" customFormat="1" ht="21.75" customHeight="1" x14ac:dyDescent="0.2">
      <c r="A5" s="468"/>
      <c r="B5" s="584" t="s">
        <v>305</v>
      </c>
      <c r="C5" s="584" t="s">
        <v>306</v>
      </c>
      <c r="D5" s="300" t="s">
        <v>304</v>
      </c>
      <c r="E5" s="584" t="s">
        <v>510</v>
      </c>
      <c r="F5" s="584" t="s">
        <v>511</v>
      </c>
      <c r="G5" s="584" t="s">
        <v>504</v>
      </c>
      <c r="H5" s="829" t="s">
        <v>147</v>
      </c>
      <c r="I5" s="300" t="s">
        <v>231</v>
      </c>
      <c r="J5" s="584" t="s">
        <v>512</v>
      </c>
      <c r="K5" s="584" t="s">
        <v>482</v>
      </c>
      <c r="L5" s="584" t="s">
        <v>515</v>
      </c>
      <c r="M5" s="584" t="s">
        <v>516</v>
      </c>
      <c r="N5" s="584" t="s">
        <v>517</v>
      </c>
      <c r="O5" s="584" t="s">
        <v>312</v>
      </c>
      <c r="P5" s="300" t="s">
        <v>307</v>
      </c>
      <c r="Q5" s="1140"/>
      <c r="R5" s="1111"/>
    </row>
    <row r="6" spans="1:18" x14ac:dyDescent="0.2">
      <c r="A6" s="341" t="s">
        <v>426</v>
      </c>
    </row>
    <row r="7" spans="1:18" x14ac:dyDescent="0.2">
      <c r="A7" s="11" t="s">
        <v>205</v>
      </c>
      <c r="B7" s="65"/>
      <c r="C7" s="63"/>
      <c r="D7" s="67"/>
      <c r="E7" s="65">
        <v>1</v>
      </c>
      <c r="F7" s="63">
        <v>1</v>
      </c>
      <c r="G7" s="240">
        <v>1</v>
      </c>
      <c r="H7" s="240"/>
      <c r="I7" s="67">
        <v>3</v>
      </c>
      <c r="J7" s="65">
        <v>1</v>
      </c>
      <c r="K7" s="63">
        <v>2</v>
      </c>
      <c r="L7" s="63"/>
      <c r="M7" s="63"/>
      <c r="N7" s="63">
        <v>1</v>
      </c>
      <c r="O7" s="63"/>
      <c r="P7" s="67">
        <v>4</v>
      </c>
      <c r="Q7" s="30"/>
      <c r="R7" s="11">
        <f>Q7+P7+I7+D7</f>
        <v>7</v>
      </c>
    </row>
    <row r="8" spans="1:18" x14ac:dyDescent="0.2">
      <c r="A8" s="11" t="s">
        <v>207</v>
      </c>
      <c r="B8" s="65"/>
      <c r="C8" s="63"/>
      <c r="D8" s="67"/>
      <c r="E8" s="65"/>
      <c r="F8" s="63">
        <v>1</v>
      </c>
      <c r="G8" s="240"/>
      <c r="H8" s="240"/>
      <c r="I8" s="67">
        <v>1</v>
      </c>
      <c r="J8" s="65"/>
      <c r="K8" s="63"/>
      <c r="L8" s="63"/>
      <c r="M8" s="63"/>
      <c r="N8" s="63"/>
      <c r="O8" s="63"/>
      <c r="P8" s="67"/>
      <c r="Q8" s="30"/>
      <c r="R8" s="11">
        <f>Q8+P8+I8+D8</f>
        <v>1</v>
      </c>
    </row>
    <row r="9" spans="1:18" x14ac:dyDescent="0.2">
      <c r="A9" s="12" t="s">
        <v>208</v>
      </c>
      <c r="B9" s="66"/>
      <c r="C9" s="64"/>
      <c r="D9" s="69"/>
      <c r="E9" s="66"/>
      <c r="F9" s="64">
        <v>1</v>
      </c>
      <c r="G9" s="241"/>
      <c r="H9" s="241"/>
      <c r="I9" s="69">
        <v>1</v>
      </c>
      <c r="J9" s="66">
        <v>1</v>
      </c>
      <c r="K9" s="64">
        <v>1</v>
      </c>
      <c r="L9" s="64"/>
      <c r="M9" s="64"/>
      <c r="N9" s="64"/>
      <c r="O9" s="64"/>
      <c r="P9" s="69">
        <v>2</v>
      </c>
      <c r="Q9" s="32"/>
      <c r="R9" s="11">
        <f t="shared" ref="R9:R21" si="0">Q9+P9+I9+D9</f>
        <v>3</v>
      </c>
    </row>
    <row r="10" spans="1:18" x14ac:dyDescent="0.2">
      <c r="A10" s="12" t="s">
        <v>212</v>
      </c>
      <c r="B10" s="66"/>
      <c r="C10" s="64"/>
      <c r="D10" s="69"/>
      <c r="E10" s="66">
        <v>1</v>
      </c>
      <c r="F10" s="64"/>
      <c r="G10" s="241"/>
      <c r="H10" s="241"/>
      <c r="I10" s="69">
        <v>1</v>
      </c>
      <c r="J10" s="66"/>
      <c r="K10" s="64"/>
      <c r="L10" s="64"/>
      <c r="M10" s="64"/>
      <c r="N10" s="64"/>
      <c r="O10" s="64"/>
      <c r="P10" s="69"/>
      <c r="Q10" s="32"/>
      <c r="R10" s="11">
        <f t="shared" si="0"/>
        <v>1</v>
      </c>
    </row>
    <row r="11" spans="1:18" x14ac:dyDescent="0.2">
      <c r="A11" s="12" t="s">
        <v>213</v>
      </c>
      <c r="B11" s="66"/>
      <c r="C11" s="64"/>
      <c r="D11" s="69"/>
      <c r="E11" s="66">
        <v>2</v>
      </c>
      <c r="F11" s="64"/>
      <c r="G11" s="241"/>
      <c r="H11" s="241"/>
      <c r="I11" s="69">
        <v>2</v>
      </c>
      <c r="J11" s="66"/>
      <c r="K11" s="64">
        <v>1</v>
      </c>
      <c r="L11" s="64">
        <v>1</v>
      </c>
      <c r="M11" s="64"/>
      <c r="N11" s="64">
        <v>1</v>
      </c>
      <c r="O11" s="64">
        <v>2</v>
      </c>
      <c r="P11" s="69">
        <v>5</v>
      </c>
      <c r="Q11" s="32"/>
      <c r="R11" s="11">
        <f t="shared" si="0"/>
        <v>7</v>
      </c>
    </row>
    <row r="12" spans="1:18" x14ac:dyDescent="0.2">
      <c r="A12" s="12" t="s">
        <v>216</v>
      </c>
      <c r="B12" s="66">
        <v>1</v>
      </c>
      <c r="C12" s="64"/>
      <c r="D12" s="69">
        <v>1</v>
      </c>
      <c r="E12" s="66"/>
      <c r="F12" s="64">
        <v>1</v>
      </c>
      <c r="G12" s="241"/>
      <c r="H12" s="241"/>
      <c r="I12" s="69">
        <v>1</v>
      </c>
      <c r="J12" s="66">
        <v>2</v>
      </c>
      <c r="K12" s="64"/>
      <c r="L12" s="64"/>
      <c r="M12" s="64"/>
      <c r="N12" s="64">
        <v>1</v>
      </c>
      <c r="O12" s="64"/>
      <c r="P12" s="69">
        <v>3</v>
      </c>
      <c r="Q12" s="32"/>
      <c r="R12" s="11">
        <f t="shared" si="0"/>
        <v>5</v>
      </c>
    </row>
    <row r="13" spans="1:18" x14ac:dyDescent="0.2">
      <c r="A13" s="12" t="s">
        <v>221</v>
      </c>
      <c r="B13" s="66"/>
      <c r="C13" s="64"/>
      <c r="D13" s="69"/>
      <c r="E13" s="66">
        <v>4</v>
      </c>
      <c r="F13" s="64">
        <v>3</v>
      </c>
      <c r="G13" s="241"/>
      <c r="H13" s="241"/>
      <c r="I13" s="69">
        <v>7</v>
      </c>
      <c r="J13" s="66">
        <v>4</v>
      </c>
      <c r="K13" s="64"/>
      <c r="L13" s="64"/>
      <c r="M13" s="64">
        <v>1</v>
      </c>
      <c r="N13" s="64">
        <v>4</v>
      </c>
      <c r="O13" s="64"/>
      <c r="P13" s="69">
        <v>9</v>
      </c>
      <c r="Q13" s="32">
        <v>1</v>
      </c>
      <c r="R13" s="11">
        <f t="shared" si="0"/>
        <v>17</v>
      </c>
    </row>
    <row r="14" spans="1:18" x14ac:dyDescent="0.2">
      <c r="A14" s="12" t="s">
        <v>225</v>
      </c>
      <c r="B14" s="66"/>
      <c r="C14" s="64"/>
      <c r="D14" s="69"/>
      <c r="E14" s="66"/>
      <c r="F14" s="64"/>
      <c r="G14" s="241"/>
      <c r="H14" s="241"/>
      <c r="I14" s="69"/>
      <c r="J14" s="66">
        <v>2</v>
      </c>
      <c r="K14" s="64"/>
      <c r="L14" s="64"/>
      <c r="M14" s="64"/>
      <c r="N14" s="64"/>
      <c r="O14" s="64"/>
      <c r="P14" s="69">
        <v>2</v>
      </c>
      <c r="Q14" s="32"/>
      <c r="R14" s="11">
        <f t="shared" si="0"/>
        <v>2</v>
      </c>
    </row>
    <row r="15" spans="1:18" x14ac:dyDescent="0.2">
      <c r="A15" s="12" t="s">
        <v>318</v>
      </c>
      <c r="B15" s="66"/>
      <c r="C15" s="64">
        <v>1</v>
      </c>
      <c r="D15" s="69">
        <v>1</v>
      </c>
      <c r="E15" s="66"/>
      <c r="F15" s="64"/>
      <c r="G15" s="241"/>
      <c r="H15" s="241"/>
      <c r="I15" s="69"/>
      <c r="J15" s="66"/>
      <c r="K15" s="64"/>
      <c r="L15" s="64"/>
      <c r="M15" s="64"/>
      <c r="N15" s="64"/>
      <c r="O15" s="64"/>
      <c r="P15" s="69"/>
      <c r="Q15" s="32"/>
      <c r="R15" s="11">
        <f t="shared" si="0"/>
        <v>1</v>
      </c>
    </row>
    <row r="16" spans="1:18" x14ac:dyDescent="0.2">
      <c r="A16" s="12" t="s">
        <v>319</v>
      </c>
      <c r="B16" s="66"/>
      <c r="C16" s="64"/>
      <c r="D16" s="69"/>
      <c r="E16" s="66">
        <v>3</v>
      </c>
      <c r="F16" s="64"/>
      <c r="G16" s="241"/>
      <c r="H16" s="241"/>
      <c r="I16" s="69">
        <v>3</v>
      </c>
      <c r="J16" s="66"/>
      <c r="K16" s="64"/>
      <c r="L16" s="64"/>
      <c r="M16" s="64">
        <v>1</v>
      </c>
      <c r="N16" s="64"/>
      <c r="O16" s="64"/>
      <c r="P16" s="69">
        <v>1</v>
      </c>
      <c r="Q16" s="32"/>
      <c r="R16" s="11">
        <f t="shared" si="0"/>
        <v>4</v>
      </c>
    </row>
    <row r="17" spans="1:19" x14ac:dyDescent="0.2">
      <c r="A17" s="12" t="s">
        <v>228</v>
      </c>
      <c r="B17" s="66"/>
      <c r="C17" s="64">
        <v>2</v>
      </c>
      <c r="D17" s="69">
        <v>2</v>
      </c>
      <c r="E17" s="66"/>
      <c r="F17" s="64"/>
      <c r="G17" s="241"/>
      <c r="H17" s="241"/>
      <c r="I17" s="69"/>
      <c r="J17" s="66"/>
      <c r="K17" s="64"/>
      <c r="L17" s="64"/>
      <c r="M17" s="64"/>
      <c r="N17" s="64"/>
      <c r="O17" s="64"/>
      <c r="P17" s="69"/>
      <c r="Q17" s="32"/>
      <c r="R17" s="11">
        <f t="shared" si="0"/>
        <v>2</v>
      </c>
    </row>
    <row r="18" spans="1:19" x14ac:dyDescent="0.2">
      <c r="A18" s="582" t="s">
        <v>325</v>
      </c>
      <c r="B18" s="289">
        <f t="shared" ref="B18:G18" si="1">SUM(B7:B17)</f>
        <v>1</v>
      </c>
      <c r="C18" s="289">
        <f t="shared" si="1"/>
        <v>3</v>
      </c>
      <c r="D18" s="120">
        <f t="shared" si="1"/>
        <v>4</v>
      </c>
      <c r="E18" s="289">
        <f t="shared" si="1"/>
        <v>11</v>
      </c>
      <c r="F18" s="289">
        <f t="shared" si="1"/>
        <v>7</v>
      </c>
      <c r="G18" s="289">
        <f t="shared" si="1"/>
        <v>1</v>
      </c>
      <c r="H18" s="43"/>
      <c r="I18" s="120">
        <f t="shared" ref="I18:P18" si="2">SUM(I7:I17)</f>
        <v>19</v>
      </c>
      <c r="J18" s="1010">
        <f t="shared" si="2"/>
        <v>10</v>
      </c>
      <c r="K18" s="1010">
        <f t="shared" si="2"/>
        <v>4</v>
      </c>
      <c r="L18" s="1010">
        <f t="shared" si="2"/>
        <v>1</v>
      </c>
      <c r="M18" s="1010">
        <f t="shared" si="2"/>
        <v>2</v>
      </c>
      <c r="N18" s="1010">
        <f t="shared" si="2"/>
        <v>7</v>
      </c>
      <c r="O18" s="1010">
        <f t="shared" si="2"/>
        <v>2</v>
      </c>
      <c r="P18" s="809">
        <f t="shared" si="2"/>
        <v>26</v>
      </c>
      <c r="Q18" s="43">
        <v>1</v>
      </c>
      <c r="R18" s="159">
        <f>Q18+P18+I18+D18</f>
        <v>50</v>
      </c>
      <c r="S18">
        <f>SUM(R7:R17)</f>
        <v>50</v>
      </c>
    </row>
    <row r="19" spans="1:19" x14ac:dyDescent="0.2">
      <c r="A19" s="12" t="s">
        <v>320</v>
      </c>
      <c r="B19" s="66"/>
      <c r="C19" s="64"/>
      <c r="D19" s="69"/>
      <c r="E19" s="66"/>
      <c r="F19" s="69"/>
      <c r="G19" s="241">
        <v>1</v>
      </c>
      <c r="H19" s="241"/>
      <c r="I19" s="69">
        <v>1</v>
      </c>
      <c r="J19" s="66">
        <v>2</v>
      </c>
      <c r="K19" s="64"/>
      <c r="L19" s="64"/>
      <c r="M19" s="64"/>
      <c r="N19" s="64">
        <v>1</v>
      </c>
      <c r="O19" s="64">
        <v>1</v>
      </c>
      <c r="P19" s="241">
        <v>4</v>
      </c>
      <c r="Q19" s="32"/>
      <c r="R19" s="11">
        <f t="shared" si="0"/>
        <v>5</v>
      </c>
    </row>
    <row r="20" spans="1:19" x14ac:dyDescent="0.2">
      <c r="A20" s="13" t="s">
        <v>337</v>
      </c>
      <c r="B20" s="157"/>
      <c r="C20" s="112"/>
      <c r="D20" s="158"/>
      <c r="E20" s="157"/>
      <c r="F20" s="158"/>
      <c r="G20" s="242"/>
      <c r="H20" s="242"/>
      <c r="I20" s="158"/>
      <c r="J20" s="157">
        <v>1</v>
      </c>
      <c r="K20" s="112"/>
      <c r="L20" s="112"/>
      <c r="M20" s="112"/>
      <c r="N20" s="112"/>
      <c r="O20" s="112"/>
      <c r="P20" s="242">
        <v>1</v>
      </c>
      <c r="Q20" s="33"/>
      <c r="R20" s="11">
        <f t="shared" si="0"/>
        <v>1</v>
      </c>
    </row>
    <row r="21" spans="1:19" x14ac:dyDescent="0.2">
      <c r="A21" s="13" t="s">
        <v>229</v>
      </c>
      <c r="B21" s="157"/>
      <c r="C21" s="112"/>
      <c r="D21" s="158"/>
      <c r="E21" s="157"/>
      <c r="F21" s="158"/>
      <c r="G21" s="242"/>
      <c r="H21" s="242"/>
      <c r="I21" s="158"/>
      <c r="J21" s="157">
        <v>1</v>
      </c>
      <c r="K21" s="112"/>
      <c r="L21" s="112"/>
      <c r="M21" s="112"/>
      <c r="N21" s="112"/>
      <c r="O21" s="112"/>
      <c r="P21" s="242">
        <v>1</v>
      </c>
      <c r="Q21" s="33"/>
      <c r="R21" s="11">
        <f t="shared" si="0"/>
        <v>1</v>
      </c>
    </row>
    <row r="22" spans="1:19" x14ac:dyDescent="0.2">
      <c r="A22" s="13" t="s">
        <v>339</v>
      </c>
      <c r="B22" s="157"/>
      <c r="C22" s="112"/>
      <c r="D22" s="158"/>
      <c r="E22" s="157"/>
      <c r="F22" s="158"/>
      <c r="G22" s="242">
        <v>1</v>
      </c>
      <c r="H22" s="242"/>
      <c r="I22" s="158">
        <v>1</v>
      </c>
      <c r="J22" s="157">
        <v>1</v>
      </c>
      <c r="K22" s="112"/>
      <c r="L22" s="112"/>
      <c r="M22" s="112"/>
      <c r="N22" s="112"/>
      <c r="O22" s="112"/>
      <c r="P22" s="242">
        <v>1</v>
      </c>
      <c r="Q22" s="284"/>
      <c r="R22" s="11">
        <f t="shared" ref="R22" si="3">Q22+P22+I22+D22</f>
        <v>2</v>
      </c>
    </row>
    <row r="23" spans="1:19" ht="13.5" x14ac:dyDescent="0.25">
      <c r="A23" s="491" t="s">
        <v>659</v>
      </c>
      <c r="B23" s="290"/>
      <c r="C23" s="290"/>
      <c r="D23" s="291"/>
      <c r="E23" s="290"/>
      <c r="F23" s="290"/>
      <c r="G23" s="290">
        <v>2</v>
      </c>
      <c r="H23" s="290"/>
      <c r="I23" s="291">
        <v>2</v>
      </c>
      <c r="J23" s="288">
        <v>5</v>
      </c>
      <c r="K23" s="288"/>
      <c r="L23" s="288"/>
      <c r="M23" s="288"/>
      <c r="N23" s="288">
        <v>1</v>
      </c>
      <c r="O23" s="288">
        <v>1</v>
      </c>
      <c r="P23" s="291">
        <v>7</v>
      </c>
      <c r="Q23" s="290"/>
      <c r="R23" s="159">
        <f>Q23+P23+I23+D23</f>
        <v>9</v>
      </c>
    </row>
    <row r="24" spans="1:19" x14ac:dyDescent="0.2">
      <c r="A24" s="231" t="s">
        <v>328</v>
      </c>
      <c r="B24" s="296">
        <f t="shared" ref="B24:G24" si="4">B18+B23</f>
        <v>1</v>
      </c>
      <c r="C24" s="296">
        <f t="shared" si="4"/>
        <v>3</v>
      </c>
      <c r="D24" s="235">
        <f t="shared" si="4"/>
        <v>4</v>
      </c>
      <c r="E24" s="296">
        <f t="shared" si="4"/>
        <v>11</v>
      </c>
      <c r="F24" s="296">
        <f t="shared" si="4"/>
        <v>7</v>
      </c>
      <c r="G24" s="296">
        <f t="shared" si="4"/>
        <v>3</v>
      </c>
      <c r="H24" s="296"/>
      <c r="I24" s="235">
        <f t="shared" ref="I24:Q24" si="5">I18+I23</f>
        <v>21</v>
      </c>
      <c r="J24" s="296">
        <f t="shared" si="5"/>
        <v>15</v>
      </c>
      <c r="K24" s="296">
        <f t="shared" si="5"/>
        <v>4</v>
      </c>
      <c r="L24" s="296">
        <f t="shared" si="5"/>
        <v>1</v>
      </c>
      <c r="M24" s="296">
        <f t="shared" si="5"/>
        <v>2</v>
      </c>
      <c r="N24" s="296">
        <f t="shared" si="5"/>
        <v>8</v>
      </c>
      <c r="O24" s="296">
        <f t="shared" si="5"/>
        <v>3</v>
      </c>
      <c r="P24" s="235">
        <f t="shared" si="5"/>
        <v>33</v>
      </c>
      <c r="Q24" s="296">
        <f t="shared" si="5"/>
        <v>1</v>
      </c>
      <c r="R24" s="235">
        <f>R18+R23</f>
        <v>59</v>
      </c>
    </row>
    <row r="25" spans="1:19" x14ac:dyDescent="0.2">
      <c r="A25" s="11" t="s">
        <v>211</v>
      </c>
      <c r="B25" s="65"/>
      <c r="C25" s="63"/>
      <c r="D25" s="67"/>
      <c r="E25" s="65">
        <v>2</v>
      </c>
      <c r="F25" s="67"/>
      <c r="G25" s="240"/>
      <c r="H25" s="240"/>
      <c r="I25" s="67">
        <v>2</v>
      </c>
      <c r="J25" s="65"/>
      <c r="K25" s="63"/>
      <c r="L25" s="63"/>
      <c r="M25" s="63"/>
      <c r="N25" s="63">
        <v>1</v>
      </c>
      <c r="O25" s="63"/>
      <c r="P25" s="240">
        <v>1</v>
      </c>
      <c r="Q25" s="30"/>
      <c r="R25" s="11">
        <f t="shared" ref="R25:R44" si="6">Q25+P25+I25+D25</f>
        <v>3</v>
      </c>
    </row>
    <row r="26" spans="1:19" x14ac:dyDescent="0.2">
      <c r="A26" s="11" t="s">
        <v>340</v>
      </c>
      <c r="B26" s="65"/>
      <c r="C26" s="63"/>
      <c r="D26" s="67"/>
      <c r="E26" s="65"/>
      <c r="F26" s="240"/>
      <c r="G26" s="240"/>
      <c r="H26" s="240"/>
      <c r="I26" s="67"/>
      <c r="J26" s="65"/>
      <c r="K26" s="63"/>
      <c r="L26" s="63"/>
      <c r="M26" s="63"/>
      <c r="N26" s="63">
        <v>1</v>
      </c>
      <c r="O26" s="63"/>
      <c r="P26" s="240">
        <v>1</v>
      </c>
      <c r="Q26" s="30"/>
      <c r="R26" s="11">
        <f t="shared" si="6"/>
        <v>1</v>
      </c>
    </row>
    <row r="27" spans="1:19" x14ac:dyDescent="0.2">
      <c r="A27" s="11" t="s">
        <v>220</v>
      </c>
      <c r="B27" s="65"/>
      <c r="C27" s="63"/>
      <c r="D27" s="67"/>
      <c r="E27" s="65"/>
      <c r="F27" s="240"/>
      <c r="G27" s="240"/>
      <c r="H27" s="240"/>
      <c r="I27" s="67"/>
      <c r="J27" s="65"/>
      <c r="K27" s="63"/>
      <c r="L27" s="63"/>
      <c r="M27" s="63">
        <v>1</v>
      </c>
      <c r="N27" s="63"/>
      <c r="O27" s="63"/>
      <c r="P27" s="240">
        <v>1</v>
      </c>
      <c r="Q27" s="30"/>
      <c r="R27" s="11">
        <f t="shared" si="6"/>
        <v>1</v>
      </c>
    </row>
    <row r="28" spans="1:19" x14ac:dyDescent="0.2">
      <c r="A28" s="12" t="s">
        <v>222</v>
      </c>
      <c r="B28" s="66"/>
      <c r="C28" s="64"/>
      <c r="D28" s="69"/>
      <c r="E28" s="66">
        <v>1</v>
      </c>
      <c r="F28" s="64"/>
      <c r="G28" s="241"/>
      <c r="H28" s="241"/>
      <c r="I28" s="69">
        <v>1</v>
      </c>
      <c r="J28" s="66"/>
      <c r="K28" s="64"/>
      <c r="L28" s="64"/>
      <c r="M28" s="64"/>
      <c r="N28" s="64"/>
      <c r="O28" s="64"/>
      <c r="P28" s="69"/>
      <c r="Q28" s="32"/>
      <c r="R28" s="11">
        <f t="shared" si="6"/>
        <v>1</v>
      </c>
    </row>
    <row r="29" spans="1:19" x14ac:dyDescent="0.2">
      <c r="A29" s="11" t="s">
        <v>341</v>
      </c>
      <c r="B29" s="65"/>
      <c r="C29" s="63"/>
      <c r="D29" s="67"/>
      <c r="E29" s="65"/>
      <c r="F29" s="67"/>
      <c r="G29" s="240"/>
      <c r="H29" s="240"/>
      <c r="I29" s="67"/>
      <c r="J29" s="65">
        <v>1</v>
      </c>
      <c r="K29" s="63"/>
      <c r="L29" s="63"/>
      <c r="M29" s="63"/>
      <c r="N29" s="63"/>
      <c r="O29" s="63"/>
      <c r="P29" s="240">
        <v>1</v>
      </c>
      <c r="Q29" s="30"/>
      <c r="R29" s="11">
        <f t="shared" si="6"/>
        <v>1</v>
      </c>
    </row>
    <row r="30" spans="1:19" x14ac:dyDescent="0.2">
      <c r="A30" s="13" t="s">
        <v>436</v>
      </c>
      <c r="B30" s="157"/>
      <c r="C30" s="112">
        <v>1</v>
      </c>
      <c r="D30" s="158">
        <v>1</v>
      </c>
      <c r="E30" s="157"/>
      <c r="F30" s="158"/>
      <c r="G30" s="242"/>
      <c r="H30" s="242"/>
      <c r="I30" s="158"/>
      <c r="J30" s="157"/>
      <c r="K30" s="112"/>
      <c r="L30" s="112"/>
      <c r="M30" s="112"/>
      <c r="N30" s="112"/>
      <c r="O30" s="112"/>
      <c r="P30" s="158"/>
      <c r="Q30" s="287"/>
      <c r="R30" s="11">
        <f t="shared" si="6"/>
        <v>1</v>
      </c>
    </row>
    <row r="31" spans="1:19" x14ac:dyDescent="0.2">
      <c r="A31" s="13" t="s">
        <v>344</v>
      </c>
      <c r="B31" s="157"/>
      <c r="C31" s="112">
        <v>1</v>
      </c>
      <c r="D31" s="158">
        <v>1</v>
      </c>
      <c r="E31" s="157"/>
      <c r="F31" s="158">
        <v>1</v>
      </c>
      <c r="G31" s="242"/>
      <c r="H31" s="242"/>
      <c r="I31" s="158">
        <v>1</v>
      </c>
      <c r="J31" s="157"/>
      <c r="K31" s="112"/>
      <c r="L31" s="112">
        <v>1</v>
      </c>
      <c r="M31" s="112"/>
      <c r="N31" s="112"/>
      <c r="O31" s="112"/>
      <c r="P31" s="242">
        <v>1</v>
      </c>
      <c r="Q31" s="287"/>
      <c r="R31" s="11">
        <f t="shared" si="6"/>
        <v>3</v>
      </c>
    </row>
    <row r="32" spans="1:19" x14ac:dyDescent="0.2">
      <c r="A32" s="12" t="s">
        <v>714</v>
      </c>
      <c r="B32" s="66"/>
      <c r="C32" s="64">
        <v>1</v>
      </c>
      <c r="D32" s="69">
        <v>1</v>
      </c>
      <c r="E32" s="66"/>
      <c r="F32" s="69"/>
      <c r="G32" s="241"/>
      <c r="H32" s="241"/>
      <c r="I32" s="69"/>
      <c r="J32" s="66">
        <v>2</v>
      </c>
      <c r="K32" s="64"/>
      <c r="L32" s="64"/>
      <c r="M32" s="64"/>
      <c r="N32" s="64">
        <v>1</v>
      </c>
      <c r="O32" s="64"/>
      <c r="P32" s="241">
        <v>3</v>
      </c>
      <c r="Q32" s="32"/>
      <c r="R32" s="11">
        <f t="shared" si="6"/>
        <v>4</v>
      </c>
    </row>
    <row r="33" spans="1:18" x14ac:dyDescent="0.2">
      <c r="A33" s="231" t="s">
        <v>236</v>
      </c>
      <c r="B33" s="296"/>
      <c r="C33" s="296">
        <f>SUM(C25:C32)</f>
        <v>3</v>
      </c>
      <c r="D33" s="235">
        <f>SUM(D25:D32)</f>
        <v>3</v>
      </c>
      <c r="E33" s="296">
        <f>SUM(E25:E32)</f>
        <v>3</v>
      </c>
      <c r="F33" s="296">
        <f t="shared" ref="F33" si="7">SUM(F25:F32)</f>
        <v>1</v>
      </c>
      <c r="G33" s="296"/>
      <c r="H33" s="296"/>
      <c r="I33" s="235">
        <v>4</v>
      </c>
      <c r="J33" s="296">
        <f>SUM(J25:J32)</f>
        <v>3</v>
      </c>
      <c r="K33" s="296"/>
      <c r="L33" s="296">
        <f t="shared" ref="L33" si="8">SUM(L25:L32)</f>
        <v>1</v>
      </c>
      <c r="M33" s="296">
        <f t="shared" ref="M33:N33" si="9">SUM(M25:M32)</f>
        <v>1</v>
      </c>
      <c r="N33" s="296">
        <f t="shared" si="9"/>
        <v>3</v>
      </c>
      <c r="O33" s="296"/>
      <c r="P33" s="1011">
        <v>8</v>
      </c>
      <c r="Q33" s="296"/>
      <c r="R33" s="294">
        <f>Q33+P33+I33+D33</f>
        <v>15</v>
      </c>
    </row>
    <row r="34" spans="1:18" x14ac:dyDescent="0.2">
      <c r="A34" s="12" t="s">
        <v>355</v>
      </c>
      <c r="B34" s="66"/>
      <c r="C34" s="64">
        <v>2</v>
      </c>
      <c r="D34" s="69">
        <v>2</v>
      </c>
      <c r="E34" s="66"/>
      <c r="F34" s="69"/>
      <c r="G34" s="241">
        <v>1</v>
      </c>
      <c r="H34" s="241"/>
      <c r="I34" s="69">
        <v>1</v>
      </c>
      <c r="J34" s="66"/>
      <c r="K34" s="64"/>
      <c r="L34" s="64"/>
      <c r="M34" s="64"/>
      <c r="N34" s="64">
        <v>2</v>
      </c>
      <c r="O34" s="64"/>
      <c r="P34" s="69">
        <v>2</v>
      </c>
      <c r="Q34" s="286"/>
      <c r="R34" s="11">
        <f t="shared" si="6"/>
        <v>5</v>
      </c>
    </row>
    <row r="35" spans="1:18" x14ac:dyDescent="0.2">
      <c r="A35" s="12" t="s">
        <v>347</v>
      </c>
      <c r="B35" s="66"/>
      <c r="C35" s="64"/>
      <c r="D35" s="69"/>
      <c r="E35" s="66"/>
      <c r="F35" s="69"/>
      <c r="G35" s="241"/>
      <c r="H35" s="241"/>
      <c r="I35" s="69"/>
      <c r="J35" s="66">
        <v>1</v>
      </c>
      <c r="K35" s="64"/>
      <c r="L35" s="64">
        <v>1</v>
      </c>
      <c r="M35" s="64"/>
      <c r="N35" s="64"/>
      <c r="O35" s="64"/>
      <c r="P35" s="69">
        <v>2</v>
      </c>
      <c r="Q35" s="286"/>
      <c r="R35" s="11">
        <f t="shared" si="6"/>
        <v>2</v>
      </c>
    </row>
    <row r="36" spans="1:18" x14ac:dyDescent="0.2">
      <c r="A36" s="12" t="s">
        <v>356</v>
      </c>
      <c r="B36" s="66"/>
      <c r="C36" s="64">
        <v>1</v>
      </c>
      <c r="D36" s="69">
        <v>1</v>
      </c>
      <c r="E36" s="66"/>
      <c r="F36" s="69"/>
      <c r="G36" s="241"/>
      <c r="H36" s="241"/>
      <c r="I36" s="69"/>
      <c r="J36" s="66"/>
      <c r="K36" s="64"/>
      <c r="L36" s="64">
        <v>1</v>
      </c>
      <c r="M36" s="64"/>
      <c r="N36" s="64">
        <v>1</v>
      </c>
      <c r="O36" s="64"/>
      <c r="P36" s="69">
        <v>2</v>
      </c>
      <c r="Q36" s="286"/>
      <c r="R36" s="11">
        <f t="shared" si="6"/>
        <v>3</v>
      </c>
    </row>
    <row r="37" spans="1:18" x14ac:dyDescent="0.2">
      <c r="A37" s="12" t="s">
        <v>459</v>
      </c>
      <c r="B37" s="66"/>
      <c r="C37" s="64"/>
      <c r="D37" s="69"/>
      <c r="E37" s="66">
        <v>1</v>
      </c>
      <c r="F37" s="69"/>
      <c r="G37" s="241"/>
      <c r="H37" s="241"/>
      <c r="I37" s="69">
        <v>1</v>
      </c>
      <c r="J37" s="66"/>
      <c r="K37" s="64"/>
      <c r="L37" s="64"/>
      <c r="M37" s="64"/>
      <c r="N37" s="64"/>
      <c r="O37" s="64"/>
      <c r="P37" s="69"/>
      <c r="Q37" s="286"/>
      <c r="R37" s="11">
        <f t="shared" si="6"/>
        <v>1</v>
      </c>
    </row>
    <row r="38" spans="1:18" x14ac:dyDescent="0.2">
      <c r="A38" s="12" t="s">
        <v>357</v>
      </c>
      <c r="B38" s="66"/>
      <c r="C38" s="64">
        <v>1</v>
      </c>
      <c r="D38" s="69">
        <v>1</v>
      </c>
      <c r="E38" s="66"/>
      <c r="F38" s="69">
        <v>1</v>
      </c>
      <c r="G38" s="241">
        <v>1</v>
      </c>
      <c r="H38" s="241"/>
      <c r="I38" s="69">
        <v>2</v>
      </c>
      <c r="J38" s="66">
        <v>3</v>
      </c>
      <c r="K38" s="64"/>
      <c r="L38" s="64"/>
      <c r="M38" s="64"/>
      <c r="N38" s="64">
        <v>5</v>
      </c>
      <c r="O38" s="64"/>
      <c r="P38" s="69">
        <v>8</v>
      </c>
      <c r="Q38" s="286"/>
      <c r="R38" s="11">
        <f t="shared" si="6"/>
        <v>11</v>
      </c>
    </row>
    <row r="39" spans="1:18" x14ac:dyDescent="0.2">
      <c r="A39" s="231" t="s">
        <v>477</v>
      </c>
      <c r="B39" s="583"/>
      <c r="C39" s="583">
        <v>4</v>
      </c>
      <c r="D39" s="291">
        <v>4</v>
      </c>
      <c r="E39" s="583">
        <v>1</v>
      </c>
      <c r="F39" s="583">
        <v>1</v>
      </c>
      <c r="G39" s="583">
        <v>2</v>
      </c>
      <c r="H39" s="583"/>
      <c r="I39" s="291">
        <v>4</v>
      </c>
      <c r="J39" s="583">
        <v>4</v>
      </c>
      <c r="K39" s="583"/>
      <c r="L39" s="583">
        <v>2</v>
      </c>
      <c r="M39" s="583"/>
      <c r="N39" s="583">
        <v>8</v>
      </c>
      <c r="O39" s="583"/>
      <c r="P39" s="291">
        <v>14</v>
      </c>
      <c r="Q39" s="583"/>
      <c r="R39" s="294">
        <f>Q39+P39+I39+D39</f>
        <v>22</v>
      </c>
    </row>
    <row r="40" spans="1:18" x14ac:dyDescent="0.2">
      <c r="A40" s="12" t="s">
        <v>209</v>
      </c>
      <c r="B40" s="66"/>
      <c r="C40" s="64"/>
      <c r="D40" s="69"/>
      <c r="E40" s="66"/>
      <c r="F40" s="69"/>
      <c r="G40" s="241"/>
      <c r="H40" s="241"/>
      <c r="I40" s="69"/>
      <c r="J40" s="66">
        <v>1</v>
      </c>
      <c r="K40" s="64"/>
      <c r="L40" s="64"/>
      <c r="M40" s="64"/>
      <c r="N40" s="64">
        <v>2</v>
      </c>
      <c r="O40" s="64"/>
      <c r="P40" s="69">
        <v>3</v>
      </c>
      <c r="Q40" s="286">
        <v>2</v>
      </c>
      <c r="R40" s="11">
        <f t="shared" si="6"/>
        <v>5</v>
      </c>
    </row>
    <row r="41" spans="1:18" x14ac:dyDescent="0.2">
      <c r="A41" s="13" t="s">
        <v>361</v>
      </c>
      <c r="B41" s="157"/>
      <c r="C41" s="112">
        <v>1</v>
      </c>
      <c r="D41" s="158">
        <v>1</v>
      </c>
      <c r="E41" s="157"/>
      <c r="F41" s="158"/>
      <c r="G41" s="242"/>
      <c r="H41" s="242"/>
      <c r="I41" s="158"/>
      <c r="J41" s="157"/>
      <c r="K41" s="112"/>
      <c r="L41" s="112"/>
      <c r="M41" s="112"/>
      <c r="N41" s="112"/>
      <c r="O41" s="112"/>
      <c r="P41" s="158"/>
      <c r="Q41" s="287"/>
      <c r="R41" s="11">
        <f t="shared" si="6"/>
        <v>1</v>
      </c>
    </row>
    <row r="42" spans="1:18" x14ac:dyDescent="0.2">
      <c r="A42" s="13" t="s">
        <v>464</v>
      </c>
      <c r="B42" s="157"/>
      <c r="C42" s="112"/>
      <c r="D42" s="158"/>
      <c r="E42" s="157"/>
      <c r="F42" s="158">
        <v>1</v>
      </c>
      <c r="G42" s="242"/>
      <c r="H42" s="242"/>
      <c r="I42" s="158">
        <v>1</v>
      </c>
      <c r="J42" s="157"/>
      <c r="K42" s="112"/>
      <c r="L42" s="112"/>
      <c r="M42" s="112"/>
      <c r="N42" s="112"/>
      <c r="O42" s="112"/>
      <c r="P42" s="158"/>
      <c r="Q42" s="287"/>
      <c r="R42" s="11">
        <f t="shared" si="6"/>
        <v>1</v>
      </c>
    </row>
    <row r="43" spans="1:18" x14ac:dyDescent="0.2">
      <c r="A43" s="13" t="s">
        <v>713</v>
      </c>
      <c r="B43" s="157"/>
      <c r="C43" s="112"/>
      <c r="D43" s="158"/>
      <c r="E43" s="157">
        <v>2</v>
      </c>
      <c r="F43" s="158">
        <v>1</v>
      </c>
      <c r="G43" s="242"/>
      <c r="H43" s="242"/>
      <c r="I43" s="158">
        <v>3</v>
      </c>
      <c r="J43" s="157"/>
      <c r="K43" s="112"/>
      <c r="L43" s="112"/>
      <c r="M43" s="112"/>
      <c r="N43" s="112"/>
      <c r="O43" s="112"/>
      <c r="P43" s="158"/>
      <c r="Q43" s="287"/>
      <c r="R43" s="11">
        <f t="shared" si="6"/>
        <v>3</v>
      </c>
    </row>
    <row r="44" spans="1:18" x14ac:dyDescent="0.2">
      <c r="A44" s="13" t="s">
        <v>465</v>
      </c>
      <c r="B44" s="157"/>
      <c r="C44" s="112">
        <v>1</v>
      </c>
      <c r="D44" s="158">
        <v>1</v>
      </c>
      <c r="E44" s="157"/>
      <c r="F44" s="158"/>
      <c r="G44" s="242"/>
      <c r="H44" s="242"/>
      <c r="I44" s="293"/>
      <c r="J44" s="157"/>
      <c r="K44" s="112"/>
      <c r="L44" s="112"/>
      <c r="M44" s="112"/>
      <c r="N44" s="112"/>
      <c r="O44" s="112"/>
      <c r="P44" s="158"/>
      <c r="Q44" s="287"/>
      <c r="R44" s="11">
        <f t="shared" si="6"/>
        <v>1</v>
      </c>
    </row>
    <row r="45" spans="1:18" x14ac:dyDescent="0.2">
      <c r="A45" s="231" t="s">
        <v>326</v>
      </c>
      <c r="B45" s="296"/>
      <c r="C45" s="296">
        <v>2</v>
      </c>
      <c r="D45" s="235">
        <v>2</v>
      </c>
      <c r="E45" s="296">
        <v>2</v>
      </c>
      <c r="F45" s="296">
        <v>2</v>
      </c>
      <c r="G45" s="296"/>
      <c r="H45" s="296"/>
      <c r="I45" s="235">
        <v>4</v>
      </c>
      <c r="J45" s="296">
        <v>1</v>
      </c>
      <c r="K45" s="296"/>
      <c r="L45" s="296"/>
      <c r="M45" s="296"/>
      <c r="N45" s="296">
        <v>2</v>
      </c>
      <c r="O45" s="296"/>
      <c r="P45" s="235">
        <v>3</v>
      </c>
      <c r="Q45" s="296">
        <v>2</v>
      </c>
      <c r="R45" s="294">
        <f>Q45+P45+I45+D45</f>
        <v>11</v>
      </c>
    </row>
    <row r="46" spans="1:18" s="4" customFormat="1" x14ac:dyDescent="0.2">
      <c r="A46" s="666" t="s">
        <v>206</v>
      </c>
      <c r="B46" s="65"/>
      <c r="C46" s="63"/>
      <c r="D46" s="67"/>
      <c r="E46" s="65"/>
      <c r="F46" s="67"/>
      <c r="G46" s="240"/>
      <c r="H46" s="240"/>
      <c r="I46" s="67"/>
      <c r="J46" s="65"/>
      <c r="K46" s="63"/>
      <c r="L46" s="63"/>
      <c r="M46" s="63"/>
      <c r="N46" s="63"/>
      <c r="O46" s="63"/>
      <c r="P46" s="67"/>
      <c r="Q46" s="285"/>
      <c r="R46" s="13"/>
    </row>
    <row r="47" spans="1:18" s="4" customFormat="1" x14ac:dyDescent="0.2">
      <c r="A47" s="231" t="s">
        <v>327</v>
      </c>
      <c r="B47" s="296"/>
      <c r="C47" s="296"/>
      <c r="D47" s="235"/>
      <c r="E47" s="296"/>
      <c r="F47" s="296"/>
      <c r="G47" s="296"/>
      <c r="H47" s="296"/>
      <c r="I47" s="235"/>
      <c r="J47" s="296"/>
      <c r="K47" s="296"/>
      <c r="L47" s="296"/>
      <c r="M47" s="296"/>
      <c r="N47" s="296"/>
      <c r="O47" s="296"/>
      <c r="P47" s="235"/>
      <c r="Q47" s="296"/>
      <c r="R47" s="294"/>
    </row>
    <row r="48" spans="1:18" x14ac:dyDescent="0.2">
      <c r="A48" s="1"/>
      <c r="B48" s="4"/>
      <c r="C48" s="4"/>
      <c r="D48" s="4"/>
      <c r="E48" s="4"/>
      <c r="F48" s="4"/>
      <c r="G48" s="4"/>
      <c r="H48" s="4"/>
      <c r="I48" s="4"/>
      <c r="J48" s="4"/>
      <c r="K48" s="4"/>
      <c r="L48" s="4"/>
      <c r="M48" s="4"/>
      <c r="N48" s="4"/>
      <c r="O48" s="4"/>
      <c r="P48" s="4"/>
      <c r="Q48" s="4"/>
      <c r="R48" s="4"/>
    </row>
    <row r="49" spans="1:18" x14ac:dyDescent="0.2">
      <c r="A49" s="708" t="s">
        <v>322</v>
      </c>
      <c r="B49" s="670"/>
      <c r="C49" s="670">
        <v>7</v>
      </c>
      <c r="D49" s="671">
        <v>7</v>
      </c>
      <c r="E49" s="670">
        <v>3</v>
      </c>
      <c r="F49" s="670">
        <v>2</v>
      </c>
      <c r="G49" s="670">
        <v>3</v>
      </c>
      <c r="H49" s="670"/>
      <c r="I49" s="671">
        <v>8</v>
      </c>
      <c r="J49" s="670">
        <v>13</v>
      </c>
      <c r="K49" s="670"/>
      <c r="L49" s="670"/>
      <c r="M49" s="670"/>
      <c r="N49" s="670">
        <v>9</v>
      </c>
      <c r="O49" s="670">
        <v>1</v>
      </c>
      <c r="P49" s="671">
        <v>23</v>
      </c>
      <c r="Q49" s="670">
        <v>1</v>
      </c>
      <c r="R49" s="672">
        <f>Q49+P49+I49+D49</f>
        <v>39</v>
      </c>
    </row>
    <row r="50" spans="1:18" x14ac:dyDescent="0.2">
      <c r="A50" s="1"/>
      <c r="B50" s="4"/>
      <c r="C50" s="4"/>
      <c r="D50" s="4"/>
      <c r="E50" s="4"/>
      <c r="F50" s="4"/>
      <c r="G50" s="4"/>
      <c r="H50" s="4"/>
      <c r="I50" s="4"/>
      <c r="J50" s="4"/>
      <c r="K50" s="4"/>
      <c r="L50" s="4"/>
      <c r="M50" s="4"/>
      <c r="N50" s="4"/>
      <c r="O50" s="4"/>
      <c r="P50" s="4"/>
      <c r="Q50" s="4"/>
      <c r="R50" s="4"/>
    </row>
    <row r="51" spans="1:18" x14ac:dyDescent="0.2">
      <c r="A51" s="184" t="s">
        <v>1</v>
      </c>
      <c r="B51" s="103">
        <v>1</v>
      </c>
      <c r="C51" s="103">
        <v>19</v>
      </c>
      <c r="D51" s="120">
        <v>20</v>
      </c>
      <c r="E51" s="103">
        <v>20</v>
      </c>
      <c r="F51" s="103">
        <v>13</v>
      </c>
      <c r="G51" s="103">
        <v>8</v>
      </c>
      <c r="H51" s="103"/>
      <c r="I51" s="120">
        <v>41</v>
      </c>
      <c r="J51" s="103">
        <v>36</v>
      </c>
      <c r="K51" s="103">
        <v>4</v>
      </c>
      <c r="L51" s="103">
        <v>4</v>
      </c>
      <c r="M51" s="103">
        <v>3</v>
      </c>
      <c r="N51" s="103">
        <v>30</v>
      </c>
      <c r="O51" s="103">
        <v>4</v>
      </c>
      <c r="P51" s="120">
        <v>81</v>
      </c>
      <c r="Q51" s="103">
        <v>4</v>
      </c>
      <c r="R51" s="159">
        <v>146</v>
      </c>
    </row>
  </sheetData>
  <sortState ref="A43:R51">
    <sortCondition ref="A43"/>
  </sortState>
  <mergeCells count="6">
    <mergeCell ref="A2:R2"/>
    <mergeCell ref="B4:D4"/>
    <mergeCell ref="E4:I4"/>
    <mergeCell ref="J4:P4"/>
    <mergeCell ref="Q4:Q5"/>
    <mergeCell ref="R4:R5"/>
  </mergeCells>
  <pageMargins left="0.39370078740157483" right="0" top="0.59055118110236227" bottom="0.59055118110236227" header="0.51181102362204722" footer="0.51181102362204722"/>
  <pageSetup paperSize="9" scale="71" firstPageNumber="71" orientation="landscape" r:id="rId1"/>
  <headerFooter alignWithMargins="0">
    <oddHeader>&amp;L&amp;"Times New Roman,Gras"DGRH A1-1&amp;R&amp;"Times New Roman,Gras"Juillet 2020</oddHeader>
    <oddFooter>&amp;C&amp;"Times New Roman,Gras"Page &amp;P de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798"/>
  <sheetViews>
    <sheetView showGridLines="0" showZeros="0" zoomScale="80" zoomScaleNormal="80" workbookViewId="0">
      <selection activeCell="L15" sqref="L15"/>
    </sheetView>
  </sheetViews>
  <sheetFormatPr baseColWidth="10" defaultColWidth="12" defaultRowHeight="12.75" x14ac:dyDescent="0.2"/>
  <cols>
    <col min="1" max="1" width="11" style="343" customWidth="1"/>
    <col min="2" max="9" width="13.33203125" style="343" customWidth="1"/>
    <col min="10" max="10" width="11.83203125" style="343" customWidth="1"/>
    <col min="11" max="16384" width="12" style="343"/>
  </cols>
  <sheetData>
    <row r="1" spans="2:8" ht="18" customHeight="1" x14ac:dyDescent="0.2">
      <c r="B1" s="342"/>
      <c r="C1" s="342"/>
      <c r="D1" s="342"/>
    </row>
    <row r="2" spans="2:8" x14ac:dyDescent="0.2">
      <c r="B2" s="590"/>
      <c r="C2" s="590"/>
      <c r="D2" s="590"/>
    </row>
    <row r="3" spans="2:8" x14ac:dyDescent="0.2">
      <c r="B3" s="590"/>
      <c r="C3" s="590"/>
      <c r="D3" s="590"/>
    </row>
    <row r="4" spans="2:8" x14ac:dyDescent="0.2">
      <c r="B4" s="590"/>
      <c r="C4" s="590"/>
      <c r="D4" s="590"/>
    </row>
    <row r="5" spans="2:8" x14ac:dyDescent="0.2">
      <c r="B5" s="590"/>
      <c r="C5" s="590"/>
      <c r="D5" s="590"/>
      <c r="G5" s="590"/>
      <c r="H5" s="590"/>
    </row>
    <row r="6" spans="2:8" x14ac:dyDescent="0.2">
      <c r="B6" s="590"/>
      <c r="C6" s="590"/>
      <c r="D6" s="590"/>
    </row>
    <row r="7" spans="2:8" x14ac:dyDescent="0.2">
      <c r="B7" s="590"/>
      <c r="C7" s="590"/>
      <c r="D7" s="590"/>
    </row>
    <row r="8" spans="2:8" x14ac:dyDescent="0.2">
      <c r="B8" s="590"/>
      <c r="C8" s="590"/>
      <c r="D8" s="590"/>
    </row>
    <row r="9" spans="2:8" x14ac:dyDescent="0.2">
      <c r="B9" s="590"/>
      <c r="C9" s="590"/>
      <c r="D9" s="590"/>
    </row>
    <row r="10" spans="2:8" x14ac:dyDescent="0.2">
      <c r="B10" s="590"/>
      <c r="C10" s="590"/>
      <c r="D10" s="590"/>
    </row>
    <row r="11" spans="2:8" x14ac:dyDescent="0.2">
      <c r="B11" s="590"/>
      <c r="C11" s="590"/>
      <c r="D11" s="590"/>
    </row>
    <row r="12" spans="2:8" x14ac:dyDescent="0.2">
      <c r="B12" s="590"/>
      <c r="C12" s="590"/>
      <c r="D12" s="590"/>
    </row>
    <row r="13" spans="2:8" x14ac:dyDescent="0.2">
      <c r="B13" s="590"/>
      <c r="C13" s="590"/>
      <c r="D13" s="590"/>
    </row>
    <row r="14" spans="2:8" x14ac:dyDescent="0.2">
      <c r="B14" s="590"/>
      <c r="C14" s="590"/>
      <c r="D14" s="590"/>
    </row>
    <row r="15" spans="2:8" x14ac:dyDescent="0.2">
      <c r="B15" s="590"/>
      <c r="C15" s="590"/>
      <c r="D15" s="590"/>
    </row>
    <row r="16" spans="2:8" x14ac:dyDescent="0.2">
      <c r="B16" s="590"/>
      <c r="C16" s="590"/>
      <c r="D16" s="590"/>
    </row>
    <row r="17" spans="2:9" x14ac:dyDescent="0.2">
      <c r="B17" s="590"/>
      <c r="C17" s="590"/>
      <c r="D17" s="590"/>
    </row>
    <row r="18" spans="2:9" x14ac:dyDescent="0.2">
      <c r="B18" s="590"/>
      <c r="C18" s="590"/>
      <c r="D18" s="590"/>
    </row>
    <row r="19" spans="2:9" x14ac:dyDescent="0.2">
      <c r="B19" s="590"/>
      <c r="C19" s="590"/>
      <c r="D19" s="590"/>
    </row>
    <row r="20" spans="2:9" x14ac:dyDescent="0.2">
      <c r="B20" s="590"/>
      <c r="C20" s="590"/>
      <c r="D20" s="590"/>
    </row>
    <row r="21" spans="2:9" x14ac:dyDescent="0.2">
      <c r="B21" s="590"/>
      <c r="C21" s="590"/>
      <c r="D21" s="590"/>
    </row>
    <row r="22" spans="2:9" x14ac:dyDescent="0.2">
      <c r="B22" s="590"/>
      <c r="C22" s="590"/>
      <c r="D22" s="590"/>
    </row>
    <row r="23" spans="2:9" x14ac:dyDescent="0.2">
      <c r="B23" s="590"/>
      <c r="C23" s="590"/>
      <c r="D23" s="590"/>
    </row>
    <row r="24" spans="2:9" x14ac:dyDescent="0.2">
      <c r="B24" s="590"/>
      <c r="C24" s="590"/>
      <c r="D24" s="590"/>
    </row>
    <row r="25" spans="2:9" x14ac:dyDescent="0.2">
      <c r="B25" s="590"/>
      <c r="C25" s="590"/>
      <c r="D25" s="590"/>
    </row>
    <row r="26" spans="2:9" x14ac:dyDescent="0.2">
      <c r="B26" s="590"/>
      <c r="C26" s="590"/>
      <c r="D26" s="590"/>
    </row>
    <row r="27" spans="2:9" ht="13.5" thickBot="1" x14ac:dyDescent="0.25">
      <c r="B27" s="590"/>
      <c r="C27" s="590"/>
      <c r="D27" s="590"/>
    </row>
    <row r="28" spans="2:9" ht="19.5" customHeight="1" thickTop="1" x14ac:dyDescent="0.2">
      <c r="B28" s="592" t="s">
        <v>483</v>
      </c>
      <c r="C28" s="593"/>
      <c r="D28" s="594"/>
      <c r="E28" s="593"/>
      <c r="F28" s="593"/>
      <c r="G28" s="593"/>
      <c r="H28" s="593"/>
      <c r="I28" s="595"/>
    </row>
    <row r="29" spans="2:9" ht="19.5" customHeight="1" thickBot="1" x14ac:dyDescent="0.3">
      <c r="B29" s="1039" t="s">
        <v>484</v>
      </c>
      <c r="C29" s="1040"/>
      <c r="D29" s="1040"/>
      <c r="E29" s="1041"/>
      <c r="F29" s="1041"/>
      <c r="G29" s="1041"/>
      <c r="H29" s="1041"/>
      <c r="I29" s="1042"/>
    </row>
    <row r="30" spans="2:9" ht="13.5" thickTop="1" x14ac:dyDescent="0.2">
      <c r="B30" s="590"/>
      <c r="C30" s="590"/>
      <c r="D30" s="590"/>
    </row>
    <row r="31" spans="2:9" x14ac:dyDescent="0.2">
      <c r="B31" s="590"/>
      <c r="C31" s="590"/>
      <c r="D31" s="590"/>
    </row>
    <row r="32" spans="2:9" x14ac:dyDescent="0.2">
      <c r="B32" s="590"/>
      <c r="C32" s="590"/>
      <c r="D32" s="590"/>
    </row>
    <row r="33" spans="2:10" ht="15.75" x14ac:dyDescent="0.2">
      <c r="B33" s="348" t="s">
        <v>716</v>
      </c>
      <c r="C33" s="349"/>
      <c r="D33" s="349"/>
      <c r="E33" s="350"/>
      <c r="F33" s="350"/>
      <c r="G33" s="350"/>
      <c r="H33" s="350"/>
      <c r="I33" s="350"/>
    </row>
    <row r="34" spans="2:10" x14ac:dyDescent="0.2">
      <c r="B34" s="590"/>
      <c r="C34" s="590"/>
      <c r="D34" s="590"/>
    </row>
    <row r="35" spans="2:10" x14ac:dyDescent="0.2">
      <c r="B35" s="590"/>
      <c r="C35" s="590"/>
      <c r="D35" s="590"/>
    </row>
    <row r="36" spans="2:10" ht="15.75" x14ac:dyDescent="0.25">
      <c r="B36" s="590"/>
      <c r="C36" s="590"/>
      <c r="D36" s="590"/>
      <c r="E36" s="351"/>
    </row>
    <row r="37" spans="2:10" x14ac:dyDescent="0.2">
      <c r="B37" s="590"/>
      <c r="C37" s="352"/>
      <c r="D37" s="590"/>
    </row>
    <row r="38" spans="2:10" x14ac:dyDescent="0.2">
      <c r="B38" s="590"/>
      <c r="C38" s="352"/>
      <c r="D38" s="590"/>
    </row>
    <row r="39" spans="2:10" x14ac:dyDescent="0.2">
      <c r="B39" s="590"/>
      <c r="C39" s="352"/>
      <c r="D39" s="590"/>
    </row>
    <row r="40" spans="2:10" x14ac:dyDescent="0.2">
      <c r="B40" s="590"/>
      <c r="C40" s="590"/>
      <c r="D40" s="590"/>
    </row>
    <row r="41" spans="2:10" x14ac:dyDescent="0.2">
      <c r="B41" s="590"/>
      <c r="C41" s="590"/>
      <c r="D41" s="590"/>
    </row>
    <row r="42" spans="2:10" x14ac:dyDescent="0.2">
      <c r="B42" s="590"/>
      <c r="C42" s="590"/>
      <c r="D42" s="590"/>
    </row>
    <row r="43" spans="2:10" x14ac:dyDescent="0.2">
      <c r="B43" s="590"/>
      <c r="C43" s="590"/>
      <c r="D43" s="590"/>
    </row>
    <row r="44" spans="2:10" x14ac:dyDescent="0.2">
      <c r="B44" s="590"/>
      <c r="C44" s="590"/>
      <c r="D44" s="590"/>
    </row>
    <row r="45" spans="2:10" x14ac:dyDescent="0.2">
      <c r="B45" s="590"/>
      <c r="C45" s="590"/>
      <c r="D45" s="590"/>
    </row>
    <row r="46" spans="2:10" x14ac:dyDescent="0.2">
      <c r="B46" s="590"/>
      <c r="C46" s="590"/>
      <c r="D46" s="590"/>
    </row>
    <row r="47" spans="2:10" x14ac:dyDescent="0.2">
      <c r="B47" s="1021" t="s">
        <v>733</v>
      </c>
      <c r="C47" s="1021"/>
      <c r="D47" s="1021"/>
      <c r="E47" s="1021"/>
      <c r="F47" s="1021"/>
      <c r="G47" s="1021"/>
      <c r="H47" s="1021"/>
      <c r="I47" s="1021"/>
      <c r="J47" s="1021"/>
    </row>
    <row r="48" spans="2:10" x14ac:dyDescent="0.2">
      <c r="B48" s="1044" t="s">
        <v>388</v>
      </c>
      <c r="C48" s="1044"/>
      <c r="D48" s="1044"/>
      <c r="E48" s="1044"/>
      <c r="F48" s="1044"/>
      <c r="G48" s="1044"/>
      <c r="H48" s="1044"/>
      <c r="I48" s="1044"/>
      <c r="J48" s="585"/>
    </row>
    <row r="49" spans="1:10" ht="16.5" customHeight="1" x14ac:dyDescent="0.2">
      <c r="B49" s="1033" t="s">
        <v>675</v>
      </c>
      <c r="C49" s="1033"/>
      <c r="D49" s="1033"/>
      <c r="E49" s="1033"/>
      <c r="F49" s="1033"/>
      <c r="G49" s="1033"/>
      <c r="H49" s="1033"/>
      <c r="I49" s="1033"/>
    </row>
    <row r="50" spans="1:10" ht="16.5" customHeight="1" x14ac:dyDescent="0.2">
      <c r="B50" s="1033" t="s">
        <v>674</v>
      </c>
      <c r="C50" s="1033"/>
      <c r="D50" s="1033"/>
      <c r="E50" s="1033"/>
      <c r="F50" s="1033"/>
      <c r="G50" s="1033"/>
      <c r="H50" s="1033"/>
      <c r="I50" s="1033"/>
      <c r="J50" s="586"/>
    </row>
    <row r="51" spans="1:10" ht="16.5" customHeight="1" x14ac:dyDescent="0.2">
      <c r="B51" s="1034" t="s">
        <v>389</v>
      </c>
      <c r="C51" s="1034"/>
      <c r="D51" s="1034"/>
      <c r="E51" s="1034"/>
      <c r="F51" s="1034"/>
      <c r="G51" s="1034"/>
      <c r="H51" s="1034"/>
      <c r="I51" s="1034"/>
      <c r="J51" s="587"/>
    </row>
    <row r="52" spans="1:10" x14ac:dyDescent="0.2">
      <c r="B52" s="590"/>
      <c r="C52" s="356"/>
      <c r="D52" s="356"/>
    </row>
    <row r="53" spans="1:10" x14ac:dyDescent="0.2">
      <c r="A53" s="1141"/>
      <c r="B53" s="1141"/>
      <c r="C53" s="1141"/>
      <c r="D53" s="1141"/>
      <c r="I53" s="365"/>
    </row>
    <row r="54" spans="1:10" x14ac:dyDescent="0.2">
      <c r="B54" s="590"/>
      <c r="C54" s="356"/>
      <c r="D54" s="356"/>
    </row>
    <row r="55" spans="1:10" x14ac:dyDescent="0.2">
      <c r="B55" s="357"/>
      <c r="C55" s="356"/>
      <c r="D55" s="356"/>
      <c r="I55" s="364"/>
    </row>
    <row r="56" spans="1:10" x14ac:dyDescent="0.2">
      <c r="B56" s="356"/>
      <c r="C56" s="356"/>
      <c r="D56" s="356"/>
    </row>
    <row r="57" spans="1:10" x14ac:dyDescent="0.2">
      <c r="B57" s="590"/>
      <c r="C57" s="356"/>
      <c r="D57" s="356"/>
    </row>
    <row r="58" spans="1:10" x14ac:dyDescent="0.2">
      <c r="B58" s="356"/>
      <c r="C58" s="356"/>
      <c r="D58" s="356"/>
    </row>
    <row r="59" spans="1:10" x14ac:dyDescent="0.2">
      <c r="B59" s="356"/>
      <c r="C59" s="356"/>
      <c r="D59" s="356"/>
    </row>
    <row r="60" spans="1:10" x14ac:dyDescent="0.2">
      <c r="B60" s="356"/>
      <c r="C60" s="356"/>
      <c r="D60" s="356"/>
    </row>
    <row r="61" spans="1:10" x14ac:dyDescent="0.2">
      <c r="B61" s="356"/>
      <c r="C61" s="356"/>
      <c r="D61" s="356"/>
    </row>
    <row r="62" spans="1:10" x14ac:dyDescent="0.2">
      <c r="B62" s="356"/>
      <c r="C62" s="356"/>
      <c r="D62" s="356"/>
    </row>
    <row r="63" spans="1:10" x14ac:dyDescent="0.2">
      <c r="B63" s="356"/>
      <c r="C63" s="356"/>
      <c r="D63" s="356"/>
    </row>
    <row r="64" spans="1:10" x14ac:dyDescent="0.2">
      <c r="B64" s="356"/>
      <c r="C64" s="356"/>
      <c r="D64" s="356"/>
    </row>
    <row r="65" spans="2:4" x14ac:dyDescent="0.2">
      <c r="B65" s="356"/>
      <c r="C65" s="356"/>
      <c r="D65" s="356"/>
    </row>
    <row r="66" spans="2:4" x14ac:dyDescent="0.2">
      <c r="B66" s="356"/>
      <c r="C66" s="356"/>
      <c r="D66" s="356"/>
    </row>
    <row r="67" spans="2:4" x14ac:dyDescent="0.2">
      <c r="B67" s="356"/>
      <c r="C67" s="356"/>
      <c r="D67" s="356"/>
    </row>
    <row r="68" spans="2:4" x14ac:dyDescent="0.2">
      <c r="B68" s="356"/>
      <c r="C68" s="356"/>
      <c r="D68" s="356"/>
    </row>
    <row r="69" spans="2:4" x14ac:dyDescent="0.2">
      <c r="B69" s="356"/>
      <c r="C69" s="356"/>
      <c r="D69" s="356"/>
    </row>
    <row r="70" spans="2:4" x14ac:dyDescent="0.2">
      <c r="B70" s="356"/>
      <c r="C70" s="356"/>
      <c r="D70" s="356"/>
    </row>
    <row r="71" spans="2:4" x14ac:dyDescent="0.2">
      <c r="B71" s="356"/>
      <c r="C71" s="356"/>
      <c r="D71" s="356"/>
    </row>
    <row r="72" spans="2:4" x14ac:dyDescent="0.2">
      <c r="B72" s="356"/>
      <c r="C72" s="356"/>
      <c r="D72" s="356"/>
    </row>
    <row r="73" spans="2:4" x14ac:dyDescent="0.2">
      <c r="B73" s="356"/>
      <c r="C73" s="356"/>
      <c r="D73" s="356"/>
    </row>
    <row r="74" spans="2:4" x14ac:dyDescent="0.2">
      <c r="B74" s="356"/>
      <c r="C74" s="356"/>
      <c r="D74" s="356"/>
    </row>
    <row r="75" spans="2:4" x14ac:dyDescent="0.2">
      <c r="B75" s="356"/>
      <c r="C75" s="356"/>
      <c r="D75" s="356"/>
    </row>
    <row r="76" spans="2:4" x14ac:dyDescent="0.2">
      <c r="B76" s="356"/>
      <c r="C76" s="356"/>
      <c r="D76" s="356"/>
    </row>
    <row r="77" spans="2:4" x14ac:dyDescent="0.2">
      <c r="B77" s="356"/>
      <c r="C77" s="356"/>
      <c r="D77" s="356"/>
    </row>
    <row r="78" spans="2:4" x14ac:dyDescent="0.2">
      <c r="B78" s="356"/>
      <c r="C78" s="356"/>
      <c r="D78" s="356"/>
    </row>
    <row r="79" spans="2:4" x14ac:dyDescent="0.2">
      <c r="B79" s="356"/>
      <c r="C79" s="356"/>
      <c r="D79" s="356"/>
    </row>
    <row r="80" spans="2:4" x14ac:dyDescent="0.2">
      <c r="B80" s="356"/>
      <c r="C80" s="356"/>
      <c r="D80" s="356"/>
    </row>
    <row r="81" spans="2:4" x14ac:dyDescent="0.2">
      <c r="B81" s="356"/>
      <c r="C81" s="356"/>
      <c r="D81" s="356"/>
    </row>
    <row r="82" spans="2:4" x14ac:dyDescent="0.2">
      <c r="B82" s="356"/>
      <c r="C82" s="356"/>
      <c r="D82" s="356"/>
    </row>
    <row r="83" spans="2:4" x14ac:dyDescent="0.2">
      <c r="B83" s="356"/>
      <c r="C83" s="356"/>
      <c r="D83" s="356"/>
    </row>
    <row r="84" spans="2:4" x14ac:dyDescent="0.2">
      <c r="B84" s="356"/>
      <c r="C84" s="356"/>
      <c r="D84" s="356"/>
    </row>
    <row r="85" spans="2:4" x14ac:dyDescent="0.2">
      <c r="B85" s="356"/>
      <c r="C85" s="356"/>
      <c r="D85" s="356"/>
    </row>
    <row r="86" spans="2:4" x14ac:dyDescent="0.2">
      <c r="B86" s="356"/>
      <c r="C86" s="356"/>
      <c r="D86" s="356"/>
    </row>
    <row r="87" spans="2:4" x14ac:dyDescent="0.2">
      <c r="B87" s="356"/>
      <c r="C87" s="356"/>
      <c r="D87" s="356"/>
    </row>
    <row r="88" spans="2:4" x14ac:dyDescent="0.2">
      <c r="B88" s="356"/>
      <c r="C88" s="356"/>
      <c r="D88" s="356"/>
    </row>
    <row r="89" spans="2:4" x14ac:dyDescent="0.2">
      <c r="B89" s="356"/>
      <c r="C89" s="356"/>
      <c r="D89" s="356"/>
    </row>
    <row r="90" spans="2:4" x14ac:dyDescent="0.2">
      <c r="B90" s="356"/>
      <c r="C90" s="356"/>
      <c r="D90" s="356"/>
    </row>
    <row r="91" spans="2:4" x14ac:dyDescent="0.2">
      <c r="B91" s="356"/>
      <c r="C91" s="356"/>
      <c r="D91" s="356"/>
    </row>
    <row r="92" spans="2:4" x14ac:dyDescent="0.2">
      <c r="B92" s="356"/>
      <c r="C92" s="356"/>
      <c r="D92" s="356"/>
    </row>
    <row r="93" spans="2:4" x14ac:dyDescent="0.2">
      <c r="B93" s="356"/>
      <c r="C93" s="356"/>
      <c r="D93" s="356"/>
    </row>
    <row r="94" spans="2:4" x14ac:dyDescent="0.2">
      <c r="B94" s="356"/>
      <c r="C94" s="356"/>
      <c r="D94" s="356"/>
    </row>
    <row r="95" spans="2:4" x14ac:dyDescent="0.2">
      <c r="B95" s="356"/>
      <c r="C95" s="356"/>
      <c r="D95" s="356"/>
    </row>
    <row r="96" spans="2:4" x14ac:dyDescent="0.2">
      <c r="B96" s="356"/>
      <c r="C96" s="356"/>
      <c r="D96" s="356"/>
    </row>
    <row r="97" spans="2:4" x14ac:dyDescent="0.2">
      <c r="B97" s="356"/>
      <c r="C97" s="356"/>
      <c r="D97" s="356"/>
    </row>
    <row r="98" spans="2:4" x14ac:dyDescent="0.2">
      <c r="B98" s="356"/>
      <c r="C98" s="356"/>
      <c r="D98" s="356"/>
    </row>
    <row r="99" spans="2:4" x14ac:dyDescent="0.2">
      <c r="B99" s="356"/>
      <c r="C99" s="356"/>
      <c r="D99" s="356"/>
    </row>
    <row r="100" spans="2:4" x14ac:dyDescent="0.2">
      <c r="B100" s="356"/>
      <c r="C100" s="356"/>
      <c r="D100" s="356"/>
    </row>
    <row r="101" spans="2:4" x14ac:dyDescent="0.2">
      <c r="B101" s="356"/>
      <c r="C101" s="356"/>
      <c r="D101" s="356"/>
    </row>
    <row r="102" spans="2:4" x14ac:dyDescent="0.2">
      <c r="B102" s="356"/>
      <c r="C102" s="356"/>
      <c r="D102" s="356"/>
    </row>
    <row r="103" spans="2:4" x14ac:dyDescent="0.2">
      <c r="B103" s="356"/>
      <c r="C103" s="356"/>
      <c r="D103" s="356"/>
    </row>
    <row r="104" spans="2:4" x14ac:dyDescent="0.2">
      <c r="B104" s="356"/>
      <c r="C104" s="356"/>
      <c r="D104" s="356"/>
    </row>
    <row r="105" spans="2:4" x14ac:dyDescent="0.2">
      <c r="B105" s="356"/>
      <c r="C105" s="356"/>
      <c r="D105" s="356"/>
    </row>
    <row r="106" spans="2:4" x14ac:dyDescent="0.2">
      <c r="B106" s="356"/>
      <c r="C106" s="356"/>
      <c r="D106" s="356"/>
    </row>
    <row r="107" spans="2:4" x14ac:dyDescent="0.2">
      <c r="B107" s="356"/>
      <c r="C107" s="356"/>
      <c r="D107" s="356"/>
    </row>
    <row r="108" spans="2:4" x14ac:dyDescent="0.2">
      <c r="B108" s="356"/>
      <c r="C108" s="356"/>
      <c r="D108" s="356"/>
    </row>
    <row r="109" spans="2:4" x14ac:dyDescent="0.2">
      <c r="B109" s="356"/>
      <c r="C109" s="356"/>
      <c r="D109" s="356"/>
    </row>
    <row r="110" spans="2:4" x14ac:dyDescent="0.2">
      <c r="B110" s="356"/>
      <c r="C110" s="356"/>
      <c r="D110" s="356"/>
    </row>
    <row r="111" spans="2:4" x14ac:dyDescent="0.2">
      <c r="B111" s="356"/>
      <c r="C111" s="356"/>
      <c r="D111" s="356"/>
    </row>
    <row r="112" spans="2:4" x14ac:dyDescent="0.2">
      <c r="B112" s="356"/>
      <c r="C112" s="356"/>
      <c r="D112" s="356"/>
    </row>
    <row r="113" spans="2:4" x14ac:dyDescent="0.2">
      <c r="B113" s="356"/>
      <c r="C113" s="356"/>
      <c r="D113" s="356"/>
    </row>
    <row r="114" spans="2:4" x14ac:dyDescent="0.2">
      <c r="B114" s="356"/>
      <c r="C114" s="356"/>
      <c r="D114" s="356"/>
    </row>
    <row r="115" spans="2:4" x14ac:dyDescent="0.2">
      <c r="B115" s="356"/>
      <c r="C115" s="356"/>
      <c r="D115" s="356"/>
    </row>
    <row r="116" spans="2:4" x14ac:dyDescent="0.2">
      <c r="B116" s="356"/>
      <c r="C116" s="356"/>
      <c r="D116" s="356"/>
    </row>
    <row r="117" spans="2:4" x14ac:dyDescent="0.2">
      <c r="B117" s="356"/>
      <c r="C117" s="356"/>
      <c r="D117" s="356"/>
    </row>
    <row r="118" spans="2:4" x14ac:dyDescent="0.2">
      <c r="B118" s="356"/>
      <c r="C118" s="356"/>
      <c r="D118" s="356"/>
    </row>
    <row r="119" spans="2:4" x14ac:dyDescent="0.2">
      <c r="B119" s="356"/>
      <c r="C119" s="356"/>
      <c r="D119" s="356"/>
    </row>
    <row r="120" spans="2:4" x14ac:dyDescent="0.2">
      <c r="B120" s="356"/>
      <c r="C120" s="356"/>
      <c r="D120" s="356"/>
    </row>
    <row r="121" spans="2:4" x14ac:dyDescent="0.2">
      <c r="B121" s="356"/>
      <c r="C121" s="356"/>
      <c r="D121" s="356"/>
    </row>
    <row r="122" spans="2:4" x14ac:dyDescent="0.2">
      <c r="B122" s="356"/>
      <c r="C122" s="356"/>
      <c r="D122" s="356"/>
    </row>
    <row r="123" spans="2:4" x14ac:dyDescent="0.2">
      <c r="B123" s="356"/>
      <c r="C123" s="356"/>
      <c r="D123" s="356"/>
    </row>
    <row r="124" spans="2:4" x14ac:dyDescent="0.2">
      <c r="B124" s="356"/>
      <c r="C124" s="356"/>
      <c r="D124" s="356"/>
    </row>
    <row r="125" spans="2:4" x14ac:dyDescent="0.2">
      <c r="B125" s="356"/>
      <c r="C125" s="356"/>
      <c r="D125" s="356"/>
    </row>
    <row r="126" spans="2:4" x14ac:dyDescent="0.2">
      <c r="B126" s="356"/>
      <c r="C126" s="356"/>
      <c r="D126" s="356"/>
    </row>
    <row r="127" spans="2:4" x14ac:dyDescent="0.2">
      <c r="B127" s="356"/>
      <c r="C127" s="356"/>
      <c r="D127" s="356"/>
    </row>
    <row r="128" spans="2:4" x14ac:dyDescent="0.2">
      <c r="B128" s="356"/>
      <c r="C128" s="356"/>
      <c r="D128" s="356"/>
    </row>
    <row r="129" spans="2:4" x14ac:dyDescent="0.2">
      <c r="B129" s="356"/>
      <c r="C129" s="356"/>
      <c r="D129" s="356"/>
    </row>
    <row r="130" spans="2:4" x14ac:dyDescent="0.2">
      <c r="B130" s="356"/>
      <c r="C130" s="356"/>
      <c r="D130" s="356"/>
    </row>
    <row r="131" spans="2:4" x14ac:dyDescent="0.2">
      <c r="B131" s="356"/>
      <c r="C131" s="356"/>
      <c r="D131" s="356"/>
    </row>
    <row r="132" spans="2:4" x14ac:dyDescent="0.2">
      <c r="B132" s="356"/>
      <c r="C132" s="356"/>
      <c r="D132" s="356"/>
    </row>
    <row r="133" spans="2:4" x14ac:dyDescent="0.2">
      <c r="B133" s="356"/>
      <c r="C133" s="356"/>
      <c r="D133" s="356"/>
    </row>
    <row r="134" spans="2:4" x14ac:dyDescent="0.2">
      <c r="B134" s="356"/>
      <c r="C134" s="356"/>
      <c r="D134" s="356"/>
    </row>
    <row r="135" spans="2:4" x14ac:dyDescent="0.2">
      <c r="B135" s="356"/>
      <c r="C135" s="356"/>
      <c r="D135" s="356"/>
    </row>
    <row r="136" spans="2:4" x14ac:dyDescent="0.2">
      <c r="B136" s="356"/>
      <c r="C136" s="356"/>
      <c r="D136" s="356"/>
    </row>
    <row r="137" spans="2:4" x14ac:dyDescent="0.2">
      <c r="B137" s="356"/>
      <c r="C137" s="356"/>
      <c r="D137" s="356"/>
    </row>
    <row r="138" spans="2:4" x14ac:dyDescent="0.2">
      <c r="B138" s="356"/>
      <c r="C138" s="356"/>
      <c r="D138" s="356"/>
    </row>
    <row r="139" spans="2:4" x14ac:dyDescent="0.2">
      <c r="B139" s="356"/>
      <c r="C139" s="356"/>
      <c r="D139" s="356"/>
    </row>
    <row r="140" spans="2:4" x14ac:dyDescent="0.2">
      <c r="B140" s="356"/>
      <c r="C140" s="356"/>
      <c r="D140" s="356"/>
    </row>
    <row r="141" spans="2:4" x14ac:dyDescent="0.2">
      <c r="B141" s="356"/>
      <c r="C141" s="356"/>
      <c r="D141" s="356"/>
    </row>
    <row r="142" spans="2:4" x14ac:dyDescent="0.2">
      <c r="B142" s="356"/>
      <c r="C142" s="356"/>
      <c r="D142" s="356"/>
    </row>
    <row r="143" spans="2:4" x14ac:dyDescent="0.2">
      <c r="B143" s="356"/>
      <c r="C143" s="356"/>
      <c r="D143" s="356"/>
    </row>
    <row r="144" spans="2:4" x14ac:dyDescent="0.2">
      <c r="B144" s="356"/>
      <c r="C144" s="356"/>
      <c r="D144" s="356"/>
    </row>
    <row r="145" spans="2:4" x14ac:dyDescent="0.2">
      <c r="B145" s="356"/>
      <c r="C145" s="356"/>
      <c r="D145" s="356"/>
    </row>
    <row r="146" spans="2:4" x14ac:dyDescent="0.2">
      <c r="B146" s="356"/>
      <c r="C146" s="356"/>
      <c r="D146" s="356"/>
    </row>
    <row r="147" spans="2:4" x14ac:dyDescent="0.2">
      <c r="B147" s="356"/>
      <c r="C147" s="356"/>
      <c r="D147" s="356"/>
    </row>
    <row r="148" spans="2:4" x14ac:dyDescent="0.2">
      <c r="B148" s="356"/>
      <c r="C148" s="356"/>
      <c r="D148" s="356"/>
    </row>
    <row r="149" spans="2:4" x14ac:dyDescent="0.2">
      <c r="B149" s="356"/>
      <c r="C149" s="356"/>
      <c r="D149" s="356"/>
    </row>
    <row r="150" spans="2:4" x14ac:dyDescent="0.2">
      <c r="B150" s="356"/>
      <c r="C150" s="356"/>
      <c r="D150" s="356"/>
    </row>
    <row r="151" spans="2:4" x14ac:dyDescent="0.2">
      <c r="B151" s="356"/>
      <c r="C151" s="356"/>
      <c r="D151" s="356"/>
    </row>
    <row r="152" spans="2:4" x14ac:dyDescent="0.2">
      <c r="B152" s="356"/>
      <c r="C152" s="356"/>
      <c r="D152" s="356"/>
    </row>
    <row r="153" spans="2:4" x14ac:dyDescent="0.2">
      <c r="B153" s="356"/>
      <c r="C153" s="356"/>
      <c r="D153" s="356"/>
    </row>
    <row r="154" spans="2:4" x14ac:dyDescent="0.2">
      <c r="B154" s="356"/>
      <c r="C154" s="356"/>
      <c r="D154" s="356"/>
    </row>
    <row r="155" spans="2:4" x14ac:dyDescent="0.2">
      <c r="B155" s="356"/>
      <c r="C155" s="356"/>
      <c r="D155" s="356"/>
    </row>
    <row r="156" spans="2:4" x14ac:dyDescent="0.2">
      <c r="B156" s="356"/>
      <c r="C156" s="356"/>
      <c r="D156" s="356"/>
    </row>
    <row r="157" spans="2:4" x14ac:dyDescent="0.2">
      <c r="B157" s="356"/>
      <c r="C157" s="356"/>
      <c r="D157" s="356"/>
    </row>
    <row r="158" spans="2:4" x14ac:dyDescent="0.2">
      <c r="B158" s="356"/>
      <c r="C158" s="356"/>
      <c r="D158" s="356"/>
    </row>
    <row r="159" spans="2:4" x14ac:dyDescent="0.2">
      <c r="B159" s="356"/>
      <c r="C159" s="356"/>
      <c r="D159" s="356"/>
    </row>
    <row r="160" spans="2:4" x14ac:dyDescent="0.2">
      <c r="B160" s="356"/>
      <c r="C160" s="356"/>
      <c r="D160" s="356"/>
    </row>
    <row r="161" spans="2:4" x14ac:dyDescent="0.2">
      <c r="B161" s="356"/>
      <c r="C161" s="356"/>
      <c r="D161" s="356"/>
    </row>
    <row r="162" spans="2:4" x14ac:dyDescent="0.2">
      <c r="B162" s="356"/>
      <c r="C162" s="356"/>
      <c r="D162" s="356"/>
    </row>
    <row r="163" spans="2:4" x14ac:dyDescent="0.2">
      <c r="B163" s="356"/>
      <c r="C163" s="356"/>
      <c r="D163" s="356"/>
    </row>
    <row r="164" spans="2:4" x14ac:dyDescent="0.2">
      <c r="B164" s="356"/>
      <c r="C164" s="356"/>
      <c r="D164" s="356"/>
    </row>
    <row r="165" spans="2:4" x14ac:dyDescent="0.2">
      <c r="B165" s="356"/>
      <c r="C165" s="356"/>
      <c r="D165" s="356"/>
    </row>
    <row r="166" spans="2:4" x14ac:dyDescent="0.2">
      <c r="B166" s="356"/>
      <c r="C166" s="356"/>
      <c r="D166" s="356"/>
    </row>
    <row r="167" spans="2:4" x14ac:dyDescent="0.2">
      <c r="B167" s="356"/>
      <c r="C167" s="356"/>
      <c r="D167" s="356"/>
    </row>
    <row r="168" spans="2:4" x14ac:dyDescent="0.2">
      <c r="B168" s="356"/>
      <c r="C168" s="356"/>
      <c r="D168" s="356"/>
    </row>
    <row r="169" spans="2:4" x14ac:dyDescent="0.2">
      <c r="B169" s="356"/>
      <c r="C169" s="356"/>
      <c r="D169" s="356"/>
    </row>
    <row r="170" spans="2:4" x14ac:dyDescent="0.2">
      <c r="B170" s="356"/>
      <c r="C170" s="356"/>
      <c r="D170" s="356"/>
    </row>
    <row r="171" spans="2:4" x14ac:dyDescent="0.2">
      <c r="B171" s="356"/>
      <c r="C171" s="356"/>
      <c r="D171" s="356"/>
    </row>
    <row r="172" spans="2:4" x14ac:dyDescent="0.2">
      <c r="B172" s="356"/>
      <c r="C172" s="356"/>
      <c r="D172" s="356"/>
    </row>
    <row r="173" spans="2:4" x14ac:dyDescent="0.2">
      <c r="B173" s="356"/>
      <c r="C173" s="356"/>
      <c r="D173" s="356"/>
    </row>
    <row r="174" spans="2:4" x14ac:dyDescent="0.2">
      <c r="B174" s="356"/>
      <c r="C174" s="356"/>
      <c r="D174" s="356"/>
    </row>
    <row r="175" spans="2:4" x14ac:dyDescent="0.2">
      <c r="B175" s="356"/>
      <c r="C175" s="356"/>
      <c r="D175" s="356"/>
    </row>
    <row r="176" spans="2:4" x14ac:dyDescent="0.2">
      <c r="B176" s="356"/>
      <c r="C176" s="356"/>
      <c r="D176" s="356"/>
    </row>
    <row r="177" spans="2:4" x14ac:dyDescent="0.2">
      <c r="B177" s="356"/>
      <c r="C177" s="356"/>
      <c r="D177" s="356"/>
    </row>
    <row r="178" spans="2:4" x14ac:dyDescent="0.2">
      <c r="B178" s="356"/>
      <c r="C178" s="356"/>
      <c r="D178" s="356"/>
    </row>
    <row r="179" spans="2:4" x14ac:dyDescent="0.2">
      <c r="B179" s="356"/>
      <c r="C179" s="356"/>
      <c r="D179" s="356"/>
    </row>
    <row r="180" spans="2:4" x14ac:dyDescent="0.2">
      <c r="B180" s="356"/>
      <c r="C180" s="356"/>
      <c r="D180" s="356"/>
    </row>
    <row r="181" spans="2:4" x14ac:dyDescent="0.2">
      <c r="B181" s="356"/>
      <c r="C181" s="356"/>
      <c r="D181" s="356"/>
    </row>
    <row r="182" spans="2:4" x14ac:dyDescent="0.2">
      <c r="B182" s="356"/>
      <c r="C182" s="356"/>
      <c r="D182" s="356"/>
    </row>
    <row r="183" spans="2:4" x14ac:dyDescent="0.2">
      <c r="B183" s="356"/>
      <c r="C183" s="356"/>
      <c r="D183" s="356"/>
    </row>
    <row r="184" spans="2:4" x14ac:dyDescent="0.2">
      <c r="B184" s="356"/>
      <c r="C184" s="356"/>
      <c r="D184" s="356"/>
    </row>
    <row r="185" spans="2:4" x14ac:dyDescent="0.2">
      <c r="B185" s="356"/>
      <c r="C185" s="356"/>
      <c r="D185" s="356"/>
    </row>
    <row r="186" spans="2:4" x14ac:dyDescent="0.2">
      <c r="B186" s="356"/>
      <c r="C186" s="356"/>
      <c r="D186" s="356"/>
    </row>
    <row r="187" spans="2:4" x14ac:dyDescent="0.2">
      <c r="B187" s="356"/>
      <c r="C187" s="356"/>
      <c r="D187" s="356"/>
    </row>
    <row r="188" spans="2:4" x14ac:dyDescent="0.2">
      <c r="B188" s="356"/>
      <c r="C188" s="356"/>
      <c r="D188" s="356"/>
    </row>
    <row r="189" spans="2:4" x14ac:dyDescent="0.2">
      <c r="B189" s="356"/>
      <c r="C189" s="356"/>
      <c r="D189" s="356"/>
    </row>
    <row r="190" spans="2:4" x14ac:dyDescent="0.2">
      <c r="B190" s="356"/>
      <c r="C190" s="356"/>
      <c r="D190" s="356"/>
    </row>
    <row r="191" spans="2:4" x14ac:dyDescent="0.2">
      <c r="B191" s="356"/>
      <c r="C191" s="356"/>
      <c r="D191" s="356"/>
    </row>
    <row r="192" spans="2:4" x14ac:dyDescent="0.2">
      <c r="B192" s="356"/>
      <c r="C192" s="356"/>
      <c r="D192" s="356"/>
    </row>
    <row r="193" spans="2:4" x14ac:dyDescent="0.2">
      <c r="B193" s="356"/>
      <c r="C193" s="356"/>
      <c r="D193" s="356"/>
    </row>
    <row r="194" spans="2:4" x14ac:dyDescent="0.2">
      <c r="B194" s="356"/>
      <c r="C194" s="356"/>
      <c r="D194" s="356"/>
    </row>
    <row r="195" spans="2:4" x14ac:dyDescent="0.2">
      <c r="B195" s="356"/>
      <c r="C195" s="356"/>
      <c r="D195" s="356"/>
    </row>
    <row r="196" spans="2:4" x14ac:dyDescent="0.2">
      <c r="B196" s="356"/>
      <c r="C196" s="356"/>
      <c r="D196" s="356"/>
    </row>
    <row r="197" spans="2:4" x14ac:dyDescent="0.2">
      <c r="B197" s="356"/>
      <c r="C197" s="356"/>
      <c r="D197" s="356"/>
    </row>
    <row r="198" spans="2:4" x14ac:dyDescent="0.2">
      <c r="B198" s="356"/>
      <c r="C198" s="356"/>
      <c r="D198" s="356"/>
    </row>
    <row r="199" spans="2:4" x14ac:dyDescent="0.2">
      <c r="B199" s="356"/>
      <c r="C199" s="356"/>
      <c r="D199" s="356"/>
    </row>
    <row r="200" spans="2:4" x14ac:dyDescent="0.2">
      <c r="B200" s="356"/>
      <c r="C200" s="356"/>
      <c r="D200" s="356"/>
    </row>
    <row r="201" spans="2:4" x14ac:dyDescent="0.2">
      <c r="B201" s="356"/>
      <c r="C201" s="356"/>
      <c r="D201" s="356"/>
    </row>
    <row r="202" spans="2:4" x14ac:dyDescent="0.2">
      <c r="B202" s="356"/>
      <c r="C202" s="356"/>
      <c r="D202" s="356"/>
    </row>
    <row r="203" spans="2:4" x14ac:dyDescent="0.2">
      <c r="B203" s="356"/>
      <c r="C203" s="356"/>
      <c r="D203" s="356"/>
    </row>
    <row r="204" spans="2:4" x14ac:dyDescent="0.2">
      <c r="B204" s="356"/>
      <c r="C204" s="356"/>
      <c r="D204" s="356"/>
    </row>
    <row r="205" spans="2:4" x14ac:dyDescent="0.2">
      <c r="B205" s="356"/>
      <c r="C205" s="356"/>
      <c r="D205" s="356"/>
    </row>
    <row r="206" spans="2:4" x14ac:dyDescent="0.2">
      <c r="B206" s="356"/>
      <c r="C206" s="356"/>
      <c r="D206" s="356"/>
    </row>
    <row r="207" spans="2:4" x14ac:dyDescent="0.2">
      <c r="B207" s="356"/>
      <c r="C207" s="356"/>
      <c r="D207" s="356"/>
    </row>
    <row r="208" spans="2:4" x14ac:dyDescent="0.2">
      <c r="B208" s="356"/>
      <c r="C208" s="356"/>
      <c r="D208" s="356"/>
    </row>
    <row r="209" spans="2:4" x14ac:dyDescent="0.2">
      <c r="B209" s="356"/>
      <c r="C209" s="356"/>
      <c r="D209" s="356"/>
    </row>
    <row r="210" spans="2:4" x14ac:dyDescent="0.2">
      <c r="B210" s="356"/>
      <c r="C210" s="356"/>
      <c r="D210" s="356"/>
    </row>
    <row r="211" spans="2:4" x14ac:dyDescent="0.2">
      <c r="B211" s="356"/>
      <c r="C211" s="356"/>
      <c r="D211" s="356"/>
    </row>
    <row r="212" spans="2:4" x14ac:dyDescent="0.2">
      <c r="B212" s="356"/>
      <c r="C212" s="356"/>
      <c r="D212" s="356"/>
    </row>
    <row r="213" spans="2:4" x14ac:dyDescent="0.2">
      <c r="B213" s="356"/>
      <c r="C213" s="356"/>
      <c r="D213" s="356"/>
    </row>
    <row r="214" spans="2:4" x14ac:dyDescent="0.2">
      <c r="B214" s="356"/>
      <c r="C214" s="356"/>
      <c r="D214" s="356"/>
    </row>
    <row r="215" spans="2:4" x14ac:dyDescent="0.2">
      <c r="B215" s="356"/>
      <c r="C215" s="356"/>
      <c r="D215" s="356"/>
    </row>
    <row r="216" spans="2:4" x14ac:dyDescent="0.2">
      <c r="B216" s="356"/>
      <c r="C216" s="356"/>
      <c r="D216" s="356"/>
    </row>
    <row r="217" spans="2:4" x14ac:dyDescent="0.2">
      <c r="B217" s="356"/>
      <c r="C217" s="356"/>
      <c r="D217" s="356"/>
    </row>
    <row r="218" spans="2:4" x14ac:dyDescent="0.2">
      <c r="B218" s="356"/>
      <c r="C218" s="356"/>
      <c r="D218" s="356"/>
    </row>
    <row r="219" spans="2:4" x14ac:dyDescent="0.2">
      <c r="B219" s="356"/>
      <c r="C219" s="356"/>
      <c r="D219" s="356"/>
    </row>
    <row r="220" spans="2:4" x14ac:dyDescent="0.2">
      <c r="B220" s="356"/>
      <c r="C220" s="356"/>
      <c r="D220" s="356"/>
    </row>
    <row r="221" spans="2:4" x14ac:dyDescent="0.2">
      <c r="B221" s="356"/>
      <c r="C221" s="356"/>
      <c r="D221" s="356"/>
    </row>
    <row r="222" spans="2:4" x14ac:dyDescent="0.2">
      <c r="B222" s="356"/>
      <c r="C222" s="356"/>
      <c r="D222" s="356"/>
    </row>
    <row r="223" spans="2:4" x14ac:dyDescent="0.2">
      <c r="B223" s="356"/>
      <c r="C223" s="356"/>
      <c r="D223" s="356"/>
    </row>
    <row r="224" spans="2:4" x14ac:dyDescent="0.2">
      <c r="B224" s="356"/>
      <c r="C224" s="356"/>
      <c r="D224" s="356"/>
    </row>
    <row r="225" spans="2:4" x14ac:dyDescent="0.2">
      <c r="B225" s="356"/>
      <c r="C225" s="356"/>
      <c r="D225" s="356"/>
    </row>
    <row r="226" spans="2:4" x14ac:dyDescent="0.2">
      <c r="B226" s="356"/>
      <c r="C226" s="356"/>
      <c r="D226" s="356"/>
    </row>
    <row r="227" spans="2:4" x14ac:dyDescent="0.2">
      <c r="B227" s="356"/>
      <c r="C227" s="356"/>
      <c r="D227" s="356"/>
    </row>
    <row r="228" spans="2:4" x14ac:dyDescent="0.2">
      <c r="B228" s="356"/>
      <c r="C228" s="356"/>
      <c r="D228" s="356"/>
    </row>
    <row r="229" spans="2:4" x14ac:dyDescent="0.2">
      <c r="B229" s="356"/>
      <c r="C229" s="356"/>
      <c r="D229" s="356"/>
    </row>
    <row r="230" spans="2:4" x14ac:dyDescent="0.2">
      <c r="B230" s="356"/>
      <c r="C230" s="356"/>
      <c r="D230" s="356"/>
    </row>
    <row r="231" spans="2:4" x14ac:dyDescent="0.2">
      <c r="B231" s="356"/>
      <c r="C231" s="356"/>
      <c r="D231" s="356"/>
    </row>
    <row r="232" spans="2:4" x14ac:dyDescent="0.2">
      <c r="B232" s="356"/>
      <c r="C232" s="356"/>
      <c r="D232" s="356"/>
    </row>
    <row r="233" spans="2:4" x14ac:dyDescent="0.2">
      <c r="B233" s="356"/>
      <c r="C233" s="356"/>
      <c r="D233" s="356"/>
    </row>
    <row r="234" spans="2:4" x14ac:dyDescent="0.2">
      <c r="B234" s="356"/>
      <c r="C234" s="356"/>
      <c r="D234" s="356"/>
    </row>
    <row r="235" spans="2:4" x14ac:dyDescent="0.2">
      <c r="B235" s="356"/>
      <c r="C235" s="356"/>
      <c r="D235" s="356"/>
    </row>
    <row r="236" spans="2:4" x14ac:dyDescent="0.2">
      <c r="B236" s="356"/>
      <c r="C236" s="356"/>
      <c r="D236" s="356"/>
    </row>
    <row r="237" spans="2:4" x14ac:dyDescent="0.2">
      <c r="B237" s="356"/>
      <c r="C237" s="356"/>
      <c r="D237" s="356"/>
    </row>
    <row r="238" spans="2:4" x14ac:dyDescent="0.2">
      <c r="B238" s="356"/>
      <c r="C238" s="356"/>
      <c r="D238" s="356"/>
    </row>
    <row r="239" spans="2:4" x14ac:dyDescent="0.2">
      <c r="B239" s="356"/>
      <c r="C239" s="356"/>
      <c r="D239" s="356"/>
    </row>
    <row r="240" spans="2:4" x14ac:dyDescent="0.2">
      <c r="B240" s="356"/>
      <c r="C240" s="356"/>
      <c r="D240" s="356"/>
    </row>
    <row r="241" spans="2:4" x14ac:dyDescent="0.2">
      <c r="B241" s="356"/>
      <c r="C241" s="356"/>
      <c r="D241" s="356"/>
    </row>
    <row r="242" spans="2:4" x14ac:dyDescent="0.2">
      <c r="B242" s="356"/>
      <c r="C242" s="356"/>
      <c r="D242" s="356"/>
    </row>
    <row r="243" spans="2:4" x14ac:dyDescent="0.2">
      <c r="B243" s="356"/>
      <c r="C243" s="356"/>
      <c r="D243" s="356"/>
    </row>
    <row r="244" spans="2:4" x14ac:dyDescent="0.2">
      <c r="B244" s="356"/>
      <c r="C244" s="356"/>
      <c r="D244" s="356"/>
    </row>
    <row r="245" spans="2:4" x14ac:dyDescent="0.2">
      <c r="B245" s="356"/>
      <c r="C245" s="356"/>
      <c r="D245" s="356"/>
    </row>
    <row r="246" spans="2:4" x14ac:dyDescent="0.2">
      <c r="B246" s="356"/>
      <c r="C246" s="356"/>
      <c r="D246" s="356"/>
    </row>
    <row r="247" spans="2:4" x14ac:dyDescent="0.2">
      <c r="B247" s="356"/>
      <c r="C247" s="356"/>
      <c r="D247" s="356"/>
    </row>
    <row r="248" spans="2:4" x14ac:dyDescent="0.2">
      <c r="B248" s="356"/>
      <c r="C248" s="356"/>
      <c r="D248" s="356"/>
    </row>
    <row r="249" spans="2:4" x14ac:dyDescent="0.2">
      <c r="B249" s="356"/>
      <c r="C249" s="356"/>
      <c r="D249" s="356"/>
    </row>
    <row r="250" spans="2:4" x14ac:dyDescent="0.2">
      <c r="B250" s="356"/>
      <c r="C250" s="356"/>
      <c r="D250" s="356"/>
    </row>
    <row r="251" spans="2:4" x14ac:dyDescent="0.2">
      <c r="B251" s="356"/>
      <c r="C251" s="356"/>
      <c r="D251" s="356"/>
    </row>
    <row r="252" spans="2:4" x14ac:dyDescent="0.2">
      <c r="B252" s="356"/>
      <c r="C252" s="356"/>
      <c r="D252" s="356"/>
    </row>
    <row r="253" spans="2:4" x14ac:dyDescent="0.2">
      <c r="B253" s="356"/>
      <c r="C253" s="356"/>
      <c r="D253" s="356"/>
    </row>
    <row r="254" spans="2:4" x14ac:dyDescent="0.2">
      <c r="B254" s="356"/>
      <c r="C254" s="356"/>
      <c r="D254" s="356"/>
    </row>
    <row r="255" spans="2:4" x14ac:dyDescent="0.2">
      <c r="B255" s="356"/>
      <c r="C255" s="356"/>
      <c r="D255" s="356"/>
    </row>
    <row r="256" spans="2:4" x14ac:dyDescent="0.2">
      <c r="B256" s="356"/>
      <c r="C256" s="356"/>
      <c r="D256" s="356"/>
    </row>
    <row r="257" spans="2:4" x14ac:dyDescent="0.2">
      <c r="B257" s="356"/>
      <c r="C257" s="356"/>
      <c r="D257" s="356"/>
    </row>
    <row r="258" spans="2:4" x14ac:dyDescent="0.2">
      <c r="B258" s="356"/>
      <c r="C258" s="356"/>
      <c r="D258" s="356"/>
    </row>
    <row r="259" spans="2:4" x14ac:dyDescent="0.2">
      <c r="B259" s="356"/>
      <c r="C259" s="356"/>
      <c r="D259" s="356"/>
    </row>
    <row r="260" spans="2:4" x14ac:dyDescent="0.2">
      <c r="B260" s="356"/>
      <c r="C260" s="356"/>
      <c r="D260" s="356"/>
    </row>
    <row r="261" spans="2:4" x14ac:dyDescent="0.2">
      <c r="B261" s="356"/>
      <c r="C261" s="356"/>
      <c r="D261" s="356"/>
    </row>
    <row r="262" spans="2:4" x14ac:dyDescent="0.2">
      <c r="B262" s="356"/>
      <c r="C262" s="356"/>
      <c r="D262" s="356"/>
    </row>
    <row r="263" spans="2:4" x14ac:dyDescent="0.2">
      <c r="B263" s="356"/>
      <c r="C263" s="356"/>
      <c r="D263" s="356"/>
    </row>
    <row r="264" spans="2:4" x14ac:dyDescent="0.2">
      <c r="B264" s="356"/>
      <c r="C264" s="356"/>
      <c r="D264" s="356"/>
    </row>
    <row r="265" spans="2:4" x14ac:dyDescent="0.2">
      <c r="B265" s="356"/>
      <c r="C265" s="356"/>
      <c r="D265" s="356"/>
    </row>
    <row r="266" spans="2:4" x14ac:dyDescent="0.2">
      <c r="B266" s="356"/>
      <c r="C266" s="356"/>
      <c r="D266" s="356"/>
    </row>
    <row r="267" spans="2:4" x14ac:dyDescent="0.2">
      <c r="B267" s="356"/>
      <c r="C267" s="356"/>
      <c r="D267" s="356"/>
    </row>
    <row r="268" spans="2:4" x14ac:dyDescent="0.2">
      <c r="B268" s="356"/>
      <c r="C268" s="356"/>
      <c r="D268" s="356"/>
    </row>
    <row r="269" spans="2:4" x14ac:dyDescent="0.2">
      <c r="B269" s="356"/>
      <c r="C269" s="356"/>
      <c r="D269" s="356"/>
    </row>
    <row r="270" spans="2:4" x14ac:dyDescent="0.2">
      <c r="B270" s="356"/>
      <c r="C270" s="356"/>
      <c r="D270" s="356"/>
    </row>
    <row r="271" spans="2:4" x14ac:dyDescent="0.2">
      <c r="B271" s="356"/>
      <c r="C271" s="356"/>
      <c r="D271" s="356"/>
    </row>
    <row r="272" spans="2:4" x14ac:dyDescent="0.2">
      <c r="B272" s="356"/>
      <c r="C272" s="356"/>
      <c r="D272" s="356"/>
    </row>
    <row r="273" spans="2:4" x14ac:dyDescent="0.2">
      <c r="B273" s="356"/>
      <c r="C273" s="356"/>
      <c r="D273" s="356"/>
    </row>
    <row r="274" spans="2:4" x14ac:dyDescent="0.2">
      <c r="B274" s="356"/>
      <c r="C274" s="356"/>
      <c r="D274" s="356"/>
    </row>
    <row r="275" spans="2:4" x14ac:dyDescent="0.2">
      <c r="B275" s="356"/>
      <c r="C275" s="356"/>
      <c r="D275" s="356"/>
    </row>
    <row r="276" spans="2:4" x14ac:dyDescent="0.2">
      <c r="B276" s="356"/>
      <c r="C276" s="356"/>
      <c r="D276" s="356"/>
    </row>
    <row r="277" spans="2:4" x14ac:dyDescent="0.2">
      <c r="B277" s="356"/>
      <c r="C277" s="356"/>
      <c r="D277" s="356"/>
    </row>
    <row r="278" spans="2:4" x14ac:dyDescent="0.2">
      <c r="B278" s="356"/>
      <c r="C278" s="356"/>
      <c r="D278" s="356"/>
    </row>
    <row r="279" spans="2:4" x14ac:dyDescent="0.2">
      <c r="B279" s="356"/>
      <c r="C279" s="356"/>
      <c r="D279" s="356"/>
    </row>
    <row r="280" spans="2:4" x14ac:dyDescent="0.2">
      <c r="B280" s="356"/>
      <c r="C280" s="356"/>
      <c r="D280" s="356"/>
    </row>
    <row r="281" spans="2:4" x14ac:dyDescent="0.2">
      <c r="B281" s="356"/>
      <c r="C281" s="356"/>
      <c r="D281" s="356"/>
    </row>
    <row r="282" spans="2:4" x14ac:dyDescent="0.2">
      <c r="B282" s="356"/>
      <c r="C282" s="356"/>
      <c r="D282" s="356"/>
    </row>
    <row r="283" spans="2:4" x14ac:dyDescent="0.2">
      <c r="B283" s="356"/>
      <c r="C283" s="356"/>
      <c r="D283" s="356"/>
    </row>
    <row r="284" spans="2:4" x14ac:dyDescent="0.2">
      <c r="B284" s="356"/>
      <c r="C284" s="356"/>
      <c r="D284" s="356"/>
    </row>
    <row r="285" spans="2:4" x14ac:dyDescent="0.2">
      <c r="B285" s="356"/>
      <c r="C285" s="356"/>
      <c r="D285" s="356"/>
    </row>
    <row r="286" spans="2:4" x14ac:dyDescent="0.2">
      <c r="B286" s="356"/>
      <c r="C286" s="356"/>
      <c r="D286" s="356"/>
    </row>
    <row r="287" spans="2:4" x14ac:dyDescent="0.2">
      <c r="B287" s="356"/>
      <c r="C287" s="356"/>
      <c r="D287" s="356"/>
    </row>
    <row r="288" spans="2:4" x14ac:dyDescent="0.2">
      <c r="B288" s="356"/>
      <c r="C288" s="356"/>
      <c r="D288" s="356"/>
    </row>
    <row r="289" spans="2:4" x14ac:dyDescent="0.2">
      <c r="B289" s="356"/>
      <c r="C289" s="356"/>
      <c r="D289" s="356"/>
    </row>
    <row r="290" spans="2:4" x14ac:dyDescent="0.2">
      <c r="B290" s="356"/>
      <c r="C290" s="356"/>
      <c r="D290" s="356"/>
    </row>
    <row r="291" spans="2:4" x14ac:dyDescent="0.2">
      <c r="B291" s="356"/>
      <c r="C291" s="356"/>
      <c r="D291" s="356"/>
    </row>
    <row r="292" spans="2:4" x14ac:dyDescent="0.2">
      <c r="B292" s="356"/>
      <c r="C292" s="356"/>
      <c r="D292" s="356"/>
    </row>
    <row r="293" spans="2:4" x14ac:dyDescent="0.2">
      <c r="B293" s="356"/>
      <c r="C293" s="356"/>
      <c r="D293" s="356"/>
    </row>
    <row r="294" spans="2:4" x14ac:dyDescent="0.2">
      <c r="B294" s="356"/>
      <c r="C294" s="356"/>
      <c r="D294" s="356"/>
    </row>
    <row r="295" spans="2:4" x14ac:dyDescent="0.2">
      <c r="B295" s="356"/>
      <c r="C295" s="356"/>
      <c r="D295" s="356"/>
    </row>
    <row r="296" spans="2:4" x14ac:dyDescent="0.2">
      <c r="B296" s="356"/>
      <c r="C296" s="356"/>
      <c r="D296" s="356"/>
    </row>
    <row r="297" spans="2:4" x14ac:dyDescent="0.2">
      <c r="B297" s="356"/>
      <c r="C297" s="356"/>
      <c r="D297" s="356"/>
    </row>
    <row r="298" spans="2:4" x14ac:dyDescent="0.2">
      <c r="B298" s="356"/>
      <c r="C298" s="356"/>
      <c r="D298" s="356"/>
    </row>
    <row r="299" spans="2:4" x14ac:dyDescent="0.2">
      <c r="B299" s="356"/>
      <c r="C299" s="356"/>
      <c r="D299" s="356"/>
    </row>
    <row r="300" spans="2:4" x14ac:dyDescent="0.2">
      <c r="B300" s="356"/>
      <c r="C300" s="356"/>
      <c r="D300" s="356"/>
    </row>
    <row r="301" spans="2:4" x14ac:dyDescent="0.2">
      <c r="B301" s="356"/>
      <c r="C301" s="356"/>
      <c r="D301" s="356"/>
    </row>
    <row r="302" spans="2:4" x14ac:dyDescent="0.2">
      <c r="B302" s="356"/>
      <c r="C302" s="356"/>
      <c r="D302" s="356"/>
    </row>
    <row r="303" spans="2:4" x14ac:dyDescent="0.2">
      <c r="B303" s="356"/>
      <c r="C303" s="356"/>
      <c r="D303" s="356"/>
    </row>
    <row r="304" spans="2:4" x14ac:dyDescent="0.2">
      <c r="B304" s="356"/>
      <c r="C304" s="356"/>
      <c r="D304" s="356"/>
    </row>
    <row r="305" spans="2:4" x14ac:dyDescent="0.2">
      <c r="B305" s="356"/>
      <c r="C305" s="356"/>
      <c r="D305" s="356"/>
    </row>
    <row r="306" spans="2:4" x14ac:dyDescent="0.2">
      <c r="B306" s="356"/>
      <c r="C306" s="356"/>
      <c r="D306" s="356"/>
    </row>
    <row r="307" spans="2:4" x14ac:dyDescent="0.2">
      <c r="B307" s="356"/>
      <c r="C307" s="356"/>
      <c r="D307" s="356"/>
    </row>
    <row r="308" spans="2:4" x14ac:dyDescent="0.2">
      <c r="B308" s="356"/>
      <c r="C308" s="356"/>
      <c r="D308" s="356"/>
    </row>
    <row r="309" spans="2:4" x14ac:dyDescent="0.2">
      <c r="B309" s="356"/>
      <c r="C309" s="356"/>
      <c r="D309" s="356"/>
    </row>
    <row r="310" spans="2:4" x14ac:dyDescent="0.2">
      <c r="B310" s="356"/>
      <c r="C310" s="356"/>
      <c r="D310" s="356"/>
    </row>
    <row r="311" spans="2:4" x14ac:dyDescent="0.2">
      <c r="B311" s="356"/>
      <c r="C311" s="356"/>
      <c r="D311" s="356"/>
    </row>
    <row r="312" spans="2:4" x14ac:dyDescent="0.2">
      <c r="B312" s="356"/>
      <c r="C312" s="356"/>
      <c r="D312" s="356"/>
    </row>
    <row r="313" spans="2:4" x14ac:dyDescent="0.2">
      <c r="B313" s="356"/>
      <c r="C313" s="356"/>
      <c r="D313" s="356"/>
    </row>
    <row r="314" spans="2:4" x14ac:dyDescent="0.2">
      <c r="B314" s="356"/>
      <c r="C314" s="356"/>
      <c r="D314" s="356"/>
    </row>
    <row r="315" spans="2:4" x14ac:dyDescent="0.2">
      <c r="B315" s="356"/>
      <c r="C315" s="356"/>
      <c r="D315" s="356"/>
    </row>
    <row r="316" spans="2:4" x14ac:dyDescent="0.2">
      <c r="B316" s="356"/>
      <c r="C316" s="356"/>
      <c r="D316" s="356"/>
    </row>
    <row r="317" spans="2:4" x14ac:dyDescent="0.2">
      <c r="B317" s="356"/>
      <c r="C317" s="356"/>
      <c r="D317" s="356"/>
    </row>
    <row r="318" spans="2:4" x14ac:dyDescent="0.2">
      <c r="B318" s="356"/>
      <c r="C318" s="356"/>
      <c r="D318" s="356"/>
    </row>
    <row r="319" spans="2:4" x14ac:dyDescent="0.2">
      <c r="B319" s="356"/>
      <c r="C319" s="356"/>
      <c r="D319" s="356"/>
    </row>
    <row r="320" spans="2:4" x14ac:dyDescent="0.2">
      <c r="B320" s="356"/>
      <c r="C320" s="356"/>
      <c r="D320" s="356"/>
    </row>
    <row r="321" spans="2:4" x14ac:dyDescent="0.2">
      <c r="B321" s="356"/>
      <c r="C321" s="356"/>
      <c r="D321" s="356"/>
    </row>
    <row r="322" spans="2:4" x14ac:dyDescent="0.2">
      <c r="B322" s="356"/>
      <c r="C322" s="356"/>
      <c r="D322" s="356"/>
    </row>
    <row r="323" spans="2:4" x14ac:dyDescent="0.2">
      <c r="B323" s="356"/>
      <c r="C323" s="356"/>
      <c r="D323" s="356"/>
    </row>
    <row r="324" spans="2:4" x14ac:dyDescent="0.2">
      <c r="B324" s="356"/>
      <c r="C324" s="356"/>
      <c r="D324" s="356"/>
    </row>
    <row r="325" spans="2:4" x14ac:dyDescent="0.2">
      <c r="B325" s="356"/>
      <c r="C325" s="356"/>
      <c r="D325" s="356"/>
    </row>
    <row r="326" spans="2:4" x14ac:dyDescent="0.2">
      <c r="B326" s="356"/>
      <c r="C326" s="356"/>
      <c r="D326" s="356"/>
    </row>
    <row r="327" spans="2:4" x14ac:dyDescent="0.2">
      <c r="B327" s="356"/>
      <c r="C327" s="356"/>
      <c r="D327" s="356"/>
    </row>
    <row r="328" spans="2:4" x14ac:dyDescent="0.2">
      <c r="B328" s="356"/>
      <c r="C328" s="356"/>
      <c r="D328" s="356"/>
    </row>
    <row r="329" spans="2:4" x14ac:dyDescent="0.2">
      <c r="B329" s="356"/>
      <c r="C329" s="356"/>
      <c r="D329" s="356"/>
    </row>
    <row r="330" spans="2:4" x14ac:dyDescent="0.2">
      <c r="B330" s="356"/>
      <c r="C330" s="356"/>
      <c r="D330" s="356"/>
    </row>
    <row r="331" spans="2:4" x14ac:dyDescent="0.2">
      <c r="B331" s="356"/>
      <c r="C331" s="356"/>
      <c r="D331" s="356"/>
    </row>
    <row r="332" spans="2:4" x14ac:dyDescent="0.2">
      <c r="B332" s="356"/>
      <c r="C332" s="356"/>
      <c r="D332" s="356"/>
    </row>
    <row r="333" spans="2:4" x14ac:dyDescent="0.2">
      <c r="B333" s="356"/>
      <c r="C333" s="356"/>
      <c r="D333" s="356"/>
    </row>
    <row r="334" spans="2:4" x14ac:dyDescent="0.2">
      <c r="B334" s="356"/>
      <c r="C334" s="356"/>
      <c r="D334" s="356"/>
    </row>
    <row r="335" spans="2:4" x14ac:dyDescent="0.2">
      <c r="B335" s="356"/>
      <c r="C335" s="356"/>
      <c r="D335" s="356"/>
    </row>
    <row r="336" spans="2:4" x14ac:dyDescent="0.2">
      <c r="B336" s="356"/>
      <c r="C336" s="356"/>
      <c r="D336" s="356"/>
    </row>
    <row r="337" spans="2:4" x14ac:dyDescent="0.2">
      <c r="B337" s="356"/>
      <c r="C337" s="356"/>
      <c r="D337" s="356"/>
    </row>
    <row r="338" spans="2:4" x14ac:dyDescent="0.2">
      <c r="B338" s="356"/>
      <c r="C338" s="356"/>
      <c r="D338" s="356"/>
    </row>
    <row r="339" spans="2:4" x14ac:dyDescent="0.2">
      <c r="B339" s="356"/>
      <c r="C339" s="356"/>
      <c r="D339" s="356"/>
    </row>
    <row r="340" spans="2:4" x14ac:dyDescent="0.2">
      <c r="B340" s="356"/>
      <c r="C340" s="356"/>
      <c r="D340" s="356"/>
    </row>
    <row r="341" spans="2:4" x14ac:dyDescent="0.2">
      <c r="B341" s="356"/>
      <c r="C341" s="356"/>
      <c r="D341" s="356"/>
    </row>
    <row r="342" spans="2:4" x14ac:dyDescent="0.2">
      <c r="B342" s="356"/>
      <c r="C342" s="356"/>
      <c r="D342" s="356"/>
    </row>
    <row r="343" spans="2:4" x14ac:dyDescent="0.2">
      <c r="B343" s="356"/>
      <c r="C343" s="356"/>
      <c r="D343" s="356"/>
    </row>
    <row r="344" spans="2:4" x14ac:dyDescent="0.2">
      <c r="B344" s="356"/>
      <c r="C344" s="356"/>
      <c r="D344" s="356"/>
    </row>
    <row r="345" spans="2:4" x14ac:dyDescent="0.2">
      <c r="B345" s="356"/>
      <c r="C345" s="356"/>
      <c r="D345" s="356"/>
    </row>
    <row r="346" spans="2:4" x14ac:dyDescent="0.2">
      <c r="B346" s="356"/>
      <c r="C346" s="356"/>
      <c r="D346" s="356"/>
    </row>
    <row r="347" spans="2:4" x14ac:dyDescent="0.2">
      <c r="B347" s="356"/>
      <c r="C347" s="356"/>
      <c r="D347" s="356"/>
    </row>
    <row r="348" spans="2:4" x14ac:dyDescent="0.2">
      <c r="B348" s="356"/>
      <c r="C348" s="356"/>
      <c r="D348" s="356"/>
    </row>
    <row r="349" spans="2:4" x14ac:dyDescent="0.2">
      <c r="B349" s="356"/>
      <c r="C349" s="356"/>
      <c r="D349" s="356"/>
    </row>
    <row r="350" spans="2:4" x14ac:dyDescent="0.2">
      <c r="B350" s="356"/>
      <c r="C350" s="356"/>
      <c r="D350" s="356"/>
    </row>
    <row r="351" spans="2:4" x14ac:dyDescent="0.2">
      <c r="B351" s="356"/>
      <c r="C351" s="356"/>
      <c r="D351" s="356"/>
    </row>
    <row r="352" spans="2:4" x14ac:dyDescent="0.2">
      <c r="B352" s="356"/>
      <c r="C352" s="356"/>
      <c r="D352" s="356"/>
    </row>
    <row r="353" spans="2:4" x14ac:dyDescent="0.2">
      <c r="B353" s="356"/>
      <c r="C353" s="356"/>
      <c r="D353" s="356"/>
    </row>
    <row r="354" spans="2:4" x14ac:dyDescent="0.2">
      <c r="B354" s="356"/>
      <c r="C354" s="356"/>
      <c r="D354" s="356"/>
    </row>
    <row r="355" spans="2:4" x14ac:dyDescent="0.2">
      <c r="B355" s="356"/>
      <c r="C355" s="356"/>
      <c r="D355" s="356"/>
    </row>
    <row r="356" spans="2:4" x14ac:dyDescent="0.2">
      <c r="B356" s="356"/>
      <c r="C356" s="356"/>
      <c r="D356" s="356"/>
    </row>
    <row r="357" spans="2:4" x14ac:dyDescent="0.2">
      <c r="B357" s="356"/>
      <c r="C357" s="356"/>
      <c r="D357" s="356"/>
    </row>
    <row r="358" spans="2:4" x14ac:dyDescent="0.2">
      <c r="B358" s="356"/>
      <c r="C358" s="356"/>
      <c r="D358" s="356"/>
    </row>
    <row r="359" spans="2:4" x14ac:dyDescent="0.2">
      <c r="B359" s="356"/>
      <c r="C359" s="356"/>
      <c r="D359" s="356"/>
    </row>
    <row r="360" spans="2:4" x14ac:dyDescent="0.2">
      <c r="B360" s="356"/>
      <c r="C360" s="356"/>
      <c r="D360" s="356"/>
    </row>
    <row r="361" spans="2:4" x14ac:dyDescent="0.2">
      <c r="B361" s="356"/>
      <c r="C361" s="356"/>
      <c r="D361" s="356"/>
    </row>
    <row r="362" spans="2:4" x14ac:dyDescent="0.2">
      <c r="B362" s="356"/>
      <c r="C362" s="356"/>
      <c r="D362" s="356"/>
    </row>
    <row r="363" spans="2:4" x14ac:dyDescent="0.2">
      <c r="B363" s="356"/>
      <c r="C363" s="356"/>
      <c r="D363" s="356"/>
    </row>
    <row r="364" spans="2:4" x14ac:dyDescent="0.2">
      <c r="B364" s="356"/>
      <c r="C364" s="356"/>
      <c r="D364" s="356"/>
    </row>
    <row r="365" spans="2:4" x14ac:dyDescent="0.2">
      <c r="B365" s="356"/>
      <c r="C365" s="356"/>
      <c r="D365" s="356"/>
    </row>
    <row r="366" spans="2:4" x14ac:dyDescent="0.2">
      <c r="B366" s="356"/>
      <c r="C366" s="356"/>
      <c r="D366" s="356"/>
    </row>
    <row r="367" spans="2:4" x14ac:dyDescent="0.2">
      <c r="B367" s="356"/>
      <c r="C367" s="356"/>
      <c r="D367" s="356"/>
    </row>
    <row r="368" spans="2:4" x14ac:dyDescent="0.2">
      <c r="B368" s="356"/>
      <c r="C368" s="356"/>
      <c r="D368" s="356"/>
    </row>
    <row r="369" spans="2:4" x14ac:dyDescent="0.2">
      <c r="B369" s="356"/>
      <c r="C369" s="356"/>
      <c r="D369" s="356"/>
    </row>
    <row r="370" spans="2:4" x14ac:dyDescent="0.2">
      <c r="B370" s="356"/>
      <c r="C370" s="356"/>
      <c r="D370" s="356"/>
    </row>
    <row r="371" spans="2:4" x14ac:dyDescent="0.2">
      <c r="B371" s="356"/>
      <c r="C371" s="356"/>
      <c r="D371" s="356"/>
    </row>
    <row r="372" spans="2:4" x14ac:dyDescent="0.2">
      <c r="B372" s="356"/>
      <c r="C372" s="356"/>
      <c r="D372" s="356"/>
    </row>
    <row r="373" spans="2:4" x14ac:dyDescent="0.2">
      <c r="B373" s="356"/>
      <c r="C373" s="356"/>
      <c r="D373" s="356"/>
    </row>
    <row r="374" spans="2:4" x14ac:dyDescent="0.2">
      <c r="B374" s="356"/>
      <c r="C374" s="356"/>
      <c r="D374" s="356"/>
    </row>
    <row r="375" spans="2:4" x14ac:dyDescent="0.2">
      <c r="B375" s="356"/>
      <c r="C375" s="356"/>
      <c r="D375" s="356"/>
    </row>
    <row r="376" spans="2:4" x14ac:dyDescent="0.2">
      <c r="B376" s="356"/>
      <c r="C376" s="356"/>
      <c r="D376" s="356"/>
    </row>
    <row r="377" spans="2:4" x14ac:dyDescent="0.2">
      <c r="B377" s="356"/>
      <c r="C377" s="356"/>
      <c r="D377" s="356"/>
    </row>
    <row r="378" spans="2:4" x14ac:dyDescent="0.2">
      <c r="B378" s="356"/>
      <c r="C378" s="356"/>
      <c r="D378" s="356"/>
    </row>
    <row r="379" spans="2:4" x14ac:dyDescent="0.2">
      <c r="B379" s="356"/>
      <c r="C379" s="356"/>
      <c r="D379" s="356"/>
    </row>
    <row r="380" spans="2:4" x14ac:dyDescent="0.2">
      <c r="B380" s="356"/>
      <c r="C380" s="356"/>
      <c r="D380" s="356"/>
    </row>
    <row r="381" spans="2:4" x14ac:dyDescent="0.2">
      <c r="B381" s="356"/>
      <c r="C381" s="356"/>
      <c r="D381" s="356"/>
    </row>
    <row r="382" spans="2:4" x14ac:dyDescent="0.2">
      <c r="B382" s="356"/>
      <c r="C382" s="356"/>
      <c r="D382" s="356"/>
    </row>
    <row r="383" spans="2:4" x14ac:dyDescent="0.2">
      <c r="B383" s="356"/>
      <c r="C383" s="356"/>
      <c r="D383" s="356"/>
    </row>
    <row r="384" spans="2:4" x14ac:dyDescent="0.2">
      <c r="B384" s="356"/>
      <c r="C384" s="356"/>
      <c r="D384" s="356"/>
    </row>
    <row r="385" spans="2:4" x14ac:dyDescent="0.2">
      <c r="B385" s="356"/>
      <c r="C385" s="356"/>
      <c r="D385" s="356"/>
    </row>
    <row r="386" spans="2:4" x14ac:dyDescent="0.2">
      <c r="B386" s="356"/>
      <c r="C386" s="356"/>
      <c r="D386" s="356"/>
    </row>
    <row r="387" spans="2:4" x14ac:dyDescent="0.2">
      <c r="B387" s="356"/>
      <c r="C387" s="356"/>
      <c r="D387" s="356"/>
    </row>
    <row r="388" spans="2:4" x14ac:dyDescent="0.2">
      <c r="B388" s="356"/>
      <c r="C388" s="356"/>
      <c r="D388" s="356"/>
    </row>
    <row r="389" spans="2:4" x14ac:dyDescent="0.2">
      <c r="B389" s="356"/>
      <c r="C389" s="356"/>
      <c r="D389" s="356"/>
    </row>
    <row r="390" spans="2:4" x14ac:dyDescent="0.2">
      <c r="B390" s="356"/>
      <c r="C390" s="356"/>
      <c r="D390" s="356"/>
    </row>
    <row r="391" spans="2:4" x14ac:dyDescent="0.2">
      <c r="B391" s="356"/>
      <c r="C391" s="356"/>
      <c r="D391" s="356"/>
    </row>
    <row r="392" spans="2:4" x14ac:dyDescent="0.2">
      <c r="B392" s="356"/>
      <c r="C392" s="356"/>
      <c r="D392" s="356"/>
    </row>
    <row r="393" spans="2:4" x14ac:dyDescent="0.2">
      <c r="B393" s="356"/>
      <c r="C393" s="356"/>
      <c r="D393" s="356"/>
    </row>
    <row r="394" spans="2:4" x14ac:dyDescent="0.2">
      <c r="B394" s="356"/>
      <c r="C394" s="356"/>
      <c r="D394" s="356"/>
    </row>
    <row r="395" spans="2:4" x14ac:dyDescent="0.2">
      <c r="B395" s="356"/>
      <c r="C395" s="356"/>
      <c r="D395" s="356"/>
    </row>
    <row r="396" spans="2:4" x14ac:dyDescent="0.2">
      <c r="B396" s="356"/>
      <c r="C396" s="356"/>
      <c r="D396" s="356"/>
    </row>
    <row r="397" spans="2:4" x14ac:dyDescent="0.2">
      <c r="B397" s="356"/>
      <c r="C397" s="356"/>
      <c r="D397" s="356"/>
    </row>
    <row r="398" spans="2:4" x14ac:dyDescent="0.2">
      <c r="B398" s="356"/>
      <c r="C398" s="356"/>
      <c r="D398" s="356"/>
    </row>
    <row r="399" spans="2:4" x14ac:dyDescent="0.2">
      <c r="B399" s="356"/>
      <c r="C399" s="356"/>
      <c r="D399" s="356"/>
    </row>
    <row r="400" spans="2:4" x14ac:dyDescent="0.2">
      <c r="B400" s="356"/>
      <c r="C400" s="356"/>
      <c r="D400" s="356"/>
    </row>
    <row r="401" spans="2:4" x14ac:dyDescent="0.2">
      <c r="B401" s="356"/>
      <c r="C401" s="356"/>
      <c r="D401" s="356"/>
    </row>
    <row r="402" spans="2:4" x14ac:dyDescent="0.2">
      <c r="B402" s="356"/>
      <c r="C402" s="356"/>
      <c r="D402" s="356"/>
    </row>
    <row r="403" spans="2:4" x14ac:dyDescent="0.2">
      <c r="B403" s="356"/>
      <c r="C403" s="356"/>
      <c r="D403" s="356"/>
    </row>
    <row r="404" spans="2:4" x14ac:dyDescent="0.2">
      <c r="B404" s="356"/>
      <c r="C404" s="356"/>
      <c r="D404" s="356"/>
    </row>
    <row r="405" spans="2:4" x14ac:dyDescent="0.2">
      <c r="B405" s="356"/>
      <c r="C405" s="356"/>
      <c r="D405" s="356"/>
    </row>
    <row r="406" spans="2:4" x14ac:dyDescent="0.2">
      <c r="B406" s="356"/>
      <c r="C406" s="356"/>
      <c r="D406" s="356"/>
    </row>
    <row r="407" spans="2:4" x14ac:dyDescent="0.2">
      <c r="B407" s="356"/>
      <c r="C407" s="356"/>
      <c r="D407" s="356"/>
    </row>
    <row r="408" spans="2:4" x14ac:dyDescent="0.2">
      <c r="B408" s="356"/>
      <c r="C408" s="356"/>
      <c r="D408" s="356"/>
    </row>
    <row r="409" spans="2:4" x14ac:dyDescent="0.2">
      <c r="B409" s="356"/>
      <c r="C409" s="356"/>
      <c r="D409" s="356"/>
    </row>
    <row r="410" spans="2:4" x14ac:dyDescent="0.2">
      <c r="B410" s="356"/>
      <c r="C410" s="356"/>
      <c r="D410" s="356"/>
    </row>
    <row r="411" spans="2:4" x14ac:dyDescent="0.2">
      <c r="B411" s="356"/>
      <c r="C411" s="356"/>
      <c r="D411" s="356"/>
    </row>
    <row r="412" spans="2:4" x14ac:dyDescent="0.2">
      <c r="B412" s="356"/>
      <c r="C412" s="356"/>
      <c r="D412" s="356"/>
    </row>
    <row r="413" spans="2:4" x14ac:dyDescent="0.2">
      <c r="B413" s="356"/>
      <c r="C413" s="356"/>
      <c r="D413" s="356"/>
    </row>
    <row r="414" spans="2:4" x14ac:dyDescent="0.2">
      <c r="B414" s="356"/>
      <c r="C414" s="356"/>
      <c r="D414" s="356"/>
    </row>
    <row r="415" spans="2:4" x14ac:dyDescent="0.2">
      <c r="B415" s="356"/>
      <c r="C415" s="356"/>
      <c r="D415" s="356"/>
    </row>
    <row r="416" spans="2:4" x14ac:dyDescent="0.2">
      <c r="B416" s="356"/>
      <c r="C416" s="356"/>
      <c r="D416" s="356"/>
    </row>
    <row r="417" spans="2:4" x14ac:dyDescent="0.2">
      <c r="B417" s="356"/>
      <c r="C417" s="356"/>
      <c r="D417" s="356"/>
    </row>
    <row r="418" spans="2:4" x14ac:dyDescent="0.2">
      <c r="B418" s="356"/>
      <c r="C418" s="356"/>
      <c r="D418" s="356"/>
    </row>
    <row r="419" spans="2:4" x14ac:dyDescent="0.2">
      <c r="B419" s="356"/>
      <c r="C419" s="356"/>
      <c r="D419" s="356"/>
    </row>
    <row r="420" spans="2:4" x14ac:dyDescent="0.2">
      <c r="B420" s="356"/>
      <c r="C420" s="356"/>
      <c r="D420" s="356"/>
    </row>
    <row r="421" spans="2:4" x14ac:dyDescent="0.2">
      <c r="B421" s="356"/>
      <c r="C421" s="356"/>
      <c r="D421" s="356"/>
    </row>
    <row r="422" spans="2:4" x14ac:dyDescent="0.2">
      <c r="B422" s="356"/>
      <c r="C422" s="356"/>
      <c r="D422" s="356"/>
    </row>
    <row r="423" spans="2:4" x14ac:dyDescent="0.2">
      <c r="B423" s="356"/>
      <c r="C423" s="356"/>
      <c r="D423" s="356"/>
    </row>
    <row r="424" spans="2:4" x14ac:dyDescent="0.2">
      <c r="B424" s="356"/>
      <c r="C424" s="356"/>
      <c r="D424" s="356"/>
    </row>
    <row r="425" spans="2:4" x14ac:dyDescent="0.2">
      <c r="B425" s="356"/>
      <c r="C425" s="356"/>
      <c r="D425" s="356"/>
    </row>
    <row r="426" spans="2:4" x14ac:dyDescent="0.2">
      <c r="B426" s="356"/>
      <c r="C426" s="356"/>
      <c r="D426" s="356"/>
    </row>
    <row r="427" spans="2:4" x14ac:dyDescent="0.2">
      <c r="B427" s="356"/>
      <c r="C427" s="356"/>
      <c r="D427" s="356"/>
    </row>
    <row r="428" spans="2:4" x14ac:dyDescent="0.2">
      <c r="B428" s="356"/>
      <c r="C428" s="356"/>
      <c r="D428" s="356"/>
    </row>
    <row r="429" spans="2:4" x14ac:dyDescent="0.2">
      <c r="B429" s="356"/>
      <c r="C429" s="356"/>
      <c r="D429" s="356"/>
    </row>
    <row r="430" spans="2:4" x14ac:dyDescent="0.2">
      <c r="B430" s="356"/>
      <c r="C430" s="356"/>
      <c r="D430" s="356"/>
    </row>
    <row r="431" spans="2:4" x14ac:dyDescent="0.2">
      <c r="B431" s="356"/>
      <c r="C431" s="356"/>
      <c r="D431" s="356"/>
    </row>
    <row r="432" spans="2:4" x14ac:dyDescent="0.2">
      <c r="B432" s="356"/>
      <c r="C432" s="356"/>
      <c r="D432" s="356"/>
    </row>
    <row r="433" spans="2:4" x14ac:dyDescent="0.2">
      <c r="B433" s="356"/>
      <c r="C433" s="356"/>
      <c r="D433" s="356"/>
    </row>
    <row r="434" spans="2:4" x14ac:dyDescent="0.2">
      <c r="B434" s="356"/>
      <c r="C434" s="356"/>
      <c r="D434" s="356"/>
    </row>
    <row r="435" spans="2:4" x14ac:dyDescent="0.2">
      <c r="B435" s="356"/>
      <c r="C435" s="356"/>
      <c r="D435" s="356"/>
    </row>
    <row r="436" spans="2:4" x14ac:dyDescent="0.2">
      <c r="B436" s="356"/>
      <c r="C436" s="356"/>
      <c r="D436" s="356"/>
    </row>
    <row r="437" spans="2:4" x14ac:dyDescent="0.2">
      <c r="B437" s="356"/>
      <c r="C437" s="356"/>
      <c r="D437" s="356"/>
    </row>
    <row r="438" spans="2:4" x14ac:dyDescent="0.2">
      <c r="B438" s="356"/>
      <c r="C438" s="356"/>
      <c r="D438" s="356"/>
    </row>
    <row r="439" spans="2:4" x14ac:dyDescent="0.2">
      <c r="B439" s="356"/>
      <c r="C439" s="356"/>
      <c r="D439" s="356"/>
    </row>
    <row r="440" spans="2:4" x14ac:dyDescent="0.2">
      <c r="B440" s="356"/>
      <c r="C440" s="356"/>
      <c r="D440" s="356"/>
    </row>
    <row r="441" spans="2:4" x14ac:dyDescent="0.2">
      <c r="B441" s="356"/>
      <c r="C441" s="356"/>
      <c r="D441" s="356"/>
    </row>
    <row r="442" spans="2:4" x14ac:dyDescent="0.2">
      <c r="B442" s="356"/>
      <c r="C442" s="356"/>
      <c r="D442" s="356"/>
    </row>
    <row r="443" spans="2:4" x14ac:dyDescent="0.2">
      <c r="B443" s="356"/>
      <c r="C443" s="356"/>
      <c r="D443" s="356"/>
    </row>
    <row r="444" spans="2:4" x14ac:dyDescent="0.2">
      <c r="B444" s="356"/>
      <c r="C444" s="356"/>
      <c r="D444" s="356"/>
    </row>
    <row r="445" spans="2:4" x14ac:dyDescent="0.2">
      <c r="B445" s="356"/>
      <c r="C445" s="356"/>
      <c r="D445" s="356"/>
    </row>
    <row r="446" spans="2:4" x14ac:dyDescent="0.2">
      <c r="B446" s="356"/>
      <c r="C446" s="356"/>
      <c r="D446" s="356"/>
    </row>
    <row r="447" spans="2:4" x14ac:dyDescent="0.2">
      <c r="B447" s="356"/>
      <c r="C447" s="356"/>
      <c r="D447" s="356"/>
    </row>
    <row r="448" spans="2:4" x14ac:dyDescent="0.2">
      <c r="B448" s="356"/>
      <c r="C448" s="356"/>
      <c r="D448" s="356"/>
    </row>
    <row r="449" spans="2:4" x14ac:dyDescent="0.2">
      <c r="B449" s="356"/>
      <c r="C449" s="356"/>
      <c r="D449" s="356"/>
    </row>
    <row r="450" spans="2:4" x14ac:dyDescent="0.2">
      <c r="B450" s="356"/>
      <c r="C450" s="356"/>
      <c r="D450" s="356"/>
    </row>
    <row r="451" spans="2:4" x14ac:dyDescent="0.2">
      <c r="B451" s="356"/>
      <c r="C451" s="356"/>
      <c r="D451" s="356"/>
    </row>
    <row r="452" spans="2:4" x14ac:dyDescent="0.2">
      <c r="B452" s="356"/>
      <c r="C452" s="356"/>
      <c r="D452" s="356"/>
    </row>
    <row r="453" spans="2:4" x14ac:dyDescent="0.2">
      <c r="B453" s="356"/>
      <c r="C453" s="356"/>
      <c r="D453" s="356"/>
    </row>
    <row r="454" spans="2:4" x14ac:dyDescent="0.2">
      <c r="B454" s="356"/>
      <c r="C454" s="356"/>
      <c r="D454" s="356"/>
    </row>
    <row r="455" spans="2:4" x14ac:dyDescent="0.2">
      <c r="B455" s="356"/>
      <c r="C455" s="356"/>
      <c r="D455" s="356"/>
    </row>
    <row r="456" spans="2:4" x14ac:dyDescent="0.2">
      <c r="B456" s="356"/>
      <c r="C456" s="356"/>
      <c r="D456" s="356"/>
    </row>
    <row r="457" spans="2:4" x14ac:dyDescent="0.2">
      <c r="B457" s="356"/>
      <c r="C457" s="356"/>
      <c r="D457" s="356"/>
    </row>
    <row r="458" spans="2:4" x14ac:dyDescent="0.2">
      <c r="B458" s="356"/>
      <c r="C458" s="356"/>
      <c r="D458" s="356"/>
    </row>
    <row r="459" spans="2:4" x14ac:dyDescent="0.2">
      <c r="B459" s="356"/>
      <c r="C459" s="356"/>
      <c r="D459" s="356"/>
    </row>
    <row r="460" spans="2:4" x14ac:dyDescent="0.2">
      <c r="B460" s="356"/>
      <c r="C460" s="356"/>
      <c r="D460" s="356"/>
    </row>
    <row r="461" spans="2:4" x14ac:dyDescent="0.2">
      <c r="B461" s="356"/>
      <c r="C461" s="356"/>
      <c r="D461" s="356"/>
    </row>
    <row r="462" spans="2:4" x14ac:dyDescent="0.2">
      <c r="B462" s="356"/>
      <c r="C462" s="356"/>
      <c r="D462" s="356"/>
    </row>
    <row r="463" spans="2:4" x14ac:dyDescent="0.2">
      <c r="B463" s="356"/>
      <c r="C463" s="356"/>
      <c r="D463" s="356"/>
    </row>
    <row r="464" spans="2:4" x14ac:dyDescent="0.2">
      <c r="B464" s="356"/>
      <c r="C464" s="356"/>
      <c r="D464" s="356"/>
    </row>
    <row r="465" spans="2:4" x14ac:dyDescent="0.2">
      <c r="B465" s="356"/>
      <c r="C465" s="356"/>
      <c r="D465" s="356"/>
    </row>
    <row r="466" spans="2:4" x14ac:dyDescent="0.2">
      <c r="B466" s="356"/>
      <c r="C466" s="356"/>
      <c r="D466" s="356"/>
    </row>
    <row r="467" spans="2:4" x14ac:dyDescent="0.2">
      <c r="B467" s="356"/>
      <c r="C467" s="356"/>
      <c r="D467" s="356"/>
    </row>
    <row r="468" spans="2:4" x14ac:dyDescent="0.2">
      <c r="B468" s="356"/>
      <c r="C468" s="356"/>
      <c r="D468" s="356"/>
    </row>
    <row r="469" spans="2:4" x14ac:dyDescent="0.2">
      <c r="B469" s="356"/>
      <c r="C469" s="356"/>
      <c r="D469" s="356"/>
    </row>
    <row r="470" spans="2:4" x14ac:dyDescent="0.2">
      <c r="B470" s="356"/>
      <c r="C470" s="356"/>
      <c r="D470" s="356"/>
    </row>
    <row r="471" spans="2:4" x14ac:dyDescent="0.2">
      <c r="B471" s="356"/>
      <c r="C471" s="356"/>
      <c r="D471" s="356"/>
    </row>
    <row r="472" spans="2:4" x14ac:dyDescent="0.2">
      <c r="B472" s="356"/>
      <c r="C472" s="356"/>
      <c r="D472" s="356"/>
    </row>
    <row r="473" spans="2:4" x14ac:dyDescent="0.2">
      <c r="B473" s="356"/>
      <c r="C473" s="356"/>
      <c r="D473" s="356"/>
    </row>
    <row r="474" spans="2:4" x14ac:dyDescent="0.2">
      <c r="B474" s="356"/>
      <c r="C474" s="356"/>
      <c r="D474" s="356"/>
    </row>
    <row r="475" spans="2:4" x14ac:dyDescent="0.2">
      <c r="B475" s="356"/>
      <c r="C475" s="356"/>
      <c r="D475" s="356"/>
    </row>
    <row r="476" spans="2:4" x14ac:dyDescent="0.2">
      <c r="B476" s="356"/>
      <c r="C476" s="356"/>
      <c r="D476" s="356"/>
    </row>
    <row r="477" spans="2:4" x14ac:dyDescent="0.2">
      <c r="B477" s="356"/>
      <c r="C477" s="356"/>
      <c r="D477" s="356"/>
    </row>
    <row r="478" spans="2:4" x14ac:dyDescent="0.2">
      <c r="B478" s="356"/>
      <c r="C478" s="356"/>
      <c r="D478" s="356"/>
    </row>
    <row r="479" spans="2:4" x14ac:dyDescent="0.2">
      <c r="B479" s="356"/>
      <c r="C479" s="356"/>
      <c r="D479" s="356"/>
    </row>
    <row r="480" spans="2:4" x14ac:dyDescent="0.2">
      <c r="B480" s="356"/>
      <c r="C480" s="356"/>
      <c r="D480" s="356"/>
    </row>
    <row r="481" spans="2:4" x14ac:dyDescent="0.2">
      <c r="B481" s="356"/>
      <c r="C481" s="356"/>
      <c r="D481" s="356"/>
    </row>
    <row r="482" spans="2:4" x14ac:dyDescent="0.2">
      <c r="B482" s="356"/>
      <c r="C482" s="356"/>
      <c r="D482" s="356"/>
    </row>
    <row r="483" spans="2:4" x14ac:dyDescent="0.2">
      <c r="B483" s="356"/>
      <c r="C483" s="356"/>
      <c r="D483" s="356"/>
    </row>
    <row r="484" spans="2:4" x14ac:dyDescent="0.2">
      <c r="B484" s="356"/>
      <c r="C484" s="356"/>
      <c r="D484" s="356"/>
    </row>
    <row r="485" spans="2:4" x14ac:dyDescent="0.2">
      <c r="B485" s="356"/>
      <c r="C485" s="356"/>
      <c r="D485" s="356"/>
    </row>
    <row r="486" spans="2:4" x14ac:dyDescent="0.2">
      <c r="B486" s="356"/>
      <c r="C486" s="356"/>
      <c r="D486" s="356"/>
    </row>
    <row r="487" spans="2:4" x14ac:dyDescent="0.2">
      <c r="B487" s="356"/>
      <c r="C487" s="356"/>
      <c r="D487" s="356"/>
    </row>
    <row r="488" spans="2:4" x14ac:dyDescent="0.2">
      <c r="B488" s="356"/>
      <c r="C488" s="356"/>
      <c r="D488" s="356"/>
    </row>
    <row r="489" spans="2:4" x14ac:dyDescent="0.2">
      <c r="B489" s="356"/>
      <c r="C489" s="356"/>
      <c r="D489" s="356"/>
    </row>
    <row r="490" spans="2:4" x14ac:dyDescent="0.2">
      <c r="B490" s="356"/>
      <c r="C490" s="356"/>
      <c r="D490" s="356"/>
    </row>
    <row r="491" spans="2:4" x14ac:dyDescent="0.2">
      <c r="B491" s="356"/>
      <c r="C491" s="356"/>
      <c r="D491" s="356"/>
    </row>
    <row r="492" spans="2:4" x14ac:dyDescent="0.2">
      <c r="B492" s="356"/>
      <c r="C492" s="356"/>
      <c r="D492" s="356"/>
    </row>
    <row r="493" spans="2:4" x14ac:dyDescent="0.2">
      <c r="B493" s="356"/>
      <c r="C493" s="356"/>
      <c r="D493" s="356"/>
    </row>
    <row r="494" spans="2:4" x14ac:dyDescent="0.2">
      <c r="B494" s="356"/>
      <c r="C494" s="356"/>
      <c r="D494" s="356"/>
    </row>
    <row r="495" spans="2:4" x14ac:dyDescent="0.2">
      <c r="B495" s="356"/>
      <c r="C495" s="356"/>
      <c r="D495" s="356"/>
    </row>
    <row r="496" spans="2:4" x14ac:dyDescent="0.2">
      <c r="B496" s="356"/>
      <c r="C496" s="356"/>
      <c r="D496" s="356"/>
    </row>
    <row r="497" spans="2:4" x14ac:dyDescent="0.2">
      <c r="B497" s="356"/>
      <c r="C497" s="356"/>
      <c r="D497" s="356"/>
    </row>
    <row r="498" spans="2:4" x14ac:dyDescent="0.2">
      <c r="B498" s="356"/>
      <c r="C498" s="356"/>
      <c r="D498" s="356"/>
    </row>
    <row r="499" spans="2:4" x14ac:dyDescent="0.2">
      <c r="B499" s="356"/>
      <c r="C499" s="356"/>
      <c r="D499" s="356"/>
    </row>
    <row r="500" spans="2:4" x14ac:dyDescent="0.2">
      <c r="B500" s="356"/>
      <c r="C500" s="356"/>
      <c r="D500" s="356"/>
    </row>
    <row r="501" spans="2:4" x14ac:dyDescent="0.2">
      <c r="B501" s="356"/>
      <c r="C501" s="356"/>
      <c r="D501" s="356"/>
    </row>
    <row r="502" spans="2:4" x14ac:dyDescent="0.2">
      <c r="B502" s="356"/>
      <c r="C502" s="356"/>
      <c r="D502" s="356"/>
    </row>
    <row r="503" spans="2:4" x14ac:dyDescent="0.2">
      <c r="B503" s="356"/>
      <c r="C503" s="356"/>
      <c r="D503" s="356"/>
    </row>
    <row r="504" spans="2:4" x14ac:dyDescent="0.2">
      <c r="B504" s="356"/>
      <c r="C504" s="356"/>
      <c r="D504" s="356"/>
    </row>
    <row r="505" spans="2:4" x14ac:dyDescent="0.2">
      <c r="B505" s="356"/>
      <c r="C505" s="356"/>
      <c r="D505" s="356"/>
    </row>
    <row r="506" spans="2:4" x14ac:dyDescent="0.2">
      <c r="B506" s="356"/>
      <c r="C506" s="356"/>
      <c r="D506" s="356"/>
    </row>
    <row r="507" spans="2:4" x14ac:dyDescent="0.2">
      <c r="B507" s="356"/>
      <c r="C507" s="356"/>
      <c r="D507" s="356"/>
    </row>
    <row r="508" spans="2:4" x14ac:dyDescent="0.2">
      <c r="B508" s="356"/>
      <c r="C508" s="356"/>
      <c r="D508" s="356"/>
    </row>
    <row r="509" spans="2:4" x14ac:dyDescent="0.2">
      <c r="B509" s="356"/>
      <c r="C509" s="356"/>
      <c r="D509" s="356"/>
    </row>
    <row r="510" spans="2:4" x14ac:dyDescent="0.2">
      <c r="B510" s="356"/>
      <c r="C510" s="356"/>
      <c r="D510" s="356"/>
    </row>
    <row r="511" spans="2:4" x14ac:dyDescent="0.2">
      <c r="B511" s="356"/>
      <c r="C511" s="356"/>
      <c r="D511" s="356"/>
    </row>
    <row r="512" spans="2:4" x14ac:dyDescent="0.2">
      <c r="B512" s="356"/>
      <c r="C512" s="356"/>
      <c r="D512" s="356"/>
    </row>
    <row r="513" spans="2:4" x14ac:dyDescent="0.2">
      <c r="B513" s="356"/>
      <c r="C513" s="356"/>
      <c r="D513" s="356"/>
    </row>
    <row r="514" spans="2:4" x14ac:dyDescent="0.2">
      <c r="B514" s="356"/>
      <c r="C514" s="356"/>
      <c r="D514" s="356"/>
    </row>
    <row r="515" spans="2:4" x14ac:dyDescent="0.2">
      <c r="B515" s="356"/>
      <c r="C515" s="356"/>
      <c r="D515" s="356"/>
    </row>
    <row r="516" spans="2:4" x14ac:dyDescent="0.2">
      <c r="B516" s="356"/>
      <c r="C516" s="356"/>
      <c r="D516" s="356"/>
    </row>
    <row r="517" spans="2:4" x14ac:dyDescent="0.2">
      <c r="B517" s="356"/>
      <c r="C517" s="356"/>
      <c r="D517" s="356"/>
    </row>
    <row r="518" spans="2:4" x14ac:dyDescent="0.2">
      <c r="B518" s="356"/>
      <c r="C518" s="356"/>
      <c r="D518" s="356"/>
    </row>
    <row r="519" spans="2:4" x14ac:dyDescent="0.2">
      <c r="B519" s="356"/>
      <c r="C519" s="356"/>
      <c r="D519" s="356"/>
    </row>
    <row r="520" spans="2:4" x14ac:dyDescent="0.2">
      <c r="B520" s="356"/>
      <c r="C520" s="356"/>
      <c r="D520" s="356"/>
    </row>
    <row r="521" spans="2:4" x14ac:dyDescent="0.2">
      <c r="B521" s="356"/>
      <c r="C521" s="356"/>
      <c r="D521" s="356"/>
    </row>
    <row r="522" spans="2:4" x14ac:dyDescent="0.2">
      <c r="B522" s="356"/>
      <c r="C522" s="356"/>
      <c r="D522" s="356"/>
    </row>
    <row r="523" spans="2:4" x14ac:dyDescent="0.2">
      <c r="B523" s="356"/>
      <c r="C523" s="356"/>
      <c r="D523" s="356"/>
    </row>
    <row r="524" spans="2:4" x14ac:dyDescent="0.2">
      <c r="B524" s="356"/>
      <c r="C524" s="356"/>
      <c r="D524" s="356"/>
    </row>
    <row r="525" spans="2:4" x14ac:dyDescent="0.2">
      <c r="B525" s="356"/>
      <c r="C525" s="356"/>
      <c r="D525" s="356"/>
    </row>
    <row r="526" spans="2:4" x14ac:dyDescent="0.2">
      <c r="B526" s="356"/>
      <c r="C526" s="356"/>
      <c r="D526" s="356"/>
    </row>
    <row r="527" spans="2:4" x14ac:dyDescent="0.2">
      <c r="B527" s="356"/>
      <c r="C527" s="356"/>
      <c r="D527" s="356"/>
    </row>
    <row r="528" spans="2:4" x14ac:dyDescent="0.2">
      <c r="B528" s="356"/>
      <c r="C528" s="356"/>
      <c r="D528" s="356"/>
    </row>
    <row r="529" spans="2:4" x14ac:dyDescent="0.2">
      <c r="B529" s="356"/>
      <c r="C529" s="356"/>
      <c r="D529" s="356"/>
    </row>
    <row r="530" spans="2:4" x14ac:dyDescent="0.2">
      <c r="B530" s="356"/>
      <c r="C530" s="356"/>
      <c r="D530" s="356"/>
    </row>
    <row r="531" spans="2:4" x14ac:dyDescent="0.2">
      <c r="B531" s="356"/>
      <c r="C531" s="356"/>
      <c r="D531" s="356"/>
    </row>
    <row r="532" spans="2:4" x14ac:dyDescent="0.2">
      <c r="B532" s="356"/>
      <c r="C532" s="356"/>
      <c r="D532" s="356"/>
    </row>
    <row r="533" spans="2:4" x14ac:dyDescent="0.2">
      <c r="B533" s="356"/>
      <c r="C533" s="356"/>
      <c r="D533" s="356"/>
    </row>
    <row r="534" spans="2:4" x14ac:dyDescent="0.2">
      <c r="B534" s="356"/>
      <c r="C534" s="356"/>
      <c r="D534" s="356"/>
    </row>
    <row r="535" spans="2:4" x14ac:dyDescent="0.2">
      <c r="B535" s="356"/>
      <c r="C535" s="356"/>
      <c r="D535" s="356"/>
    </row>
    <row r="536" spans="2:4" x14ac:dyDescent="0.2">
      <c r="B536" s="356"/>
      <c r="C536" s="356"/>
      <c r="D536" s="356"/>
    </row>
    <row r="537" spans="2:4" x14ac:dyDescent="0.2">
      <c r="B537" s="356"/>
      <c r="C537" s="356"/>
      <c r="D537" s="356"/>
    </row>
    <row r="538" spans="2:4" x14ac:dyDescent="0.2">
      <c r="B538" s="356"/>
      <c r="C538" s="356"/>
      <c r="D538" s="356"/>
    </row>
    <row r="539" spans="2:4" x14ac:dyDescent="0.2">
      <c r="B539" s="356"/>
      <c r="C539" s="356"/>
      <c r="D539" s="356"/>
    </row>
    <row r="540" spans="2:4" x14ac:dyDescent="0.2">
      <c r="B540" s="356"/>
      <c r="C540" s="356"/>
      <c r="D540" s="356"/>
    </row>
    <row r="541" spans="2:4" x14ac:dyDescent="0.2">
      <c r="B541" s="356"/>
      <c r="C541" s="356"/>
      <c r="D541" s="356"/>
    </row>
    <row r="542" spans="2:4" x14ac:dyDescent="0.2">
      <c r="B542" s="356"/>
      <c r="C542" s="356"/>
      <c r="D542" s="356"/>
    </row>
    <row r="543" spans="2:4" x14ac:dyDescent="0.2">
      <c r="B543" s="356"/>
      <c r="C543" s="356"/>
      <c r="D543" s="356"/>
    </row>
    <row r="544" spans="2:4" x14ac:dyDescent="0.2">
      <c r="B544" s="356"/>
      <c r="C544" s="356"/>
      <c r="D544" s="356"/>
    </row>
    <row r="545" spans="2:4" x14ac:dyDescent="0.2">
      <c r="B545" s="356"/>
      <c r="C545" s="356"/>
      <c r="D545" s="356"/>
    </row>
    <row r="546" spans="2:4" x14ac:dyDescent="0.2">
      <c r="B546" s="356"/>
      <c r="C546" s="356"/>
      <c r="D546" s="356"/>
    </row>
    <row r="547" spans="2:4" x14ac:dyDescent="0.2">
      <c r="B547" s="356"/>
      <c r="C547" s="356"/>
      <c r="D547" s="356"/>
    </row>
    <row r="548" spans="2:4" x14ac:dyDescent="0.2">
      <c r="B548" s="356"/>
      <c r="C548" s="356"/>
      <c r="D548" s="356"/>
    </row>
    <row r="549" spans="2:4" x14ac:dyDescent="0.2">
      <c r="B549" s="356"/>
      <c r="C549" s="356"/>
      <c r="D549" s="356"/>
    </row>
    <row r="550" spans="2:4" x14ac:dyDescent="0.2">
      <c r="B550" s="356"/>
      <c r="C550" s="356"/>
      <c r="D550" s="356"/>
    </row>
    <row r="551" spans="2:4" x14ac:dyDescent="0.2">
      <c r="B551" s="356"/>
      <c r="C551" s="356"/>
      <c r="D551" s="356"/>
    </row>
    <row r="552" spans="2:4" x14ac:dyDescent="0.2">
      <c r="B552" s="356"/>
      <c r="C552" s="356"/>
      <c r="D552" s="356"/>
    </row>
    <row r="553" spans="2:4" x14ac:dyDescent="0.2">
      <c r="B553" s="356"/>
      <c r="C553" s="356"/>
      <c r="D553" s="356"/>
    </row>
    <row r="554" spans="2:4" x14ac:dyDescent="0.2">
      <c r="B554" s="356"/>
      <c r="C554" s="356"/>
      <c r="D554" s="356"/>
    </row>
    <row r="555" spans="2:4" x14ac:dyDescent="0.2">
      <c r="B555" s="356"/>
      <c r="C555" s="356"/>
      <c r="D555" s="356"/>
    </row>
    <row r="556" spans="2:4" x14ac:dyDescent="0.2">
      <c r="B556" s="356"/>
      <c r="C556" s="356"/>
      <c r="D556" s="356"/>
    </row>
    <row r="557" spans="2:4" x14ac:dyDescent="0.2">
      <c r="B557" s="356"/>
      <c r="C557" s="356"/>
      <c r="D557" s="356"/>
    </row>
    <row r="558" spans="2:4" x14ac:dyDescent="0.2">
      <c r="B558" s="356"/>
      <c r="C558" s="356"/>
      <c r="D558" s="356"/>
    </row>
    <row r="559" spans="2:4" x14ac:dyDescent="0.2">
      <c r="B559" s="356"/>
      <c r="C559" s="356"/>
      <c r="D559" s="356"/>
    </row>
    <row r="560" spans="2:4" x14ac:dyDescent="0.2">
      <c r="B560" s="356"/>
      <c r="C560" s="356"/>
      <c r="D560" s="356"/>
    </row>
    <row r="561" spans="2:4" x14ac:dyDescent="0.2">
      <c r="B561" s="356"/>
      <c r="C561" s="356"/>
      <c r="D561" s="356"/>
    </row>
    <row r="562" spans="2:4" x14ac:dyDescent="0.2">
      <c r="B562" s="356"/>
      <c r="C562" s="356"/>
      <c r="D562" s="356"/>
    </row>
    <row r="563" spans="2:4" x14ac:dyDescent="0.2">
      <c r="B563" s="356"/>
      <c r="C563" s="356"/>
      <c r="D563" s="356"/>
    </row>
    <row r="564" spans="2:4" x14ac:dyDescent="0.2">
      <c r="B564" s="356"/>
      <c r="C564" s="356"/>
      <c r="D564" s="356"/>
    </row>
    <row r="565" spans="2:4" x14ac:dyDescent="0.2">
      <c r="B565" s="356"/>
      <c r="C565" s="356"/>
      <c r="D565" s="356"/>
    </row>
    <row r="566" spans="2:4" x14ac:dyDescent="0.2">
      <c r="B566" s="356"/>
      <c r="C566" s="356"/>
      <c r="D566" s="356"/>
    </row>
    <row r="567" spans="2:4" x14ac:dyDescent="0.2">
      <c r="B567" s="356"/>
      <c r="C567" s="356"/>
      <c r="D567" s="356"/>
    </row>
    <row r="568" spans="2:4" x14ac:dyDescent="0.2">
      <c r="B568" s="356"/>
      <c r="C568" s="356"/>
      <c r="D568" s="356"/>
    </row>
    <row r="569" spans="2:4" x14ac:dyDescent="0.2">
      <c r="B569" s="356"/>
      <c r="C569" s="356"/>
      <c r="D569" s="356"/>
    </row>
    <row r="570" spans="2:4" x14ac:dyDescent="0.2">
      <c r="B570" s="356"/>
      <c r="C570" s="356"/>
      <c r="D570" s="356"/>
    </row>
    <row r="571" spans="2:4" x14ac:dyDescent="0.2">
      <c r="B571" s="356"/>
      <c r="C571" s="356"/>
      <c r="D571" s="356"/>
    </row>
    <row r="572" spans="2:4" x14ac:dyDescent="0.2">
      <c r="B572" s="356"/>
      <c r="C572" s="356"/>
      <c r="D572" s="356"/>
    </row>
    <row r="573" spans="2:4" x14ac:dyDescent="0.2">
      <c r="B573" s="356"/>
      <c r="C573" s="356"/>
      <c r="D573" s="356"/>
    </row>
    <row r="574" spans="2:4" x14ac:dyDescent="0.2">
      <c r="B574" s="356"/>
      <c r="C574" s="356"/>
      <c r="D574" s="356"/>
    </row>
    <row r="575" spans="2:4" x14ac:dyDescent="0.2">
      <c r="B575" s="356"/>
      <c r="C575" s="356"/>
      <c r="D575" s="356"/>
    </row>
    <row r="576" spans="2:4" x14ac:dyDescent="0.2">
      <c r="B576" s="356"/>
      <c r="C576" s="356"/>
      <c r="D576" s="356"/>
    </row>
    <row r="577" spans="2:4" x14ac:dyDescent="0.2">
      <c r="B577" s="356"/>
      <c r="C577" s="356"/>
      <c r="D577" s="356"/>
    </row>
    <row r="578" spans="2:4" x14ac:dyDescent="0.2">
      <c r="B578" s="356"/>
      <c r="C578" s="356"/>
      <c r="D578" s="356"/>
    </row>
    <row r="579" spans="2:4" x14ac:dyDescent="0.2">
      <c r="B579" s="356"/>
      <c r="C579" s="356"/>
      <c r="D579" s="356"/>
    </row>
    <row r="580" spans="2:4" x14ac:dyDescent="0.2">
      <c r="B580" s="356"/>
      <c r="C580" s="356"/>
      <c r="D580" s="356"/>
    </row>
    <row r="581" spans="2:4" x14ac:dyDescent="0.2">
      <c r="B581" s="356"/>
      <c r="C581" s="356"/>
      <c r="D581" s="356"/>
    </row>
    <row r="582" spans="2:4" x14ac:dyDescent="0.2">
      <c r="B582" s="356"/>
      <c r="C582" s="356"/>
      <c r="D582" s="356"/>
    </row>
    <row r="583" spans="2:4" x14ac:dyDescent="0.2">
      <c r="B583" s="356"/>
      <c r="C583" s="356"/>
      <c r="D583" s="356"/>
    </row>
    <row r="584" spans="2:4" x14ac:dyDescent="0.2">
      <c r="B584" s="356"/>
      <c r="C584" s="356"/>
      <c r="D584" s="356"/>
    </row>
    <row r="585" spans="2:4" x14ac:dyDescent="0.2">
      <c r="B585" s="356"/>
      <c r="C585" s="356"/>
      <c r="D585" s="356"/>
    </row>
    <row r="586" spans="2:4" x14ac:dyDescent="0.2">
      <c r="B586" s="356"/>
      <c r="C586" s="356"/>
      <c r="D586" s="356"/>
    </row>
    <row r="587" spans="2:4" x14ac:dyDescent="0.2">
      <c r="B587" s="356"/>
      <c r="C587" s="356"/>
      <c r="D587" s="356"/>
    </row>
    <row r="588" spans="2:4" x14ac:dyDescent="0.2">
      <c r="B588" s="356"/>
      <c r="C588" s="356"/>
      <c r="D588" s="356"/>
    </row>
    <row r="589" spans="2:4" x14ac:dyDescent="0.2">
      <c r="B589" s="356"/>
      <c r="C589" s="356"/>
      <c r="D589" s="356"/>
    </row>
    <row r="590" spans="2:4" x14ac:dyDescent="0.2">
      <c r="B590" s="356"/>
      <c r="C590" s="356"/>
      <c r="D590" s="356"/>
    </row>
    <row r="591" spans="2:4" x14ac:dyDescent="0.2">
      <c r="B591" s="356"/>
      <c r="C591" s="356"/>
      <c r="D591" s="356"/>
    </row>
    <row r="592" spans="2:4" x14ac:dyDescent="0.2">
      <c r="B592" s="356"/>
      <c r="C592" s="356"/>
      <c r="D592" s="356"/>
    </row>
    <row r="593" spans="2:4" x14ac:dyDescent="0.2">
      <c r="B593" s="356"/>
      <c r="C593" s="356"/>
      <c r="D593" s="356"/>
    </row>
    <row r="594" spans="2:4" x14ac:dyDescent="0.2">
      <c r="B594" s="356"/>
      <c r="C594" s="356"/>
      <c r="D594" s="356"/>
    </row>
    <row r="595" spans="2:4" x14ac:dyDescent="0.2">
      <c r="B595" s="356"/>
      <c r="C595" s="356"/>
      <c r="D595" s="356"/>
    </row>
    <row r="596" spans="2:4" x14ac:dyDescent="0.2">
      <c r="B596" s="356"/>
      <c r="C596" s="356"/>
      <c r="D596" s="356"/>
    </row>
    <row r="597" spans="2:4" x14ac:dyDescent="0.2">
      <c r="B597" s="356"/>
      <c r="C597" s="356"/>
      <c r="D597" s="356"/>
    </row>
    <row r="598" spans="2:4" x14ac:dyDescent="0.2">
      <c r="B598" s="356"/>
      <c r="C598" s="356"/>
      <c r="D598" s="356"/>
    </row>
    <row r="599" spans="2:4" x14ac:dyDescent="0.2">
      <c r="B599" s="356"/>
      <c r="C599" s="356"/>
      <c r="D599" s="356"/>
    </row>
    <row r="600" spans="2:4" x14ac:dyDescent="0.2">
      <c r="B600" s="356"/>
      <c r="C600" s="356"/>
      <c r="D600" s="356"/>
    </row>
    <row r="601" spans="2:4" x14ac:dyDescent="0.2">
      <c r="B601" s="356"/>
      <c r="C601" s="356"/>
      <c r="D601" s="356"/>
    </row>
    <row r="602" spans="2:4" x14ac:dyDescent="0.2">
      <c r="B602" s="356"/>
      <c r="C602" s="356"/>
      <c r="D602" s="356"/>
    </row>
    <row r="603" spans="2:4" x14ac:dyDescent="0.2">
      <c r="B603" s="356"/>
      <c r="C603" s="356"/>
      <c r="D603" s="356"/>
    </row>
    <row r="604" spans="2:4" x14ac:dyDescent="0.2">
      <c r="B604" s="356"/>
      <c r="C604" s="356"/>
      <c r="D604" s="356"/>
    </row>
    <row r="605" spans="2:4" x14ac:dyDescent="0.2">
      <c r="B605" s="356"/>
      <c r="C605" s="356"/>
      <c r="D605" s="356"/>
    </row>
    <row r="606" spans="2:4" x14ac:dyDescent="0.2">
      <c r="B606" s="356"/>
      <c r="C606" s="356"/>
      <c r="D606" s="356"/>
    </row>
    <row r="607" spans="2:4" x14ac:dyDescent="0.2">
      <c r="B607" s="356"/>
      <c r="C607" s="356"/>
      <c r="D607" s="356"/>
    </row>
    <row r="608" spans="2:4" x14ac:dyDescent="0.2">
      <c r="B608" s="356"/>
      <c r="C608" s="356"/>
      <c r="D608" s="356"/>
    </row>
    <row r="609" spans="2:4" x14ac:dyDescent="0.2">
      <c r="B609" s="356"/>
      <c r="C609" s="356"/>
      <c r="D609" s="356"/>
    </row>
    <row r="610" spans="2:4" x14ac:dyDescent="0.2">
      <c r="B610" s="356"/>
      <c r="C610" s="356"/>
      <c r="D610" s="356"/>
    </row>
    <row r="611" spans="2:4" x14ac:dyDescent="0.2">
      <c r="B611" s="356"/>
      <c r="C611" s="356"/>
      <c r="D611" s="356"/>
    </row>
    <row r="612" spans="2:4" x14ac:dyDescent="0.2">
      <c r="B612" s="356"/>
      <c r="C612" s="356"/>
      <c r="D612" s="356"/>
    </row>
    <row r="613" spans="2:4" x14ac:dyDescent="0.2">
      <c r="B613" s="356"/>
      <c r="C613" s="356"/>
      <c r="D613" s="356"/>
    </row>
    <row r="614" spans="2:4" x14ac:dyDescent="0.2">
      <c r="B614" s="356"/>
      <c r="C614" s="356"/>
      <c r="D614" s="356"/>
    </row>
    <row r="615" spans="2:4" x14ac:dyDescent="0.2">
      <c r="B615" s="356"/>
      <c r="C615" s="356"/>
      <c r="D615" s="356"/>
    </row>
    <row r="616" spans="2:4" x14ac:dyDescent="0.2">
      <c r="B616" s="356"/>
      <c r="C616" s="356"/>
      <c r="D616" s="356"/>
    </row>
    <row r="617" spans="2:4" x14ac:dyDescent="0.2">
      <c r="B617" s="356"/>
      <c r="C617" s="356"/>
      <c r="D617" s="356"/>
    </row>
    <row r="618" spans="2:4" x14ac:dyDescent="0.2">
      <c r="B618" s="356"/>
      <c r="C618" s="356"/>
      <c r="D618" s="356"/>
    </row>
    <row r="619" spans="2:4" x14ac:dyDescent="0.2">
      <c r="B619" s="356"/>
      <c r="C619" s="356"/>
      <c r="D619" s="356"/>
    </row>
    <row r="620" spans="2:4" x14ac:dyDescent="0.2">
      <c r="B620" s="356"/>
      <c r="C620" s="356"/>
      <c r="D620" s="356"/>
    </row>
    <row r="621" spans="2:4" x14ac:dyDescent="0.2">
      <c r="B621" s="356"/>
      <c r="C621" s="356"/>
      <c r="D621" s="356"/>
    </row>
    <row r="622" spans="2:4" x14ac:dyDescent="0.2">
      <c r="B622" s="356"/>
      <c r="C622" s="356"/>
      <c r="D622" s="356"/>
    </row>
    <row r="623" spans="2:4" x14ac:dyDescent="0.2">
      <c r="B623" s="356"/>
      <c r="C623" s="356"/>
      <c r="D623" s="356"/>
    </row>
    <row r="624" spans="2:4" x14ac:dyDescent="0.2">
      <c r="B624" s="356"/>
      <c r="C624" s="356"/>
      <c r="D624" s="356"/>
    </row>
    <row r="625" spans="2:4" x14ac:dyDescent="0.2">
      <c r="B625" s="356"/>
      <c r="C625" s="356"/>
      <c r="D625" s="356"/>
    </row>
    <row r="626" spans="2:4" x14ac:dyDescent="0.2">
      <c r="B626" s="356"/>
      <c r="C626" s="356"/>
      <c r="D626" s="356"/>
    </row>
    <row r="627" spans="2:4" x14ac:dyDescent="0.2">
      <c r="B627" s="356"/>
      <c r="C627" s="356"/>
      <c r="D627" s="356"/>
    </row>
    <row r="628" spans="2:4" x14ac:dyDescent="0.2">
      <c r="B628" s="356"/>
      <c r="C628" s="356"/>
      <c r="D628" s="356"/>
    </row>
    <row r="629" spans="2:4" x14ac:dyDescent="0.2">
      <c r="B629" s="356"/>
      <c r="C629" s="356"/>
      <c r="D629" s="356"/>
    </row>
    <row r="630" spans="2:4" x14ac:dyDescent="0.2">
      <c r="B630" s="356"/>
      <c r="C630" s="356"/>
      <c r="D630" s="356"/>
    </row>
    <row r="631" spans="2:4" x14ac:dyDescent="0.2">
      <c r="B631" s="356"/>
      <c r="C631" s="356"/>
      <c r="D631" s="356"/>
    </row>
    <row r="632" spans="2:4" x14ac:dyDescent="0.2">
      <c r="B632" s="356"/>
      <c r="C632" s="356"/>
      <c r="D632" s="356"/>
    </row>
    <row r="633" spans="2:4" x14ac:dyDescent="0.2">
      <c r="B633" s="356"/>
      <c r="C633" s="356"/>
      <c r="D633" s="356"/>
    </row>
    <row r="634" spans="2:4" x14ac:dyDescent="0.2">
      <c r="B634" s="356"/>
      <c r="C634" s="356"/>
      <c r="D634" s="356"/>
    </row>
    <row r="635" spans="2:4" x14ac:dyDescent="0.2">
      <c r="B635" s="356"/>
      <c r="C635" s="356"/>
      <c r="D635" s="356"/>
    </row>
    <row r="636" spans="2:4" x14ac:dyDescent="0.2">
      <c r="B636" s="356"/>
      <c r="C636" s="356"/>
      <c r="D636" s="356"/>
    </row>
    <row r="637" spans="2:4" x14ac:dyDescent="0.2">
      <c r="B637" s="356"/>
      <c r="C637" s="356"/>
      <c r="D637" s="356"/>
    </row>
    <row r="638" spans="2:4" x14ac:dyDescent="0.2">
      <c r="B638" s="356"/>
      <c r="C638" s="356"/>
      <c r="D638" s="356"/>
    </row>
    <row r="639" spans="2:4" x14ac:dyDescent="0.2">
      <c r="B639" s="356"/>
      <c r="C639" s="356"/>
      <c r="D639" s="356"/>
    </row>
    <row r="640" spans="2:4" x14ac:dyDescent="0.2">
      <c r="B640" s="356"/>
      <c r="C640" s="356"/>
      <c r="D640" s="356"/>
    </row>
    <row r="641" spans="2:4" x14ac:dyDescent="0.2">
      <c r="B641" s="356"/>
      <c r="C641" s="356"/>
      <c r="D641" s="356"/>
    </row>
    <row r="642" spans="2:4" x14ac:dyDescent="0.2">
      <c r="B642" s="356"/>
      <c r="C642" s="356"/>
      <c r="D642" s="356"/>
    </row>
    <row r="643" spans="2:4" x14ac:dyDescent="0.2">
      <c r="B643" s="356"/>
      <c r="C643" s="356"/>
      <c r="D643" s="356"/>
    </row>
    <row r="644" spans="2:4" x14ac:dyDescent="0.2">
      <c r="B644" s="356"/>
      <c r="C644" s="356"/>
      <c r="D644" s="356"/>
    </row>
    <row r="645" spans="2:4" x14ac:dyDescent="0.2">
      <c r="B645" s="356"/>
      <c r="C645" s="356"/>
      <c r="D645" s="356"/>
    </row>
    <row r="646" spans="2:4" x14ac:dyDescent="0.2">
      <c r="B646" s="356"/>
      <c r="C646" s="356"/>
      <c r="D646" s="356"/>
    </row>
    <row r="647" spans="2:4" x14ac:dyDescent="0.2">
      <c r="B647" s="356"/>
      <c r="C647" s="356"/>
      <c r="D647" s="356"/>
    </row>
    <row r="648" spans="2:4" x14ac:dyDescent="0.2">
      <c r="B648" s="356"/>
      <c r="C648" s="356"/>
      <c r="D648" s="356"/>
    </row>
    <row r="649" spans="2:4" x14ac:dyDescent="0.2">
      <c r="B649" s="356"/>
      <c r="C649" s="356"/>
      <c r="D649" s="356"/>
    </row>
    <row r="650" spans="2:4" x14ac:dyDescent="0.2">
      <c r="B650" s="356"/>
      <c r="C650" s="356"/>
      <c r="D650" s="356"/>
    </row>
    <row r="651" spans="2:4" x14ac:dyDescent="0.2">
      <c r="B651" s="356"/>
      <c r="C651" s="356"/>
      <c r="D651" s="356"/>
    </row>
    <row r="652" spans="2:4" x14ac:dyDescent="0.2">
      <c r="B652" s="356"/>
      <c r="C652" s="356"/>
      <c r="D652" s="356"/>
    </row>
    <row r="653" spans="2:4" x14ac:dyDescent="0.2">
      <c r="B653" s="356"/>
      <c r="C653" s="356"/>
      <c r="D653" s="356"/>
    </row>
    <row r="654" spans="2:4" x14ac:dyDescent="0.2">
      <c r="B654" s="356"/>
      <c r="C654" s="356"/>
      <c r="D654" s="356"/>
    </row>
    <row r="655" spans="2:4" x14ac:dyDescent="0.2">
      <c r="B655" s="356"/>
      <c r="C655" s="356"/>
      <c r="D655" s="356"/>
    </row>
    <row r="656" spans="2:4" x14ac:dyDescent="0.2">
      <c r="B656" s="356"/>
      <c r="C656" s="356"/>
      <c r="D656" s="356"/>
    </row>
    <row r="657" spans="2:4" x14ac:dyDescent="0.2">
      <c r="B657" s="356"/>
      <c r="C657" s="356"/>
      <c r="D657" s="356"/>
    </row>
    <row r="658" spans="2:4" x14ac:dyDescent="0.2">
      <c r="B658" s="356"/>
      <c r="C658" s="356"/>
      <c r="D658" s="356"/>
    </row>
    <row r="659" spans="2:4" x14ac:dyDescent="0.2">
      <c r="B659" s="356"/>
      <c r="C659" s="356"/>
      <c r="D659" s="356"/>
    </row>
    <row r="660" spans="2:4" x14ac:dyDescent="0.2">
      <c r="B660" s="356"/>
      <c r="C660" s="356"/>
      <c r="D660" s="356"/>
    </row>
    <row r="661" spans="2:4" x14ac:dyDescent="0.2">
      <c r="B661" s="356"/>
      <c r="C661" s="356"/>
      <c r="D661" s="356"/>
    </row>
    <row r="662" spans="2:4" x14ac:dyDescent="0.2">
      <c r="B662" s="356"/>
      <c r="C662" s="356"/>
      <c r="D662" s="356"/>
    </row>
    <row r="663" spans="2:4" x14ac:dyDescent="0.2">
      <c r="B663" s="356"/>
      <c r="C663" s="356"/>
      <c r="D663" s="356"/>
    </row>
    <row r="664" spans="2:4" x14ac:dyDescent="0.2">
      <c r="B664" s="356"/>
      <c r="C664" s="356"/>
      <c r="D664" s="356"/>
    </row>
    <row r="665" spans="2:4" x14ac:dyDescent="0.2">
      <c r="B665" s="356"/>
      <c r="C665" s="356"/>
      <c r="D665" s="356"/>
    </row>
    <row r="666" spans="2:4" x14ac:dyDescent="0.2">
      <c r="B666" s="356"/>
      <c r="C666" s="356"/>
      <c r="D666" s="356"/>
    </row>
    <row r="667" spans="2:4" x14ac:dyDescent="0.2">
      <c r="B667" s="356"/>
      <c r="C667" s="356"/>
      <c r="D667" s="356"/>
    </row>
    <row r="668" spans="2:4" x14ac:dyDescent="0.2">
      <c r="B668" s="356"/>
      <c r="C668" s="356"/>
      <c r="D668" s="356"/>
    </row>
    <row r="669" spans="2:4" x14ac:dyDescent="0.2">
      <c r="B669" s="356"/>
      <c r="C669" s="356"/>
      <c r="D669" s="356"/>
    </row>
    <row r="670" spans="2:4" x14ac:dyDescent="0.2">
      <c r="B670" s="356"/>
      <c r="C670" s="356"/>
      <c r="D670" s="356"/>
    </row>
    <row r="671" spans="2:4" x14ac:dyDescent="0.2">
      <c r="B671" s="356"/>
      <c r="C671" s="356"/>
      <c r="D671" s="356"/>
    </row>
    <row r="672" spans="2:4" x14ac:dyDescent="0.2">
      <c r="B672" s="356"/>
      <c r="C672" s="356"/>
      <c r="D672" s="356"/>
    </row>
    <row r="673" spans="2:4" x14ac:dyDescent="0.2">
      <c r="B673" s="356"/>
      <c r="C673" s="356"/>
      <c r="D673" s="356"/>
    </row>
    <row r="674" spans="2:4" x14ac:dyDescent="0.2">
      <c r="B674" s="356"/>
      <c r="C674" s="356"/>
      <c r="D674" s="356"/>
    </row>
    <row r="675" spans="2:4" x14ac:dyDescent="0.2">
      <c r="B675" s="356"/>
      <c r="C675" s="356"/>
      <c r="D675" s="356"/>
    </row>
    <row r="676" spans="2:4" x14ac:dyDescent="0.2">
      <c r="B676" s="356"/>
      <c r="C676" s="356"/>
      <c r="D676" s="356"/>
    </row>
    <row r="677" spans="2:4" x14ac:dyDescent="0.2">
      <c r="B677" s="356"/>
      <c r="C677" s="356"/>
      <c r="D677" s="356"/>
    </row>
    <row r="678" spans="2:4" x14ac:dyDescent="0.2">
      <c r="B678" s="356"/>
      <c r="C678" s="356"/>
      <c r="D678" s="356"/>
    </row>
    <row r="679" spans="2:4" x14ac:dyDescent="0.2">
      <c r="B679" s="356"/>
      <c r="C679" s="356"/>
      <c r="D679" s="356"/>
    </row>
    <row r="680" spans="2:4" x14ac:dyDescent="0.2">
      <c r="B680" s="356"/>
      <c r="C680" s="356"/>
      <c r="D680" s="356"/>
    </row>
    <row r="681" spans="2:4" x14ac:dyDescent="0.2">
      <c r="B681" s="356"/>
      <c r="C681" s="356"/>
      <c r="D681" s="356"/>
    </row>
    <row r="682" spans="2:4" x14ac:dyDescent="0.2">
      <c r="B682" s="356"/>
      <c r="C682" s="356"/>
      <c r="D682" s="356"/>
    </row>
    <row r="683" spans="2:4" x14ac:dyDescent="0.2">
      <c r="B683" s="356"/>
      <c r="C683" s="356"/>
      <c r="D683" s="356"/>
    </row>
    <row r="684" spans="2:4" x14ac:dyDescent="0.2">
      <c r="B684" s="356"/>
      <c r="C684" s="356"/>
      <c r="D684" s="356"/>
    </row>
    <row r="685" spans="2:4" x14ac:dyDescent="0.2">
      <c r="B685" s="356"/>
      <c r="C685" s="356"/>
      <c r="D685" s="356"/>
    </row>
    <row r="686" spans="2:4" x14ac:dyDescent="0.2">
      <c r="B686" s="356"/>
      <c r="C686" s="356"/>
      <c r="D686" s="356"/>
    </row>
    <row r="687" spans="2:4" x14ac:dyDescent="0.2">
      <c r="B687" s="356"/>
      <c r="C687" s="356"/>
      <c r="D687" s="356"/>
    </row>
    <row r="688" spans="2:4" x14ac:dyDescent="0.2">
      <c r="B688" s="356"/>
      <c r="C688" s="356"/>
      <c r="D688" s="356"/>
    </row>
    <row r="689" spans="2:4" x14ac:dyDescent="0.2">
      <c r="B689" s="356"/>
      <c r="C689" s="356"/>
      <c r="D689" s="356"/>
    </row>
    <row r="690" spans="2:4" x14ac:dyDescent="0.2">
      <c r="B690" s="356"/>
      <c r="C690" s="356"/>
      <c r="D690" s="356"/>
    </row>
    <row r="691" spans="2:4" x14ac:dyDescent="0.2">
      <c r="B691" s="356"/>
      <c r="C691" s="356"/>
      <c r="D691" s="356"/>
    </row>
    <row r="692" spans="2:4" x14ac:dyDescent="0.2">
      <c r="B692" s="356"/>
      <c r="C692" s="356"/>
      <c r="D692" s="356"/>
    </row>
    <row r="693" spans="2:4" x14ac:dyDescent="0.2">
      <c r="B693" s="356"/>
      <c r="C693" s="356"/>
      <c r="D693" s="356"/>
    </row>
    <row r="694" spans="2:4" x14ac:dyDescent="0.2">
      <c r="B694" s="356"/>
      <c r="C694" s="356"/>
      <c r="D694" s="356"/>
    </row>
    <row r="695" spans="2:4" x14ac:dyDescent="0.2">
      <c r="B695" s="356"/>
      <c r="C695" s="356"/>
      <c r="D695" s="356"/>
    </row>
    <row r="696" spans="2:4" x14ac:dyDescent="0.2">
      <c r="B696" s="356"/>
      <c r="C696" s="356"/>
      <c r="D696" s="356"/>
    </row>
    <row r="697" spans="2:4" x14ac:dyDescent="0.2">
      <c r="B697" s="356"/>
      <c r="C697" s="356"/>
      <c r="D697" s="356"/>
    </row>
    <row r="698" spans="2:4" x14ac:dyDescent="0.2">
      <c r="B698" s="356"/>
      <c r="C698" s="356"/>
      <c r="D698" s="356"/>
    </row>
    <row r="699" spans="2:4" x14ac:dyDescent="0.2">
      <c r="B699" s="356"/>
      <c r="C699" s="356"/>
      <c r="D699" s="356"/>
    </row>
    <row r="700" spans="2:4" x14ac:dyDescent="0.2">
      <c r="B700" s="356"/>
      <c r="C700" s="356"/>
      <c r="D700" s="356"/>
    </row>
    <row r="701" spans="2:4" x14ac:dyDescent="0.2">
      <c r="B701" s="356"/>
      <c r="C701" s="356"/>
      <c r="D701" s="356"/>
    </row>
    <row r="702" spans="2:4" x14ac:dyDescent="0.2">
      <c r="B702" s="356"/>
      <c r="C702" s="356"/>
      <c r="D702" s="356"/>
    </row>
    <row r="703" spans="2:4" x14ac:dyDescent="0.2">
      <c r="B703" s="356"/>
      <c r="C703" s="356"/>
      <c r="D703" s="356"/>
    </row>
    <row r="704" spans="2:4" x14ac:dyDescent="0.2">
      <c r="B704" s="356"/>
      <c r="C704" s="356"/>
      <c r="D704" s="356"/>
    </row>
    <row r="705" spans="2:4" x14ac:dyDescent="0.2">
      <c r="B705" s="356"/>
      <c r="C705" s="356"/>
      <c r="D705" s="356"/>
    </row>
    <row r="706" spans="2:4" x14ac:dyDescent="0.2">
      <c r="B706" s="356"/>
      <c r="C706" s="356"/>
      <c r="D706" s="356"/>
    </row>
    <row r="707" spans="2:4" x14ac:dyDescent="0.2">
      <c r="B707" s="356"/>
      <c r="C707" s="356"/>
      <c r="D707" s="356"/>
    </row>
    <row r="708" spans="2:4" x14ac:dyDescent="0.2">
      <c r="B708" s="356"/>
      <c r="C708" s="356"/>
      <c r="D708" s="356"/>
    </row>
    <row r="709" spans="2:4" x14ac:dyDescent="0.2">
      <c r="B709" s="356"/>
      <c r="C709" s="356"/>
      <c r="D709" s="356"/>
    </row>
    <row r="710" spans="2:4" x14ac:dyDescent="0.2">
      <c r="B710" s="356"/>
      <c r="C710" s="356"/>
      <c r="D710" s="356"/>
    </row>
    <row r="711" spans="2:4" x14ac:dyDescent="0.2">
      <c r="B711" s="356"/>
      <c r="C711" s="356"/>
      <c r="D711" s="356"/>
    </row>
    <row r="712" spans="2:4" x14ac:dyDescent="0.2">
      <c r="B712" s="356"/>
      <c r="C712" s="356"/>
      <c r="D712" s="356"/>
    </row>
    <row r="713" spans="2:4" x14ac:dyDescent="0.2">
      <c r="B713" s="356"/>
      <c r="C713" s="356"/>
      <c r="D713" s="356"/>
    </row>
    <row r="714" spans="2:4" x14ac:dyDescent="0.2">
      <c r="B714" s="356"/>
      <c r="C714" s="356"/>
      <c r="D714" s="356"/>
    </row>
    <row r="715" spans="2:4" x14ac:dyDescent="0.2">
      <c r="B715" s="356"/>
      <c r="C715" s="356"/>
      <c r="D715" s="356"/>
    </row>
    <row r="716" spans="2:4" x14ac:dyDescent="0.2">
      <c r="B716" s="356"/>
      <c r="C716" s="356"/>
      <c r="D716" s="356"/>
    </row>
    <row r="717" spans="2:4" x14ac:dyDescent="0.2">
      <c r="B717" s="356"/>
      <c r="C717" s="356"/>
      <c r="D717" s="356"/>
    </row>
    <row r="718" spans="2:4" x14ac:dyDescent="0.2">
      <c r="B718" s="356"/>
      <c r="C718" s="356"/>
      <c r="D718" s="356"/>
    </row>
    <row r="719" spans="2:4" x14ac:dyDescent="0.2">
      <c r="B719" s="356"/>
      <c r="C719" s="356"/>
      <c r="D719" s="356"/>
    </row>
    <row r="720" spans="2:4" x14ac:dyDescent="0.2">
      <c r="B720" s="356"/>
      <c r="C720" s="356"/>
      <c r="D720" s="356"/>
    </row>
    <row r="721" spans="2:4" x14ac:dyDescent="0.2">
      <c r="B721" s="356"/>
      <c r="C721" s="356"/>
      <c r="D721" s="356"/>
    </row>
    <row r="722" spans="2:4" x14ac:dyDescent="0.2">
      <c r="B722" s="356"/>
      <c r="C722" s="356"/>
      <c r="D722" s="356"/>
    </row>
    <row r="723" spans="2:4" x14ac:dyDescent="0.2">
      <c r="B723" s="356"/>
      <c r="C723" s="356"/>
      <c r="D723" s="356"/>
    </row>
    <row r="724" spans="2:4" x14ac:dyDescent="0.2">
      <c r="B724" s="356"/>
      <c r="C724" s="356"/>
      <c r="D724" s="356"/>
    </row>
    <row r="725" spans="2:4" x14ac:dyDescent="0.2">
      <c r="B725" s="356"/>
      <c r="C725" s="356"/>
      <c r="D725" s="356"/>
    </row>
    <row r="726" spans="2:4" x14ac:dyDescent="0.2">
      <c r="B726" s="356"/>
      <c r="C726" s="356"/>
      <c r="D726" s="356"/>
    </row>
    <row r="727" spans="2:4" x14ac:dyDescent="0.2">
      <c r="B727" s="356"/>
      <c r="C727" s="356"/>
      <c r="D727" s="356"/>
    </row>
    <row r="728" spans="2:4" x14ac:dyDescent="0.2">
      <c r="B728" s="356"/>
      <c r="C728" s="356"/>
      <c r="D728" s="356"/>
    </row>
    <row r="729" spans="2:4" x14ac:dyDescent="0.2">
      <c r="B729" s="356"/>
      <c r="C729" s="356"/>
      <c r="D729" s="356"/>
    </row>
    <row r="730" spans="2:4" x14ac:dyDescent="0.2">
      <c r="B730" s="356"/>
      <c r="C730" s="356"/>
      <c r="D730" s="356"/>
    </row>
    <row r="731" spans="2:4" x14ac:dyDescent="0.2">
      <c r="B731" s="356"/>
      <c r="C731" s="356"/>
      <c r="D731" s="356"/>
    </row>
    <row r="732" spans="2:4" x14ac:dyDescent="0.2">
      <c r="B732" s="356"/>
      <c r="C732" s="356"/>
      <c r="D732" s="356"/>
    </row>
    <row r="733" spans="2:4" x14ac:dyDescent="0.2">
      <c r="B733" s="356"/>
      <c r="C733" s="356"/>
      <c r="D733" s="356"/>
    </row>
    <row r="734" spans="2:4" x14ac:dyDescent="0.2">
      <c r="B734" s="356"/>
      <c r="C734" s="356"/>
      <c r="D734" s="356"/>
    </row>
    <row r="735" spans="2:4" x14ac:dyDescent="0.2">
      <c r="B735" s="356"/>
      <c r="C735" s="356"/>
      <c r="D735" s="356"/>
    </row>
    <row r="736" spans="2:4" x14ac:dyDescent="0.2">
      <c r="B736" s="356"/>
      <c r="C736" s="356"/>
      <c r="D736" s="356"/>
    </row>
    <row r="737" spans="2:4" x14ac:dyDescent="0.2">
      <c r="B737" s="356"/>
      <c r="C737" s="356"/>
      <c r="D737" s="356"/>
    </row>
    <row r="738" spans="2:4" x14ac:dyDescent="0.2">
      <c r="B738" s="356"/>
      <c r="C738" s="356"/>
      <c r="D738" s="356"/>
    </row>
    <row r="739" spans="2:4" x14ac:dyDescent="0.2">
      <c r="B739" s="356"/>
      <c r="C739" s="356"/>
      <c r="D739" s="356"/>
    </row>
    <row r="740" spans="2:4" x14ac:dyDescent="0.2">
      <c r="B740" s="356"/>
      <c r="C740" s="356"/>
      <c r="D740" s="356"/>
    </row>
    <row r="741" spans="2:4" x14ac:dyDescent="0.2">
      <c r="B741" s="356"/>
      <c r="C741" s="356"/>
      <c r="D741" s="356"/>
    </row>
    <row r="742" spans="2:4" x14ac:dyDescent="0.2">
      <c r="B742" s="356"/>
      <c r="C742" s="356"/>
      <c r="D742" s="356"/>
    </row>
    <row r="743" spans="2:4" x14ac:dyDescent="0.2">
      <c r="B743" s="356"/>
      <c r="C743" s="356"/>
      <c r="D743" s="356"/>
    </row>
    <row r="744" spans="2:4" x14ac:dyDescent="0.2">
      <c r="B744" s="356"/>
      <c r="C744" s="356"/>
      <c r="D744" s="356"/>
    </row>
    <row r="745" spans="2:4" x14ac:dyDescent="0.2">
      <c r="B745" s="356"/>
      <c r="C745" s="356"/>
      <c r="D745" s="356"/>
    </row>
    <row r="746" spans="2:4" x14ac:dyDescent="0.2">
      <c r="B746" s="356"/>
      <c r="C746" s="356"/>
      <c r="D746" s="356"/>
    </row>
    <row r="747" spans="2:4" x14ac:dyDescent="0.2">
      <c r="B747" s="356"/>
      <c r="C747" s="356"/>
      <c r="D747" s="356"/>
    </row>
    <row r="748" spans="2:4" x14ac:dyDescent="0.2">
      <c r="B748" s="356"/>
      <c r="C748" s="356"/>
      <c r="D748" s="356"/>
    </row>
    <row r="749" spans="2:4" x14ac:dyDescent="0.2">
      <c r="B749" s="356"/>
      <c r="C749" s="356"/>
      <c r="D749" s="356"/>
    </row>
    <row r="750" spans="2:4" x14ac:dyDescent="0.2">
      <c r="B750" s="356"/>
      <c r="C750" s="356"/>
      <c r="D750" s="356"/>
    </row>
    <row r="751" spans="2:4" x14ac:dyDescent="0.2">
      <c r="B751" s="356"/>
      <c r="C751" s="356"/>
      <c r="D751" s="356"/>
    </row>
    <row r="752" spans="2:4" x14ac:dyDescent="0.2">
      <c r="B752" s="356"/>
      <c r="C752" s="356"/>
      <c r="D752" s="356"/>
    </row>
    <row r="753" spans="2:4" x14ac:dyDescent="0.2">
      <c r="B753" s="356"/>
      <c r="C753" s="356"/>
      <c r="D753" s="356"/>
    </row>
    <row r="754" spans="2:4" x14ac:dyDescent="0.2">
      <c r="B754" s="356"/>
      <c r="C754" s="356"/>
      <c r="D754" s="356"/>
    </row>
    <row r="755" spans="2:4" x14ac:dyDescent="0.2">
      <c r="B755" s="356"/>
      <c r="C755" s="356"/>
      <c r="D755" s="356"/>
    </row>
    <row r="756" spans="2:4" x14ac:dyDescent="0.2">
      <c r="B756" s="356"/>
      <c r="C756" s="356"/>
      <c r="D756" s="356"/>
    </row>
    <row r="757" spans="2:4" x14ac:dyDescent="0.2">
      <c r="B757" s="356"/>
      <c r="C757" s="356"/>
      <c r="D757" s="356"/>
    </row>
    <row r="758" spans="2:4" x14ac:dyDescent="0.2">
      <c r="B758" s="356"/>
      <c r="C758" s="356"/>
      <c r="D758" s="356"/>
    </row>
    <row r="759" spans="2:4" x14ac:dyDescent="0.2">
      <c r="B759" s="356"/>
      <c r="C759" s="356"/>
      <c r="D759" s="356"/>
    </row>
    <row r="760" spans="2:4" x14ac:dyDescent="0.2">
      <c r="B760" s="356"/>
      <c r="C760" s="356"/>
      <c r="D760" s="356"/>
    </row>
    <row r="761" spans="2:4" x14ac:dyDescent="0.2">
      <c r="B761" s="356"/>
      <c r="C761" s="356"/>
      <c r="D761" s="356"/>
    </row>
    <row r="762" spans="2:4" x14ac:dyDescent="0.2">
      <c r="B762" s="356"/>
      <c r="C762" s="356"/>
      <c r="D762" s="356"/>
    </row>
    <row r="763" spans="2:4" x14ac:dyDescent="0.2">
      <c r="B763" s="356"/>
      <c r="C763" s="356"/>
      <c r="D763" s="356"/>
    </row>
    <row r="764" spans="2:4" x14ac:dyDescent="0.2">
      <c r="B764" s="356"/>
      <c r="C764" s="356"/>
      <c r="D764" s="356"/>
    </row>
    <row r="765" spans="2:4" x14ac:dyDescent="0.2">
      <c r="B765" s="356"/>
      <c r="C765" s="356"/>
      <c r="D765" s="356"/>
    </row>
    <row r="766" spans="2:4" x14ac:dyDescent="0.2">
      <c r="B766" s="356"/>
      <c r="C766" s="356"/>
      <c r="D766" s="356"/>
    </row>
    <row r="767" spans="2:4" x14ac:dyDescent="0.2">
      <c r="B767" s="356"/>
      <c r="C767" s="356"/>
      <c r="D767" s="356"/>
    </row>
    <row r="768" spans="2:4" x14ac:dyDescent="0.2">
      <c r="B768" s="356"/>
      <c r="C768" s="356"/>
      <c r="D768" s="356"/>
    </row>
    <row r="769" spans="2:4" x14ac:dyDescent="0.2">
      <c r="B769" s="356"/>
      <c r="C769" s="356"/>
      <c r="D769" s="356"/>
    </row>
    <row r="770" spans="2:4" x14ac:dyDescent="0.2">
      <c r="B770" s="356"/>
      <c r="C770" s="356"/>
      <c r="D770" s="356"/>
    </row>
    <row r="771" spans="2:4" x14ac:dyDescent="0.2">
      <c r="B771" s="356"/>
      <c r="C771" s="356"/>
      <c r="D771" s="356"/>
    </row>
    <row r="772" spans="2:4" x14ac:dyDescent="0.2">
      <c r="B772" s="356"/>
      <c r="C772" s="356"/>
      <c r="D772" s="356"/>
    </row>
    <row r="773" spans="2:4" x14ac:dyDescent="0.2">
      <c r="B773" s="356"/>
      <c r="C773" s="356"/>
      <c r="D773" s="356"/>
    </row>
    <row r="774" spans="2:4" x14ac:dyDescent="0.2">
      <c r="B774" s="356"/>
      <c r="C774" s="356"/>
      <c r="D774" s="356"/>
    </row>
    <row r="775" spans="2:4" x14ac:dyDescent="0.2">
      <c r="B775" s="356"/>
      <c r="C775" s="356"/>
      <c r="D775" s="356"/>
    </row>
    <row r="776" spans="2:4" x14ac:dyDescent="0.2">
      <c r="B776" s="356"/>
      <c r="C776" s="356"/>
      <c r="D776" s="356"/>
    </row>
    <row r="777" spans="2:4" x14ac:dyDescent="0.2">
      <c r="B777" s="356"/>
      <c r="C777" s="356"/>
      <c r="D777" s="356"/>
    </row>
    <row r="778" spans="2:4" x14ac:dyDescent="0.2">
      <c r="B778" s="356"/>
      <c r="C778" s="356"/>
      <c r="D778" s="356"/>
    </row>
    <row r="779" spans="2:4" x14ac:dyDescent="0.2">
      <c r="B779" s="356"/>
      <c r="C779" s="356"/>
      <c r="D779" s="356"/>
    </row>
    <row r="780" spans="2:4" x14ac:dyDescent="0.2">
      <c r="B780" s="356"/>
      <c r="C780" s="356"/>
      <c r="D780" s="356"/>
    </row>
    <row r="781" spans="2:4" x14ac:dyDescent="0.2">
      <c r="B781" s="356"/>
      <c r="C781" s="356"/>
      <c r="D781" s="356"/>
    </row>
    <row r="782" spans="2:4" x14ac:dyDescent="0.2">
      <c r="B782" s="356"/>
      <c r="C782" s="356"/>
      <c r="D782" s="356"/>
    </row>
    <row r="783" spans="2:4" x14ac:dyDescent="0.2">
      <c r="B783" s="356"/>
      <c r="C783" s="356"/>
      <c r="D783" s="356"/>
    </row>
    <row r="784" spans="2:4" x14ac:dyDescent="0.2">
      <c r="B784" s="356"/>
      <c r="C784" s="356"/>
      <c r="D784" s="356"/>
    </row>
    <row r="785" spans="2:4" x14ac:dyDescent="0.2">
      <c r="B785" s="356"/>
      <c r="C785" s="356"/>
      <c r="D785" s="356"/>
    </row>
    <row r="786" spans="2:4" x14ac:dyDescent="0.2">
      <c r="B786" s="356"/>
      <c r="C786" s="356"/>
      <c r="D786" s="356"/>
    </row>
    <row r="787" spans="2:4" x14ac:dyDescent="0.2">
      <c r="B787" s="356"/>
      <c r="C787" s="356"/>
      <c r="D787" s="356"/>
    </row>
    <row r="788" spans="2:4" x14ac:dyDescent="0.2">
      <c r="B788" s="356"/>
      <c r="C788" s="356"/>
      <c r="D788" s="356"/>
    </row>
    <row r="789" spans="2:4" x14ac:dyDescent="0.2">
      <c r="B789" s="356"/>
      <c r="C789" s="356"/>
      <c r="D789" s="356"/>
    </row>
    <row r="790" spans="2:4" x14ac:dyDescent="0.2">
      <c r="B790" s="356"/>
      <c r="C790" s="356"/>
      <c r="D790" s="356"/>
    </row>
    <row r="791" spans="2:4" x14ac:dyDescent="0.2">
      <c r="B791" s="356"/>
      <c r="C791" s="356"/>
      <c r="D791" s="356"/>
    </row>
    <row r="792" spans="2:4" x14ac:dyDescent="0.2">
      <c r="B792" s="356"/>
      <c r="C792" s="356"/>
      <c r="D792" s="356"/>
    </row>
    <row r="793" spans="2:4" x14ac:dyDescent="0.2">
      <c r="B793" s="356"/>
      <c r="C793" s="356"/>
      <c r="D793" s="356"/>
    </row>
    <row r="794" spans="2:4" x14ac:dyDescent="0.2">
      <c r="B794" s="356"/>
      <c r="C794" s="356"/>
      <c r="D794" s="356"/>
    </row>
    <row r="795" spans="2:4" x14ac:dyDescent="0.2">
      <c r="B795" s="356"/>
      <c r="C795" s="356"/>
      <c r="D795" s="356"/>
    </row>
    <row r="796" spans="2:4" x14ac:dyDescent="0.2">
      <c r="B796" s="356"/>
      <c r="C796" s="356"/>
      <c r="D796" s="356"/>
    </row>
    <row r="797" spans="2:4" x14ac:dyDescent="0.2">
      <c r="B797" s="356"/>
      <c r="C797" s="356"/>
      <c r="D797" s="356"/>
    </row>
    <row r="798" spans="2:4" x14ac:dyDescent="0.2">
      <c r="B798" s="356"/>
      <c r="C798" s="356"/>
      <c r="D798" s="356"/>
    </row>
  </sheetData>
  <mergeCells count="7">
    <mergeCell ref="B29:I29"/>
    <mergeCell ref="A53:D53"/>
    <mergeCell ref="B48:I48"/>
    <mergeCell ref="B49:I49"/>
    <mergeCell ref="B50:I50"/>
    <mergeCell ref="B51:I51"/>
    <mergeCell ref="B47:J47"/>
  </mergeCells>
  <pageMargins left="0.39370078740157483" right="0" top="0.39370078740157483" bottom="0.59055118110236227" header="0.51181102362204722" footer="0.51181102362204722"/>
  <pageSetup paperSize="9" scale="85" firstPageNumber="72" fitToHeight="0" orientation="portrait" r:id="rId1"/>
  <headerFooter alignWithMargins="0">
    <oddHeader>&amp;L&amp;"Times New Roman,Gras"DGRH A1-1&amp;R&amp;"Times New Roman,Gras"Juillet 2020</oddHeader>
    <oddFooter>&amp;C&amp;"Times New Roman,Gras"Page &amp;P de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6"/>
  <sheetViews>
    <sheetView showGridLines="0" showZeros="0" zoomScaleNormal="100" workbookViewId="0">
      <selection activeCell="L15" sqref="L15"/>
    </sheetView>
  </sheetViews>
  <sheetFormatPr baseColWidth="10" defaultRowHeight="12.75" x14ac:dyDescent="0.2"/>
  <cols>
    <col min="1" max="1" width="13.6640625" bestFit="1" customWidth="1"/>
    <col min="2" max="2" width="8.5" customWidth="1"/>
    <col min="3" max="3" width="18.83203125" customWidth="1"/>
    <col min="5" max="5" width="87" customWidth="1"/>
  </cols>
  <sheetData>
    <row r="1" spans="1:5" x14ac:dyDescent="0.2">
      <c r="A1" s="343"/>
      <c r="B1" s="343"/>
      <c r="C1" s="343"/>
      <c r="D1" s="343"/>
      <c r="E1" s="343"/>
    </row>
    <row r="2" spans="1:5" ht="15.75" x14ac:dyDescent="0.2">
      <c r="A2" s="1170" t="s">
        <v>601</v>
      </c>
      <c r="B2" s="1170"/>
      <c r="C2" s="1170"/>
      <c r="D2" s="1170"/>
      <c r="E2" s="1170"/>
    </row>
    <row r="3" spans="1:5" ht="6.75" customHeight="1" x14ac:dyDescent="0.2">
      <c r="A3" s="343"/>
      <c r="B3" s="343"/>
      <c r="C3" s="343"/>
      <c r="D3" s="343"/>
      <c r="E3" s="343"/>
    </row>
    <row r="4" spans="1:5" ht="3" customHeight="1" x14ac:dyDescent="0.2">
      <c r="A4" s="343"/>
      <c r="B4" s="343"/>
      <c r="C4" s="343"/>
      <c r="D4" s="343"/>
      <c r="E4" s="343"/>
    </row>
    <row r="5" spans="1:5" ht="25.5" x14ac:dyDescent="0.2">
      <c r="A5" s="830" t="s">
        <v>602</v>
      </c>
      <c r="B5" s="830" t="s">
        <v>603</v>
      </c>
      <c r="C5" s="830" t="s">
        <v>604</v>
      </c>
      <c r="D5" s="830" t="s">
        <v>605</v>
      </c>
      <c r="E5" s="830" t="s">
        <v>606</v>
      </c>
    </row>
    <row r="6" spans="1:5" x14ac:dyDescent="0.2">
      <c r="A6" s="831"/>
      <c r="B6" s="831"/>
      <c r="C6" s="831"/>
      <c r="D6" s="831"/>
      <c r="E6" s="831"/>
    </row>
    <row r="7" spans="1:5" x14ac:dyDescent="0.2">
      <c r="A7" s="1155" t="s">
        <v>141</v>
      </c>
      <c r="B7" s="1171" t="s">
        <v>79</v>
      </c>
      <c r="C7" s="1172" t="s">
        <v>607</v>
      </c>
      <c r="D7" s="832" t="s">
        <v>79</v>
      </c>
      <c r="E7" s="833" t="s">
        <v>244</v>
      </c>
    </row>
    <row r="8" spans="1:5" x14ac:dyDescent="0.2">
      <c r="A8" s="1155"/>
      <c r="B8" s="1144"/>
      <c r="C8" s="1142"/>
      <c r="D8" s="834" t="s">
        <v>80</v>
      </c>
      <c r="E8" s="835" t="s">
        <v>245</v>
      </c>
    </row>
    <row r="9" spans="1:5" x14ac:dyDescent="0.2">
      <c r="A9" s="1155"/>
      <c r="B9" s="1144"/>
      <c r="C9" s="1142"/>
      <c r="D9" s="834" t="s">
        <v>81</v>
      </c>
      <c r="E9" s="835" t="s">
        <v>246</v>
      </c>
    </row>
    <row r="10" spans="1:5" x14ac:dyDescent="0.2">
      <c r="A10" s="1155"/>
      <c r="B10" s="1145"/>
      <c r="C10" s="1142"/>
      <c r="D10" s="834" t="s">
        <v>82</v>
      </c>
      <c r="E10" s="835" t="s">
        <v>247</v>
      </c>
    </row>
    <row r="11" spans="1:5" ht="21" customHeight="1" x14ac:dyDescent="0.2">
      <c r="A11" s="1155"/>
      <c r="B11" s="1161" t="s">
        <v>80</v>
      </c>
      <c r="C11" s="1142" t="s">
        <v>608</v>
      </c>
      <c r="D11" s="834" t="s">
        <v>83</v>
      </c>
      <c r="E11" s="835" t="s">
        <v>248</v>
      </c>
    </row>
    <row r="12" spans="1:5" ht="21" customHeight="1" x14ac:dyDescent="0.2">
      <c r="A12" s="1155"/>
      <c r="B12" s="1162"/>
      <c r="C12" s="1142"/>
      <c r="D12" s="834" t="s">
        <v>84</v>
      </c>
      <c r="E12" s="835" t="s">
        <v>249</v>
      </c>
    </row>
    <row r="13" spans="1:5" ht="12.75" customHeight="1" x14ac:dyDescent="0.2">
      <c r="A13" s="1155" t="s">
        <v>142</v>
      </c>
      <c r="B13" s="1156" t="s">
        <v>81</v>
      </c>
      <c r="C13" s="1158" t="s">
        <v>522</v>
      </c>
      <c r="D13" s="834" t="s">
        <v>85</v>
      </c>
      <c r="E13" s="835" t="s">
        <v>250</v>
      </c>
    </row>
    <row r="14" spans="1:5" x14ac:dyDescent="0.2">
      <c r="A14" s="1155"/>
      <c r="B14" s="1164"/>
      <c r="C14" s="1159"/>
      <c r="D14" s="834" t="s">
        <v>86</v>
      </c>
      <c r="E14" s="835" t="s">
        <v>251</v>
      </c>
    </row>
    <row r="15" spans="1:5" x14ac:dyDescent="0.2">
      <c r="A15" s="1155"/>
      <c r="B15" s="1164"/>
      <c r="C15" s="1159"/>
      <c r="D15" s="834" t="s">
        <v>87</v>
      </c>
      <c r="E15" s="835" t="s">
        <v>252</v>
      </c>
    </row>
    <row r="16" spans="1:5" x14ac:dyDescent="0.2">
      <c r="A16" s="1155"/>
      <c r="B16" s="1164"/>
      <c r="C16" s="1159"/>
      <c r="D16" s="836">
        <v>10</v>
      </c>
      <c r="E16" s="835" t="s">
        <v>253</v>
      </c>
    </row>
    <row r="17" spans="1:5" x14ac:dyDescent="0.2">
      <c r="A17" s="1155"/>
      <c r="B17" s="1164"/>
      <c r="C17" s="1159"/>
      <c r="D17" s="836">
        <v>11</v>
      </c>
      <c r="E17" s="835" t="s">
        <v>254</v>
      </c>
    </row>
    <row r="18" spans="1:5" x14ac:dyDescent="0.2">
      <c r="A18" s="1155"/>
      <c r="B18" s="1164"/>
      <c r="C18" s="1159"/>
      <c r="D18" s="836">
        <v>12</v>
      </c>
      <c r="E18" s="835" t="s">
        <v>255</v>
      </c>
    </row>
    <row r="19" spans="1:5" x14ac:dyDescent="0.2">
      <c r="A19" s="1155"/>
      <c r="B19" s="1164"/>
      <c r="C19" s="1159"/>
      <c r="D19" s="836">
        <v>13</v>
      </c>
      <c r="E19" s="835" t="s">
        <v>256</v>
      </c>
    </row>
    <row r="20" spans="1:5" ht="25.5" x14ac:dyDescent="0.2">
      <c r="A20" s="1155"/>
      <c r="B20" s="1164"/>
      <c r="C20" s="1159"/>
      <c r="D20" s="836">
        <v>14</v>
      </c>
      <c r="E20" s="835" t="s">
        <v>609</v>
      </c>
    </row>
    <row r="21" spans="1:5" ht="25.5" x14ac:dyDescent="0.2">
      <c r="A21" s="1155"/>
      <c r="B21" s="1165"/>
      <c r="C21" s="1160"/>
      <c r="D21" s="836">
        <v>15</v>
      </c>
      <c r="E21" s="835" t="s">
        <v>610</v>
      </c>
    </row>
    <row r="22" spans="1:5" x14ac:dyDescent="0.2">
      <c r="A22" s="1155"/>
      <c r="B22" s="1156" t="s">
        <v>82</v>
      </c>
      <c r="C22" s="1158" t="s">
        <v>523</v>
      </c>
      <c r="D22" s="836">
        <v>16</v>
      </c>
      <c r="E22" s="835" t="s">
        <v>257</v>
      </c>
    </row>
    <row r="23" spans="1:5" x14ac:dyDescent="0.2">
      <c r="A23" s="1155"/>
      <c r="B23" s="1150"/>
      <c r="C23" s="1159"/>
      <c r="D23" s="836">
        <v>17</v>
      </c>
      <c r="E23" s="835" t="s">
        <v>258</v>
      </c>
    </row>
    <row r="24" spans="1:5" ht="38.25" x14ac:dyDescent="0.2">
      <c r="A24" s="1155"/>
      <c r="B24" s="1150"/>
      <c r="C24" s="1159"/>
      <c r="D24" s="836">
        <v>18</v>
      </c>
      <c r="E24" s="835" t="s">
        <v>485</v>
      </c>
    </row>
    <row r="25" spans="1:5" x14ac:dyDescent="0.2">
      <c r="A25" s="1155"/>
      <c r="B25" s="1150"/>
      <c r="C25" s="1159"/>
      <c r="D25" s="836">
        <v>19</v>
      </c>
      <c r="E25" s="835" t="s">
        <v>259</v>
      </c>
    </row>
    <row r="26" spans="1:5" x14ac:dyDescent="0.2">
      <c r="A26" s="1155"/>
      <c r="B26" s="1150"/>
      <c r="C26" s="1159"/>
      <c r="D26" s="836">
        <v>20</v>
      </c>
      <c r="E26" s="835" t="s">
        <v>260</v>
      </c>
    </row>
    <row r="27" spans="1:5" ht="25.5" x14ac:dyDescent="0.2">
      <c r="A27" s="1155"/>
      <c r="B27" s="1150"/>
      <c r="C27" s="1159"/>
      <c r="D27" s="836">
        <v>21</v>
      </c>
      <c r="E27" s="835" t="s">
        <v>611</v>
      </c>
    </row>
    <row r="28" spans="1:5" ht="25.5" x14ac:dyDescent="0.2">
      <c r="A28" s="1155"/>
      <c r="B28" s="1150"/>
      <c r="C28" s="1159"/>
      <c r="D28" s="836">
        <v>22</v>
      </c>
      <c r="E28" s="835" t="s">
        <v>612</v>
      </c>
    </row>
    <row r="29" spans="1:5" x14ac:dyDescent="0.2">
      <c r="A29" s="1155"/>
      <c r="B29" s="1150"/>
      <c r="C29" s="1159"/>
      <c r="D29" s="836">
        <v>23</v>
      </c>
      <c r="E29" s="835" t="s">
        <v>261</v>
      </c>
    </row>
    <row r="30" spans="1:5" x14ac:dyDescent="0.2">
      <c r="A30" s="1155"/>
      <c r="B30" s="1157"/>
      <c r="C30" s="1160"/>
      <c r="D30" s="836">
        <v>24</v>
      </c>
      <c r="E30" s="835" t="s">
        <v>262</v>
      </c>
    </row>
    <row r="31" spans="1:5" ht="12.75" customHeight="1" x14ac:dyDescent="0.2">
      <c r="A31" s="1155"/>
      <c r="B31" s="1149">
        <v>12</v>
      </c>
      <c r="C31" s="1158" t="s">
        <v>299</v>
      </c>
      <c r="D31" s="836">
        <v>70</v>
      </c>
      <c r="E31" s="835" t="s">
        <v>285</v>
      </c>
    </row>
    <row r="32" spans="1:5" x14ac:dyDescent="0.2">
      <c r="A32" s="1155"/>
      <c r="B32" s="1150"/>
      <c r="C32" s="1159"/>
      <c r="D32" s="836">
        <v>71</v>
      </c>
      <c r="E32" s="835" t="s">
        <v>286</v>
      </c>
    </row>
    <row r="33" spans="1:5" x14ac:dyDescent="0.2">
      <c r="A33" s="1155"/>
      <c r="B33" s="1150"/>
      <c r="C33" s="1159"/>
      <c r="D33" s="836">
        <v>72</v>
      </c>
      <c r="E33" s="835" t="s">
        <v>140</v>
      </c>
    </row>
    <row r="34" spans="1:5" x14ac:dyDescent="0.2">
      <c r="A34" s="1155"/>
      <c r="B34" s="1150"/>
      <c r="C34" s="1159"/>
      <c r="D34" s="836">
        <v>73</v>
      </c>
      <c r="E34" s="835" t="s">
        <v>478</v>
      </c>
    </row>
    <row r="35" spans="1:5" x14ac:dyDescent="0.2">
      <c r="A35" s="1155"/>
      <c r="B35" s="1157"/>
      <c r="C35" s="1160"/>
      <c r="D35" s="836">
        <v>74</v>
      </c>
      <c r="E35" s="835" t="s">
        <v>287</v>
      </c>
    </row>
    <row r="36" spans="1:5" ht="12.75" customHeight="1" x14ac:dyDescent="0.2">
      <c r="A36" s="1146"/>
      <c r="B36" s="1166" t="s">
        <v>147</v>
      </c>
      <c r="C36" s="1167"/>
      <c r="D36" s="834" t="s">
        <v>129</v>
      </c>
      <c r="E36" s="835" t="s">
        <v>613</v>
      </c>
    </row>
    <row r="37" spans="1:5" x14ac:dyDescent="0.2">
      <c r="A37" s="837"/>
      <c r="B37" s="1168"/>
      <c r="C37" s="1169"/>
      <c r="D37" s="834" t="s">
        <v>292</v>
      </c>
      <c r="E37" s="835" t="s">
        <v>614</v>
      </c>
    </row>
    <row r="38" spans="1:5" ht="12.75" customHeight="1" x14ac:dyDescent="0.2">
      <c r="A38" s="1155" t="s">
        <v>143</v>
      </c>
      <c r="B38" s="1156" t="s">
        <v>83</v>
      </c>
      <c r="C38" s="1158" t="s">
        <v>524</v>
      </c>
      <c r="D38" s="836">
        <v>25</v>
      </c>
      <c r="E38" s="835" t="s">
        <v>263</v>
      </c>
    </row>
    <row r="39" spans="1:5" x14ac:dyDescent="0.2">
      <c r="A39" s="1155"/>
      <c r="B39" s="1150"/>
      <c r="C39" s="1159"/>
      <c r="D39" s="836">
        <v>26</v>
      </c>
      <c r="E39" s="835" t="s">
        <v>264</v>
      </c>
    </row>
    <row r="40" spans="1:5" x14ac:dyDescent="0.2">
      <c r="A40" s="1155"/>
      <c r="B40" s="1157"/>
      <c r="C40" s="1160"/>
      <c r="D40" s="836">
        <v>27</v>
      </c>
      <c r="E40" s="835" t="s">
        <v>265</v>
      </c>
    </row>
    <row r="41" spans="1:5" x14ac:dyDescent="0.2">
      <c r="A41" s="1155"/>
      <c r="B41" s="1161" t="s">
        <v>84</v>
      </c>
      <c r="C41" s="1142" t="s">
        <v>295</v>
      </c>
      <c r="D41" s="836">
        <v>28</v>
      </c>
      <c r="E41" s="835" t="s">
        <v>266</v>
      </c>
    </row>
    <row r="42" spans="1:5" x14ac:dyDescent="0.2">
      <c r="A42" s="1155"/>
      <c r="B42" s="1162"/>
      <c r="C42" s="1142"/>
      <c r="D42" s="836">
        <v>29</v>
      </c>
      <c r="E42" s="835" t="s">
        <v>267</v>
      </c>
    </row>
    <row r="43" spans="1:5" x14ac:dyDescent="0.2">
      <c r="A43" s="1155"/>
      <c r="B43" s="1162"/>
      <c r="C43" s="1142"/>
      <c r="D43" s="836">
        <v>30</v>
      </c>
      <c r="E43" s="835" t="s">
        <v>268</v>
      </c>
    </row>
    <row r="44" spans="1:5" x14ac:dyDescent="0.2">
      <c r="A44" s="1155"/>
      <c r="B44" s="1161" t="s">
        <v>85</v>
      </c>
      <c r="C44" s="1142" t="s">
        <v>296</v>
      </c>
      <c r="D44" s="836">
        <v>31</v>
      </c>
      <c r="E44" s="835" t="s">
        <v>269</v>
      </c>
    </row>
    <row r="45" spans="1:5" x14ac:dyDescent="0.2">
      <c r="A45" s="1155"/>
      <c r="B45" s="1162"/>
      <c r="C45" s="1142"/>
      <c r="D45" s="836">
        <v>32</v>
      </c>
      <c r="E45" s="835" t="s">
        <v>270</v>
      </c>
    </row>
    <row r="46" spans="1:5" x14ac:dyDescent="0.2">
      <c r="A46" s="1155"/>
      <c r="B46" s="1162"/>
      <c r="C46" s="1142"/>
      <c r="D46" s="836">
        <v>33</v>
      </c>
      <c r="E46" s="835" t="s">
        <v>271</v>
      </c>
    </row>
    <row r="47" spans="1:5" x14ac:dyDescent="0.2">
      <c r="A47" s="1155"/>
      <c r="B47" s="1163" t="s">
        <v>86</v>
      </c>
      <c r="C47" s="1142" t="s">
        <v>297</v>
      </c>
      <c r="D47" s="836">
        <v>34</v>
      </c>
      <c r="E47" s="835" t="s">
        <v>272</v>
      </c>
    </row>
    <row r="48" spans="1:5" x14ac:dyDescent="0.2">
      <c r="A48" s="1155"/>
      <c r="B48" s="1144"/>
      <c r="C48" s="1142"/>
      <c r="D48" s="836">
        <v>35</v>
      </c>
      <c r="E48" s="835" t="s">
        <v>273</v>
      </c>
    </row>
    <row r="49" spans="1:5" x14ac:dyDescent="0.2">
      <c r="A49" s="1155"/>
      <c r="B49" s="1144"/>
      <c r="C49" s="1142"/>
      <c r="D49" s="836">
        <v>36</v>
      </c>
      <c r="E49" s="835" t="s">
        <v>274</v>
      </c>
    </row>
    <row r="50" spans="1:5" x14ac:dyDescent="0.2">
      <c r="A50" s="1155"/>
      <c r="B50" s="1145"/>
      <c r="C50" s="1142"/>
      <c r="D50" s="836">
        <v>37</v>
      </c>
      <c r="E50" s="835" t="s">
        <v>275</v>
      </c>
    </row>
    <row r="51" spans="1:5" x14ac:dyDescent="0.2">
      <c r="A51" s="1155"/>
      <c r="B51" s="1161" t="s">
        <v>87</v>
      </c>
      <c r="C51" s="1142" t="s">
        <v>615</v>
      </c>
      <c r="D51" s="836">
        <v>60</v>
      </c>
      <c r="E51" s="835" t="s">
        <v>276</v>
      </c>
    </row>
    <row r="52" spans="1:5" x14ac:dyDescent="0.2">
      <c r="A52" s="1155"/>
      <c r="B52" s="1162"/>
      <c r="C52" s="1142"/>
      <c r="D52" s="836">
        <v>61</v>
      </c>
      <c r="E52" s="835" t="s">
        <v>277</v>
      </c>
    </row>
    <row r="53" spans="1:5" x14ac:dyDescent="0.2">
      <c r="A53" s="1155"/>
      <c r="B53" s="1162"/>
      <c r="C53" s="1142"/>
      <c r="D53" s="836">
        <v>62</v>
      </c>
      <c r="E53" s="835" t="s">
        <v>278</v>
      </c>
    </row>
    <row r="54" spans="1:5" x14ac:dyDescent="0.2">
      <c r="A54" s="1155"/>
      <c r="B54" s="1162"/>
      <c r="C54" s="1142"/>
      <c r="D54" s="836">
        <v>63</v>
      </c>
      <c r="E54" s="835" t="s">
        <v>486</v>
      </c>
    </row>
    <row r="55" spans="1:5" x14ac:dyDescent="0.2">
      <c r="A55" s="1155"/>
      <c r="B55" s="1143">
        <v>10</v>
      </c>
      <c r="C55" s="1142" t="s">
        <v>298</v>
      </c>
      <c r="D55" s="836">
        <v>64</v>
      </c>
      <c r="E55" s="835" t="s">
        <v>279</v>
      </c>
    </row>
    <row r="56" spans="1:5" x14ac:dyDescent="0.2">
      <c r="A56" s="1155"/>
      <c r="B56" s="1144"/>
      <c r="C56" s="1142"/>
      <c r="D56" s="836">
        <v>65</v>
      </c>
      <c r="E56" s="835" t="s">
        <v>280</v>
      </c>
    </row>
    <row r="57" spans="1:5" x14ac:dyDescent="0.2">
      <c r="A57" s="1155"/>
      <c r="B57" s="1144"/>
      <c r="C57" s="1142"/>
      <c r="D57" s="836">
        <v>66</v>
      </c>
      <c r="E57" s="835" t="s">
        <v>281</v>
      </c>
    </row>
    <row r="58" spans="1:5" x14ac:dyDescent="0.2">
      <c r="A58" s="1155"/>
      <c r="B58" s="1144"/>
      <c r="C58" s="1142"/>
      <c r="D58" s="836">
        <v>67</v>
      </c>
      <c r="E58" s="835" t="s">
        <v>282</v>
      </c>
    </row>
    <row r="59" spans="1:5" x14ac:dyDescent="0.2">
      <c r="A59" s="1155"/>
      <c r="B59" s="1144"/>
      <c r="C59" s="1142"/>
      <c r="D59" s="836">
        <v>68</v>
      </c>
      <c r="E59" s="835" t="s">
        <v>283</v>
      </c>
    </row>
    <row r="60" spans="1:5" x14ac:dyDescent="0.2">
      <c r="A60" s="1155"/>
      <c r="B60" s="1145"/>
      <c r="C60" s="1142"/>
      <c r="D60" s="836">
        <v>69</v>
      </c>
      <c r="E60" s="835" t="s">
        <v>284</v>
      </c>
    </row>
    <row r="61" spans="1:5" x14ac:dyDescent="0.2">
      <c r="A61" s="1146" t="s">
        <v>144</v>
      </c>
      <c r="B61" s="1149">
        <v>11</v>
      </c>
      <c r="C61" s="1152" t="s">
        <v>168</v>
      </c>
      <c r="D61" s="836">
        <v>80</v>
      </c>
      <c r="E61" s="835" t="s">
        <v>616</v>
      </c>
    </row>
    <row r="62" spans="1:5" x14ac:dyDescent="0.2">
      <c r="A62" s="1147"/>
      <c r="B62" s="1150"/>
      <c r="C62" s="1153"/>
      <c r="D62" s="836">
        <v>81</v>
      </c>
      <c r="E62" s="835" t="s">
        <v>288</v>
      </c>
    </row>
    <row r="63" spans="1:5" x14ac:dyDescent="0.2">
      <c r="A63" s="1147"/>
      <c r="B63" s="1150"/>
      <c r="C63" s="1153"/>
      <c r="D63" s="836">
        <v>82</v>
      </c>
      <c r="E63" s="835" t="s">
        <v>617</v>
      </c>
    </row>
    <row r="64" spans="1:5" x14ac:dyDescent="0.2">
      <c r="A64" s="1147"/>
      <c r="B64" s="1150"/>
      <c r="C64" s="1153"/>
      <c r="D64" s="836">
        <v>85</v>
      </c>
      <c r="E64" s="835" t="s">
        <v>616</v>
      </c>
    </row>
    <row r="65" spans="1:5" x14ac:dyDescent="0.2">
      <c r="A65" s="1147"/>
      <c r="B65" s="1150"/>
      <c r="C65" s="1153"/>
      <c r="D65" s="836">
        <v>86</v>
      </c>
      <c r="E65" s="835" t="s">
        <v>288</v>
      </c>
    </row>
    <row r="66" spans="1:5" x14ac:dyDescent="0.2">
      <c r="A66" s="1148"/>
      <c r="B66" s="1151"/>
      <c r="C66" s="1154"/>
      <c r="D66" s="838">
        <v>87</v>
      </c>
      <c r="E66" s="839" t="s">
        <v>617</v>
      </c>
    </row>
  </sheetData>
  <mergeCells count="30">
    <mergeCell ref="A2:E2"/>
    <mergeCell ref="A7:A12"/>
    <mergeCell ref="B7:B10"/>
    <mergeCell ref="C7:C10"/>
    <mergeCell ref="B11:B12"/>
    <mergeCell ref="C11:C12"/>
    <mergeCell ref="A13:A36"/>
    <mergeCell ref="B13:B21"/>
    <mergeCell ref="C13:C21"/>
    <mergeCell ref="B22:B30"/>
    <mergeCell ref="C22:C30"/>
    <mergeCell ref="B31:B35"/>
    <mergeCell ref="C31:C35"/>
    <mergeCell ref="B36:C37"/>
    <mergeCell ref="C51:C54"/>
    <mergeCell ref="B55:B60"/>
    <mergeCell ref="C55:C60"/>
    <mergeCell ref="A61:A66"/>
    <mergeCell ref="B61:B66"/>
    <mergeCell ref="C61:C66"/>
    <mergeCell ref="A38:A60"/>
    <mergeCell ref="B38:B40"/>
    <mergeCell ref="C38:C40"/>
    <mergeCell ref="B41:B43"/>
    <mergeCell ref="C41:C43"/>
    <mergeCell ref="B44:B46"/>
    <mergeCell ref="C44:C46"/>
    <mergeCell ref="B47:B50"/>
    <mergeCell ref="C47:C50"/>
    <mergeCell ref="B51:B54"/>
  </mergeCells>
  <pageMargins left="0.39370078740157483" right="0" top="0.39370078740157483" bottom="0.59055118110236227" header="0.51181102362204722" footer="0.51181102362204722"/>
  <pageSetup paperSize="9" scale="79" fitToHeight="0" orientation="portrait" r:id="rId1"/>
  <headerFooter alignWithMargins="0">
    <oddHeader>&amp;L&amp;"Times New Roman,Gras"DGRH A1-1&amp;R&amp;"Times New Roman,Gras"Juillet 2020</oddHeader>
    <oddFooter>&amp;C&amp;"Times New Roman,Gras"Page &amp;P de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J798"/>
  <sheetViews>
    <sheetView showGridLines="0" showZeros="0" zoomScale="80" zoomScaleNormal="80" workbookViewId="0">
      <selection activeCell="L15" sqref="L15"/>
    </sheetView>
  </sheetViews>
  <sheetFormatPr baseColWidth="10" defaultColWidth="12" defaultRowHeight="12.75" x14ac:dyDescent="0.2"/>
  <cols>
    <col min="1" max="1" width="11.5" style="343" customWidth="1"/>
    <col min="2" max="9" width="13.5" style="343" customWidth="1"/>
    <col min="10" max="10" width="11.83203125" style="343" customWidth="1"/>
    <col min="11" max="16384" width="12" style="343"/>
  </cols>
  <sheetData>
    <row r="1" spans="2:8" ht="18" customHeight="1" x14ac:dyDescent="0.2">
      <c r="B1" s="342"/>
      <c r="C1" s="342"/>
      <c r="D1" s="342"/>
    </row>
    <row r="2" spans="2:8" x14ac:dyDescent="0.2">
      <c r="B2" s="746"/>
      <c r="C2" s="746"/>
      <c r="D2" s="746"/>
    </row>
    <row r="3" spans="2:8" x14ac:dyDescent="0.2">
      <c r="B3" s="746"/>
      <c r="C3" s="746"/>
      <c r="D3" s="746"/>
    </row>
    <row r="4" spans="2:8" x14ac:dyDescent="0.2">
      <c r="B4" s="746"/>
      <c r="C4" s="746"/>
      <c r="D4" s="746"/>
    </row>
    <row r="5" spans="2:8" x14ac:dyDescent="0.2">
      <c r="B5" s="746"/>
      <c r="C5" s="746"/>
      <c r="D5" s="746"/>
      <c r="G5" s="746"/>
      <c r="H5" s="746"/>
    </row>
    <row r="6" spans="2:8" x14ac:dyDescent="0.2">
      <c r="B6" s="746"/>
      <c r="C6" s="746"/>
      <c r="D6" s="746"/>
    </row>
    <row r="7" spans="2:8" x14ac:dyDescent="0.2">
      <c r="B7" s="746"/>
      <c r="C7" s="746"/>
      <c r="D7" s="746"/>
    </row>
    <row r="8" spans="2:8" x14ac:dyDescent="0.2">
      <c r="B8" s="746"/>
      <c r="C8" s="746"/>
      <c r="D8" s="746"/>
    </row>
    <row r="9" spans="2:8" x14ac:dyDescent="0.2">
      <c r="B9" s="746"/>
      <c r="C9" s="746"/>
      <c r="D9" s="746"/>
    </row>
    <row r="10" spans="2:8" x14ac:dyDescent="0.2">
      <c r="B10" s="746"/>
      <c r="C10" s="746"/>
      <c r="D10" s="746"/>
    </row>
    <row r="11" spans="2:8" x14ac:dyDescent="0.2">
      <c r="B11" s="746"/>
      <c r="C11" s="746"/>
      <c r="D11" s="746"/>
    </row>
    <row r="12" spans="2:8" x14ac:dyDescent="0.2">
      <c r="B12" s="746"/>
      <c r="C12" s="746"/>
      <c r="D12" s="746"/>
    </row>
    <row r="13" spans="2:8" x14ac:dyDescent="0.2">
      <c r="B13" s="746"/>
      <c r="C13" s="746"/>
      <c r="D13" s="746"/>
    </row>
    <row r="14" spans="2:8" x14ac:dyDescent="0.2">
      <c r="B14" s="746"/>
      <c r="C14" s="746"/>
      <c r="D14" s="746"/>
    </row>
    <row r="15" spans="2:8" x14ac:dyDescent="0.2">
      <c r="B15" s="746"/>
      <c r="C15" s="746"/>
      <c r="D15" s="746"/>
    </row>
    <row r="16" spans="2:8" x14ac:dyDescent="0.2">
      <c r="B16" s="746"/>
      <c r="C16" s="746"/>
      <c r="D16" s="746"/>
    </row>
    <row r="17" spans="2:9" x14ac:dyDescent="0.2">
      <c r="B17" s="746"/>
      <c r="C17" s="746"/>
      <c r="D17" s="746"/>
    </row>
    <row r="18" spans="2:9" x14ac:dyDescent="0.2">
      <c r="B18" s="746"/>
      <c r="C18" s="746"/>
      <c r="D18" s="746"/>
    </row>
    <row r="19" spans="2:9" x14ac:dyDescent="0.2">
      <c r="B19" s="746"/>
      <c r="C19" s="746"/>
      <c r="D19" s="746"/>
    </row>
    <row r="20" spans="2:9" x14ac:dyDescent="0.2">
      <c r="B20" s="746"/>
      <c r="C20" s="746"/>
      <c r="D20" s="746"/>
    </row>
    <row r="21" spans="2:9" x14ac:dyDescent="0.2">
      <c r="B21" s="746"/>
      <c r="C21" s="746"/>
      <c r="D21" s="746"/>
    </row>
    <row r="22" spans="2:9" x14ac:dyDescent="0.2">
      <c r="B22" s="746"/>
      <c r="C22" s="746"/>
      <c r="D22" s="746"/>
    </row>
    <row r="23" spans="2:9" x14ac:dyDescent="0.2">
      <c r="B23" s="746"/>
      <c r="C23" s="746"/>
      <c r="D23" s="746"/>
    </row>
    <row r="24" spans="2:9" x14ac:dyDescent="0.2">
      <c r="B24" s="746"/>
      <c r="C24" s="746"/>
      <c r="D24" s="746"/>
    </row>
    <row r="25" spans="2:9" x14ac:dyDescent="0.2">
      <c r="B25" s="746"/>
      <c r="C25" s="746"/>
      <c r="D25" s="746"/>
    </row>
    <row r="26" spans="2:9" x14ac:dyDescent="0.2">
      <c r="B26" s="746"/>
      <c r="C26" s="746"/>
      <c r="D26" s="746"/>
    </row>
    <row r="27" spans="2:9" ht="13.5" thickBot="1" x14ac:dyDescent="0.25">
      <c r="B27" s="746"/>
      <c r="C27" s="746"/>
      <c r="D27" s="746"/>
    </row>
    <row r="28" spans="2:9" ht="19.5" customHeight="1" thickTop="1" x14ac:dyDescent="0.2">
      <c r="B28" s="1173" t="s">
        <v>536</v>
      </c>
      <c r="C28" s="1174"/>
      <c r="D28" s="1174"/>
      <c r="E28" s="1174"/>
      <c r="F28" s="1174"/>
      <c r="G28" s="1174"/>
      <c r="H28" s="1174"/>
      <c r="I28" s="1175"/>
    </row>
    <row r="29" spans="2:9" ht="19.5" customHeight="1" thickBot="1" x14ac:dyDescent="0.25">
      <c r="B29" s="1176"/>
      <c r="C29" s="1177"/>
      <c r="D29" s="1177"/>
      <c r="E29" s="1177"/>
      <c r="F29" s="1177"/>
      <c r="G29" s="1177"/>
      <c r="H29" s="1177"/>
      <c r="I29" s="1178"/>
    </row>
    <row r="30" spans="2:9" ht="13.5" thickTop="1" x14ac:dyDescent="0.2">
      <c r="B30" s="746"/>
      <c r="C30" s="746"/>
      <c r="D30" s="746"/>
    </row>
    <row r="31" spans="2:9" x14ac:dyDescent="0.2">
      <c r="B31" s="746"/>
      <c r="C31" s="746"/>
      <c r="D31" s="746"/>
    </row>
    <row r="32" spans="2:9" x14ac:dyDescent="0.2">
      <c r="B32" s="746"/>
      <c r="C32" s="746"/>
      <c r="D32" s="746"/>
    </row>
    <row r="33" spans="2:10" ht="15.75" x14ac:dyDescent="0.2">
      <c r="B33" s="348" t="s">
        <v>716</v>
      </c>
      <c r="C33" s="349"/>
      <c r="D33" s="349"/>
      <c r="E33" s="350"/>
      <c r="F33" s="350"/>
      <c r="G33" s="350"/>
      <c r="H33" s="350"/>
      <c r="I33" s="350"/>
    </row>
    <row r="34" spans="2:10" x14ac:dyDescent="0.2">
      <c r="B34" s="746"/>
      <c r="C34" s="746"/>
      <c r="D34" s="746"/>
    </row>
    <row r="35" spans="2:10" x14ac:dyDescent="0.2">
      <c r="B35" s="746"/>
      <c r="C35" s="746"/>
      <c r="D35" s="746"/>
    </row>
    <row r="36" spans="2:10" ht="15.75" x14ac:dyDescent="0.25">
      <c r="B36" s="746"/>
      <c r="C36" s="746"/>
      <c r="D36" s="746"/>
      <c r="E36" s="351"/>
    </row>
    <row r="37" spans="2:10" x14ac:dyDescent="0.2">
      <c r="B37" s="746"/>
      <c r="C37" s="352"/>
      <c r="D37" s="746"/>
    </row>
    <row r="38" spans="2:10" x14ac:dyDescent="0.2">
      <c r="B38" s="746"/>
      <c r="C38" s="354"/>
      <c r="D38" s="354"/>
      <c r="E38" s="355"/>
      <c r="F38" s="355"/>
      <c r="G38" s="355"/>
      <c r="H38" s="355"/>
      <c r="I38" s="355"/>
    </row>
    <row r="39" spans="2:10" x14ac:dyDescent="0.2">
      <c r="B39" s="746"/>
      <c r="C39" s="354"/>
      <c r="D39" s="746"/>
    </row>
    <row r="40" spans="2:10" x14ac:dyDescent="0.2">
      <c r="B40" s="746"/>
      <c r="C40" s="746"/>
      <c r="D40" s="746"/>
    </row>
    <row r="41" spans="2:10" x14ac:dyDescent="0.2">
      <c r="B41" s="746"/>
      <c r="C41" s="746"/>
      <c r="D41" s="746"/>
    </row>
    <row r="42" spans="2:10" x14ac:dyDescent="0.2">
      <c r="B42" s="746"/>
      <c r="C42" s="746"/>
      <c r="D42" s="746"/>
    </row>
    <row r="43" spans="2:10" x14ac:dyDescent="0.2">
      <c r="B43" s="746"/>
      <c r="C43" s="746"/>
      <c r="D43" s="746"/>
    </row>
    <row r="44" spans="2:10" x14ac:dyDescent="0.2">
      <c r="B44" s="746"/>
      <c r="C44" s="746"/>
      <c r="D44" s="746"/>
    </row>
    <row r="45" spans="2:10" x14ac:dyDescent="0.2">
      <c r="B45" s="746"/>
      <c r="C45" s="746"/>
      <c r="D45" s="746"/>
    </row>
    <row r="46" spans="2:10" x14ac:dyDescent="0.2">
      <c r="B46" s="746"/>
      <c r="C46" s="746"/>
      <c r="D46" s="746"/>
    </row>
    <row r="47" spans="2:10" x14ac:dyDescent="0.2">
      <c r="B47" s="1021" t="s">
        <v>733</v>
      </c>
      <c r="C47" s="1021"/>
      <c r="D47" s="1021"/>
      <c r="E47" s="1021"/>
      <c r="F47" s="1021"/>
      <c r="G47" s="1021"/>
      <c r="H47" s="1021"/>
      <c r="I47" s="1021"/>
      <c r="J47" s="1021"/>
    </row>
    <row r="48" spans="2:10" x14ac:dyDescent="0.2">
      <c r="B48" s="1044" t="s">
        <v>388</v>
      </c>
      <c r="C48" s="1044"/>
      <c r="D48" s="1044"/>
      <c r="E48" s="1044"/>
      <c r="F48" s="1044"/>
      <c r="G48" s="1044"/>
      <c r="H48" s="1044"/>
      <c r="I48" s="1044"/>
      <c r="J48" s="745"/>
    </row>
    <row r="49" spans="1:10" ht="16.5" customHeight="1" x14ac:dyDescent="0.2">
      <c r="B49" s="1033" t="s">
        <v>675</v>
      </c>
      <c r="C49" s="1033"/>
      <c r="D49" s="1033"/>
      <c r="E49" s="1033"/>
      <c r="F49" s="1033"/>
      <c r="G49" s="1033"/>
      <c r="H49" s="1033"/>
      <c r="I49" s="1033"/>
    </row>
    <row r="50" spans="1:10" ht="16.5" customHeight="1" x14ac:dyDescent="0.2">
      <c r="B50" s="1033" t="s">
        <v>674</v>
      </c>
      <c r="C50" s="1033"/>
      <c r="D50" s="1033"/>
      <c r="E50" s="1033"/>
      <c r="F50" s="1033"/>
      <c r="G50" s="1033"/>
      <c r="H50" s="1033"/>
      <c r="I50" s="1033"/>
      <c r="J50" s="743"/>
    </row>
    <row r="51" spans="1:10" ht="16.5" customHeight="1" x14ac:dyDescent="0.2">
      <c r="B51" s="1034" t="s">
        <v>389</v>
      </c>
      <c r="C51" s="1034"/>
      <c r="D51" s="1034"/>
      <c r="E51" s="1034"/>
      <c r="F51" s="1034"/>
      <c r="G51" s="1034"/>
      <c r="H51" s="1034"/>
      <c r="I51" s="1034"/>
      <c r="J51" s="744"/>
    </row>
    <row r="52" spans="1:10" x14ac:dyDescent="0.2">
      <c r="B52" s="746"/>
      <c r="C52" s="356"/>
      <c r="D52" s="356"/>
    </row>
    <row r="53" spans="1:10" x14ac:dyDescent="0.2">
      <c r="A53" s="1141"/>
      <c r="B53" s="1141"/>
      <c r="C53" s="1141"/>
      <c r="D53" s="1141"/>
      <c r="I53" s="365"/>
    </row>
    <row r="54" spans="1:10" x14ac:dyDescent="0.2">
      <c r="B54" s="746"/>
      <c r="C54" s="356"/>
      <c r="D54" s="356"/>
    </row>
    <row r="55" spans="1:10" x14ac:dyDescent="0.2">
      <c r="B55" s="357"/>
      <c r="C55" s="356"/>
      <c r="D55" s="356"/>
      <c r="I55" s="364"/>
    </row>
    <row r="56" spans="1:10" x14ac:dyDescent="0.2">
      <c r="B56" s="356"/>
      <c r="C56" s="356"/>
      <c r="D56" s="356"/>
    </row>
    <row r="57" spans="1:10" x14ac:dyDescent="0.2">
      <c r="B57" s="746"/>
      <c r="C57" s="356"/>
      <c r="D57" s="356"/>
    </row>
    <row r="58" spans="1:10" x14ac:dyDescent="0.2">
      <c r="B58" s="356"/>
      <c r="C58" s="356"/>
      <c r="D58" s="356"/>
    </row>
    <row r="59" spans="1:10" x14ac:dyDescent="0.2">
      <c r="B59" s="356"/>
      <c r="C59" s="356"/>
      <c r="D59" s="356"/>
    </row>
    <row r="60" spans="1:10" x14ac:dyDescent="0.2">
      <c r="B60" s="356"/>
      <c r="C60" s="356"/>
      <c r="D60" s="356"/>
    </row>
    <row r="61" spans="1:10" x14ac:dyDescent="0.2">
      <c r="B61" s="356"/>
      <c r="C61" s="356"/>
      <c r="D61" s="356"/>
    </row>
    <row r="62" spans="1:10" x14ac:dyDescent="0.2">
      <c r="B62" s="356"/>
      <c r="C62" s="356"/>
      <c r="D62" s="356"/>
    </row>
    <row r="63" spans="1:10" x14ac:dyDescent="0.2">
      <c r="B63" s="356"/>
      <c r="C63" s="356"/>
      <c r="D63" s="356"/>
    </row>
    <row r="64" spans="1:10" x14ac:dyDescent="0.2">
      <c r="B64" s="356"/>
      <c r="C64" s="356"/>
      <c r="D64" s="356"/>
    </row>
    <row r="65" spans="2:4" x14ac:dyDescent="0.2">
      <c r="B65" s="356"/>
      <c r="C65" s="356"/>
      <c r="D65" s="356"/>
    </row>
    <row r="66" spans="2:4" x14ac:dyDescent="0.2">
      <c r="B66" s="356"/>
      <c r="C66" s="356"/>
      <c r="D66" s="356"/>
    </row>
    <row r="67" spans="2:4" x14ac:dyDescent="0.2">
      <c r="B67" s="356"/>
      <c r="C67" s="356"/>
      <c r="D67" s="356"/>
    </row>
    <row r="68" spans="2:4" x14ac:dyDescent="0.2">
      <c r="B68" s="356"/>
      <c r="C68" s="356"/>
      <c r="D68" s="356"/>
    </row>
    <row r="69" spans="2:4" x14ac:dyDescent="0.2">
      <c r="B69" s="356"/>
      <c r="C69" s="356"/>
      <c r="D69" s="356"/>
    </row>
    <row r="70" spans="2:4" x14ac:dyDescent="0.2">
      <c r="B70" s="356"/>
      <c r="C70" s="356"/>
      <c r="D70" s="356"/>
    </row>
    <row r="71" spans="2:4" x14ac:dyDescent="0.2">
      <c r="B71" s="356"/>
      <c r="C71" s="356"/>
      <c r="D71" s="356"/>
    </row>
    <row r="72" spans="2:4" x14ac:dyDescent="0.2">
      <c r="B72" s="356"/>
      <c r="C72" s="356"/>
      <c r="D72" s="356"/>
    </row>
    <row r="73" spans="2:4" x14ac:dyDescent="0.2">
      <c r="B73" s="356"/>
      <c r="C73" s="356"/>
      <c r="D73" s="356"/>
    </row>
    <row r="74" spans="2:4" x14ac:dyDescent="0.2">
      <c r="B74" s="356"/>
      <c r="C74" s="356"/>
      <c r="D74" s="356"/>
    </row>
    <row r="75" spans="2:4" x14ac:dyDescent="0.2">
      <c r="B75" s="356"/>
      <c r="C75" s="356"/>
      <c r="D75" s="356"/>
    </row>
    <row r="76" spans="2:4" x14ac:dyDescent="0.2">
      <c r="B76" s="356"/>
      <c r="C76" s="356"/>
      <c r="D76" s="356"/>
    </row>
    <row r="77" spans="2:4" x14ac:dyDescent="0.2">
      <c r="B77" s="356"/>
      <c r="C77" s="356"/>
      <c r="D77" s="356"/>
    </row>
    <row r="78" spans="2:4" x14ac:dyDescent="0.2">
      <c r="B78" s="356"/>
      <c r="C78" s="356"/>
      <c r="D78" s="356"/>
    </row>
    <row r="79" spans="2:4" x14ac:dyDescent="0.2">
      <c r="B79" s="356"/>
      <c r="C79" s="356"/>
      <c r="D79" s="356"/>
    </row>
    <row r="80" spans="2:4" x14ac:dyDescent="0.2">
      <c r="B80" s="356"/>
      <c r="C80" s="356"/>
      <c r="D80" s="356"/>
    </row>
    <row r="81" spans="2:4" x14ac:dyDescent="0.2">
      <c r="B81" s="356"/>
      <c r="C81" s="356"/>
      <c r="D81" s="356"/>
    </row>
    <row r="82" spans="2:4" x14ac:dyDescent="0.2">
      <c r="B82" s="356"/>
      <c r="C82" s="356"/>
      <c r="D82" s="356"/>
    </row>
    <row r="83" spans="2:4" x14ac:dyDescent="0.2">
      <c r="B83" s="356"/>
      <c r="C83" s="356"/>
      <c r="D83" s="356"/>
    </row>
    <row r="84" spans="2:4" x14ac:dyDescent="0.2">
      <c r="B84" s="356"/>
      <c r="C84" s="356"/>
      <c r="D84" s="356"/>
    </row>
    <row r="85" spans="2:4" x14ac:dyDescent="0.2">
      <c r="B85" s="356"/>
      <c r="C85" s="356"/>
      <c r="D85" s="356"/>
    </row>
    <row r="86" spans="2:4" x14ac:dyDescent="0.2">
      <c r="B86" s="356"/>
      <c r="C86" s="356"/>
      <c r="D86" s="356"/>
    </row>
    <row r="87" spans="2:4" x14ac:dyDescent="0.2">
      <c r="B87" s="356"/>
      <c r="C87" s="356"/>
      <c r="D87" s="356"/>
    </row>
    <row r="88" spans="2:4" x14ac:dyDescent="0.2">
      <c r="B88" s="356"/>
      <c r="C88" s="356"/>
      <c r="D88" s="356"/>
    </row>
    <row r="89" spans="2:4" x14ac:dyDescent="0.2">
      <c r="B89" s="356"/>
      <c r="C89" s="356"/>
      <c r="D89" s="356"/>
    </row>
    <row r="90" spans="2:4" x14ac:dyDescent="0.2">
      <c r="B90" s="356"/>
      <c r="C90" s="356"/>
      <c r="D90" s="356"/>
    </row>
    <row r="91" spans="2:4" x14ac:dyDescent="0.2">
      <c r="B91" s="356"/>
      <c r="C91" s="356"/>
      <c r="D91" s="356"/>
    </row>
    <row r="92" spans="2:4" x14ac:dyDescent="0.2">
      <c r="B92" s="356"/>
      <c r="C92" s="356"/>
      <c r="D92" s="356"/>
    </row>
    <row r="93" spans="2:4" x14ac:dyDescent="0.2">
      <c r="B93" s="356"/>
      <c r="C93" s="356"/>
      <c r="D93" s="356"/>
    </row>
    <row r="94" spans="2:4" x14ac:dyDescent="0.2">
      <c r="B94" s="356"/>
      <c r="C94" s="356"/>
      <c r="D94" s="356"/>
    </row>
    <row r="95" spans="2:4" x14ac:dyDescent="0.2">
      <c r="B95" s="356"/>
      <c r="C95" s="356"/>
      <c r="D95" s="356"/>
    </row>
    <row r="96" spans="2:4" x14ac:dyDescent="0.2">
      <c r="B96" s="356"/>
      <c r="C96" s="356"/>
      <c r="D96" s="356"/>
    </row>
    <row r="97" spans="2:4" x14ac:dyDescent="0.2">
      <c r="B97" s="356"/>
      <c r="C97" s="356"/>
      <c r="D97" s="356"/>
    </row>
    <row r="98" spans="2:4" x14ac:dyDescent="0.2">
      <c r="B98" s="356"/>
      <c r="C98" s="356"/>
      <c r="D98" s="356"/>
    </row>
    <row r="99" spans="2:4" x14ac:dyDescent="0.2">
      <c r="B99" s="356"/>
      <c r="C99" s="356"/>
      <c r="D99" s="356"/>
    </row>
    <row r="100" spans="2:4" x14ac:dyDescent="0.2">
      <c r="B100" s="356"/>
      <c r="C100" s="356"/>
      <c r="D100" s="356"/>
    </row>
    <row r="101" spans="2:4" x14ac:dyDescent="0.2">
      <c r="B101" s="356"/>
      <c r="C101" s="356"/>
      <c r="D101" s="356"/>
    </row>
    <row r="102" spans="2:4" x14ac:dyDescent="0.2">
      <c r="B102" s="356"/>
      <c r="C102" s="356"/>
      <c r="D102" s="356"/>
    </row>
    <row r="103" spans="2:4" x14ac:dyDescent="0.2">
      <c r="B103" s="356"/>
      <c r="C103" s="356"/>
      <c r="D103" s="356"/>
    </row>
    <row r="104" spans="2:4" x14ac:dyDescent="0.2">
      <c r="B104" s="356"/>
      <c r="C104" s="356"/>
      <c r="D104" s="356"/>
    </row>
    <row r="105" spans="2:4" x14ac:dyDescent="0.2">
      <c r="B105" s="356"/>
      <c r="C105" s="356"/>
      <c r="D105" s="356"/>
    </row>
    <row r="106" spans="2:4" x14ac:dyDescent="0.2">
      <c r="B106" s="356"/>
      <c r="C106" s="356"/>
      <c r="D106" s="356"/>
    </row>
    <row r="107" spans="2:4" x14ac:dyDescent="0.2">
      <c r="B107" s="356"/>
      <c r="C107" s="356"/>
      <c r="D107" s="356"/>
    </row>
    <row r="108" spans="2:4" x14ac:dyDescent="0.2">
      <c r="B108" s="356"/>
      <c r="C108" s="356"/>
      <c r="D108" s="356"/>
    </row>
    <row r="109" spans="2:4" x14ac:dyDescent="0.2">
      <c r="B109" s="356"/>
      <c r="C109" s="356"/>
      <c r="D109" s="356"/>
    </row>
    <row r="110" spans="2:4" x14ac:dyDescent="0.2">
      <c r="B110" s="356"/>
      <c r="C110" s="356"/>
      <c r="D110" s="356"/>
    </row>
    <row r="111" spans="2:4" x14ac:dyDescent="0.2">
      <c r="B111" s="356"/>
      <c r="C111" s="356"/>
      <c r="D111" s="356"/>
    </row>
    <row r="112" spans="2:4" x14ac:dyDescent="0.2">
      <c r="B112" s="356"/>
      <c r="C112" s="356"/>
      <c r="D112" s="356"/>
    </row>
    <row r="113" spans="2:4" x14ac:dyDescent="0.2">
      <c r="B113" s="356"/>
      <c r="C113" s="356"/>
      <c r="D113" s="356"/>
    </row>
    <row r="114" spans="2:4" x14ac:dyDescent="0.2">
      <c r="B114" s="356"/>
      <c r="C114" s="356"/>
      <c r="D114" s="356"/>
    </row>
    <row r="115" spans="2:4" x14ac:dyDescent="0.2">
      <c r="B115" s="356"/>
      <c r="C115" s="356"/>
      <c r="D115" s="356"/>
    </row>
    <row r="116" spans="2:4" x14ac:dyDescent="0.2">
      <c r="B116" s="356"/>
      <c r="C116" s="356"/>
      <c r="D116" s="356"/>
    </row>
    <row r="117" spans="2:4" x14ac:dyDescent="0.2">
      <c r="B117" s="356"/>
      <c r="C117" s="356"/>
      <c r="D117" s="356"/>
    </row>
    <row r="118" spans="2:4" x14ac:dyDescent="0.2">
      <c r="B118" s="356"/>
      <c r="C118" s="356"/>
      <c r="D118" s="356"/>
    </row>
    <row r="119" spans="2:4" x14ac:dyDescent="0.2">
      <c r="B119" s="356"/>
      <c r="C119" s="356"/>
      <c r="D119" s="356"/>
    </row>
    <row r="120" spans="2:4" x14ac:dyDescent="0.2">
      <c r="B120" s="356"/>
      <c r="C120" s="356"/>
      <c r="D120" s="356"/>
    </row>
    <row r="121" spans="2:4" x14ac:dyDescent="0.2">
      <c r="B121" s="356"/>
      <c r="C121" s="356"/>
      <c r="D121" s="356"/>
    </row>
    <row r="122" spans="2:4" x14ac:dyDescent="0.2">
      <c r="B122" s="356"/>
      <c r="C122" s="356"/>
      <c r="D122" s="356"/>
    </row>
    <row r="123" spans="2:4" x14ac:dyDescent="0.2">
      <c r="B123" s="356"/>
      <c r="C123" s="356"/>
      <c r="D123" s="356"/>
    </row>
    <row r="124" spans="2:4" x14ac:dyDescent="0.2">
      <c r="B124" s="356"/>
      <c r="C124" s="356"/>
      <c r="D124" s="356"/>
    </row>
    <row r="125" spans="2:4" x14ac:dyDescent="0.2">
      <c r="B125" s="356"/>
      <c r="C125" s="356"/>
      <c r="D125" s="356"/>
    </row>
    <row r="126" spans="2:4" x14ac:dyDescent="0.2">
      <c r="B126" s="356"/>
      <c r="C126" s="356"/>
      <c r="D126" s="356"/>
    </row>
    <row r="127" spans="2:4" x14ac:dyDescent="0.2">
      <c r="B127" s="356"/>
      <c r="C127" s="356"/>
      <c r="D127" s="356"/>
    </row>
    <row r="128" spans="2:4" x14ac:dyDescent="0.2">
      <c r="B128" s="356"/>
      <c r="C128" s="356"/>
      <c r="D128" s="356"/>
    </row>
    <row r="129" spans="2:4" x14ac:dyDescent="0.2">
      <c r="B129" s="356"/>
      <c r="C129" s="356"/>
      <c r="D129" s="356"/>
    </row>
    <row r="130" spans="2:4" x14ac:dyDescent="0.2">
      <c r="B130" s="356"/>
      <c r="C130" s="356"/>
      <c r="D130" s="356"/>
    </row>
    <row r="131" spans="2:4" x14ac:dyDescent="0.2">
      <c r="B131" s="356"/>
      <c r="C131" s="356"/>
      <c r="D131" s="356"/>
    </row>
    <row r="132" spans="2:4" x14ac:dyDescent="0.2">
      <c r="B132" s="356"/>
      <c r="C132" s="356"/>
      <c r="D132" s="356"/>
    </row>
    <row r="133" spans="2:4" x14ac:dyDescent="0.2">
      <c r="B133" s="356"/>
      <c r="C133" s="356"/>
      <c r="D133" s="356"/>
    </row>
    <row r="134" spans="2:4" x14ac:dyDescent="0.2">
      <c r="B134" s="356"/>
      <c r="C134" s="356"/>
      <c r="D134" s="356"/>
    </row>
    <row r="135" spans="2:4" x14ac:dyDescent="0.2">
      <c r="B135" s="356"/>
      <c r="C135" s="356"/>
      <c r="D135" s="356"/>
    </row>
    <row r="136" spans="2:4" x14ac:dyDescent="0.2">
      <c r="B136" s="356"/>
      <c r="C136" s="356"/>
      <c r="D136" s="356"/>
    </row>
    <row r="137" spans="2:4" x14ac:dyDescent="0.2">
      <c r="B137" s="356"/>
      <c r="C137" s="356"/>
      <c r="D137" s="356"/>
    </row>
    <row r="138" spans="2:4" x14ac:dyDescent="0.2">
      <c r="B138" s="356"/>
      <c r="C138" s="356"/>
      <c r="D138" s="356"/>
    </row>
    <row r="139" spans="2:4" x14ac:dyDescent="0.2">
      <c r="B139" s="356"/>
      <c r="C139" s="356"/>
      <c r="D139" s="356"/>
    </row>
    <row r="140" spans="2:4" x14ac:dyDescent="0.2">
      <c r="B140" s="356"/>
      <c r="C140" s="356"/>
      <c r="D140" s="356"/>
    </row>
    <row r="141" spans="2:4" x14ac:dyDescent="0.2">
      <c r="B141" s="356"/>
      <c r="C141" s="356"/>
      <c r="D141" s="356"/>
    </row>
    <row r="142" spans="2:4" x14ac:dyDescent="0.2">
      <c r="B142" s="356"/>
      <c r="C142" s="356"/>
      <c r="D142" s="356"/>
    </row>
    <row r="143" spans="2:4" x14ac:dyDescent="0.2">
      <c r="B143" s="356"/>
      <c r="C143" s="356"/>
      <c r="D143" s="356"/>
    </row>
    <row r="144" spans="2:4" x14ac:dyDescent="0.2">
      <c r="B144" s="356"/>
      <c r="C144" s="356"/>
      <c r="D144" s="356"/>
    </row>
    <row r="145" spans="2:4" x14ac:dyDescent="0.2">
      <c r="B145" s="356"/>
      <c r="C145" s="356"/>
      <c r="D145" s="356"/>
    </row>
    <row r="146" spans="2:4" x14ac:dyDescent="0.2">
      <c r="B146" s="356"/>
      <c r="C146" s="356"/>
      <c r="D146" s="356"/>
    </row>
    <row r="147" spans="2:4" x14ac:dyDescent="0.2">
      <c r="B147" s="356"/>
      <c r="C147" s="356"/>
      <c r="D147" s="356"/>
    </row>
    <row r="148" spans="2:4" x14ac:dyDescent="0.2">
      <c r="B148" s="356"/>
      <c r="C148" s="356"/>
      <c r="D148" s="356"/>
    </row>
    <row r="149" spans="2:4" x14ac:dyDescent="0.2">
      <c r="B149" s="356"/>
      <c r="C149" s="356"/>
      <c r="D149" s="356"/>
    </row>
    <row r="150" spans="2:4" x14ac:dyDescent="0.2">
      <c r="B150" s="356"/>
      <c r="C150" s="356"/>
      <c r="D150" s="356"/>
    </row>
    <row r="151" spans="2:4" x14ac:dyDescent="0.2">
      <c r="B151" s="356"/>
      <c r="C151" s="356"/>
      <c r="D151" s="356"/>
    </row>
    <row r="152" spans="2:4" x14ac:dyDescent="0.2">
      <c r="B152" s="356"/>
      <c r="C152" s="356"/>
      <c r="D152" s="356"/>
    </row>
    <row r="153" spans="2:4" x14ac:dyDescent="0.2">
      <c r="B153" s="356"/>
      <c r="C153" s="356"/>
      <c r="D153" s="356"/>
    </row>
    <row r="154" spans="2:4" x14ac:dyDescent="0.2">
      <c r="B154" s="356"/>
      <c r="C154" s="356"/>
      <c r="D154" s="356"/>
    </row>
    <row r="155" spans="2:4" x14ac:dyDescent="0.2">
      <c r="B155" s="356"/>
      <c r="C155" s="356"/>
      <c r="D155" s="356"/>
    </row>
    <row r="156" spans="2:4" x14ac:dyDescent="0.2">
      <c r="B156" s="356"/>
      <c r="C156" s="356"/>
      <c r="D156" s="356"/>
    </row>
    <row r="157" spans="2:4" x14ac:dyDescent="0.2">
      <c r="B157" s="356"/>
      <c r="C157" s="356"/>
      <c r="D157" s="356"/>
    </row>
    <row r="158" spans="2:4" x14ac:dyDescent="0.2">
      <c r="B158" s="356"/>
      <c r="C158" s="356"/>
      <c r="D158" s="356"/>
    </row>
    <row r="159" spans="2:4" x14ac:dyDescent="0.2">
      <c r="B159" s="356"/>
      <c r="C159" s="356"/>
      <c r="D159" s="356"/>
    </row>
    <row r="160" spans="2:4" x14ac:dyDescent="0.2">
      <c r="B160" s="356"/>
      <c r="C160" s="356"/>
      <c r="D160" s="356"/>
    </row>
    <row r="161" spans="2:4" x14ac:dyDescent="0.2">
      <c r="B161" s="356"/>
      <c r="C161" s="356"/>
      <c r="D161" s="356"/>
    </row>
    <row r="162" spans="2:4" x14ac:dyDescent="0.2">
      <c r="B162" s="356"/>
      <c r="C162" s="356"/>
      <c r="D162" s="356"/>
    </row>
    <row r="163" spans="2:4" x14ac:dyDescent="0.2">
      <c r="B163" s="356"/>
      <c r="C163" s="356"/>
      <c r="D163" s="356"/>
    </row>
    <row r="164" spans="2:4" x14ac:dyDescent="0.2">
      <c r="B164" s="356"/>
      <c r="C164" s="356"/>
      <c r="D164" s="356"/>
    </row>
    <row r="165" spans="2:4" x14ac:dyDescent="0.2">
      <c r="B165" s="356"/>
      <c r="C165" s="356"/>
      <c r="D165" s="356"/>
    </row>
    <row r="166" spans="2:4" x14ac:dyDescent="0.2">
      <c r="B166" s="356"/>
      <c r="C166" s="356"/>
      <c r="D166" s="356"/>
    </row>
    <row r="167" spans="2:4" x14ac:dyDescent="0.2">
      <c r="B167" s="356"/>
      <c r="C167" s="356"/>
      <c r="D167" s="356"/>
    </row>
    <row r="168" spans="2:4" x14ac:dyDescent="0.2">
      <c r="B168" s="356"/>
      <c r="C168" s="356"/>
      <c r="D168" s="356"/>
    </row>
    <row r="169" spans="2:4" x14ac:dyDescent="0.2">
      <c r="B169" s="356"/>
      <c r="C169" s="356"/>
      <c r="D169" s="356"/>
    </row>
    <row r="170" spans="2:4" x14ac:dyDescent="0.2">
      <c r="B170" s="356"/>
      <c r="C170" s="356"/>
      <c r="D170" s="356"/>
    </row>
    <row r="171" spans="2:4" x14ac:dyDescent="0.2">
      <c r="B171" s="356"/>
      <c r="C171" s="356"/>
      <c r="D171" s="356"/>
    </row>
    <row r="172" spans="2:4" x14ac:dyDescent="0.2">
      <c r="B172" s="356"/>
      <c r="C172" s="356"/>
      <c r="D172" s="356"/>
    </row>
    <row r="173" spans="2:4" x14ac:dyDescent="0.2">
      <c r="B173" s="356"/>
      <c r="C173" s="356"/>
      <c r="D173" s="356"/>
    </row>
    <row r="174" spans="2:4" x14ac:dyDescent="0.2">
      <c r="B174" s="356"/>
      <c r="C174" s="356"/>
      <c r="D174" s="356"/>
    </row>
    <row r="175" spans="2:4" x14ac:dyDescent="0.2">
      <c r="B175" s="356"/>
      <c r="C175" s="356"/>
      <c r="D175" s="356"/>
    </row>
    <row r="176" spans="2:4" x14ac:dyDescent="0.2">
      <c r="B176" s="356"/>
      <c r="C176" s="356"/>
      <c r="D176" s="356"/>
    </row>
    <row r="177" spans="2:4" x14ac:dyDescent="0.2">
      <c r="B177" s="356"/>
      <c r="C177" s="356"/>
      <c r="D177" s="356"/>
    </row>
    <row r="178" spans="2:4" x14ac:dyDescent="0.2">
      <c r="B178" s="356"/>
      <c r="C178" s="356"/>
      <c r="D178" s="356"/>
    </row>
    <row r="179" spans="2:4" x14ac:dyDescent="0.2">
      <c r="B179" s="356"/>
      <c r="C179" s="356"/>
      <c r="D179" s="356"/>
    </row>
    <row r="180" spans="2:4" x14ac:dyDescent="0.2">
      <c r="B180" s="356"/>
      <c r="C180" s="356"/>
      <c r="D180" s="356"/>
    </row>
    <row r="181" spans="2:4" x14ac:dyDescent="0.2">
      <c r="B181" s="356"/>
      <c r="C181" s="356"/>
      <c r="D181" s="356"/>
    </row>
    <row r="182" spans="2:4" x14ac:dyDescent="0.2">
      <c r="B182" s="356"/>
      <c r="C182" s="356"/>
      <c r="D182" s="356"/>
    </row>
    <row r="183" spans="2:4" x14ac:dyDescent="0.2">
      <c r="B183" s="356"/>
      <c r="C183" s="356"/>
      <c r="D183" s="356"/>
    </row>
    <row r="184" spans="2:4" x14ac:dyDescent="0.2">
      <c r="B184" s="356"/>
      <c r="C184" s="356"/>
      <c r="D184" s="356"/>
    </row>
    <row r="185" spans="2:4" x14ac:dyDescent="0.2">
      <c r="B185" s="356"/>
      <c r="C185" s="356"/>
      <c r="D185" s="356"/>
    </row>
    <row r="186" spans="2:4" x14ac:dyDescent="0.2">
      <c r="B186" s="356"/>
      <c r="C186" s="356"/>
      <c r="D186" s="356"/>
    </row>
    <row r="187" spans="2:4" x14ac:dyDescent="0.2">
      <c r="B187" s="356"/>
      <c r="C187" s="356"/>
      <c r="D187" s="356"/>
    </row>
    <row r="188" spans="2:4" x14ac:dyDescent="0.2">
      <c r="B188" s="356"/>
      <c r="C188" s="356"/>
      <c r="D188" s="356"/>
    </row>
    <row r="189" spans="2:4" x14ac:dyDescent="0.2">
      <c r="B189" s="356"/>
      <c r="C189" s="356"/>
      <c r="D189" s="356"/>
    </row>
    <row r="190" spans="2:4" x14ac:dyDescent="0.2">
      <c r="B190" s="356"/>
      <c r="C190" s="356"/>
      <c r="D190" s="356"/>
    </row>
    <row r="191" spans="2:4" x14ac:dyDescent="0.2">
      <c r="B191" s="356"/>
      <c r="C191" s="356"/>
      <c r="D191" s="356"/>
    </row>
    <row r="192" spans="2:4" x14ac:dyDescent="0.2">
      <c r="B192" s="356"/>
      <c r="C192" s="356"/>
      <c r="D192" s="356"/>
    </row>
    <row r="193" spans="2:4" x14ac:dyDescent="0.2">
      <c r="B193" s="356"/>
      <c r="C193" s="356"/>
      <c r="D193" s="356"/>
    </row>
    <row r="194" spans="2:4" x14ac:dyDescent="0.2">
      <c r="B194" s="356"/>
      <c r="C194" s="356"/>
      <c r="D194" s="356"/>
    </row>
    <row r="195" spans="2:4" x14ac:dyDescent="0.2">
      <c r="B195" s="356"/>
      <c r="C195" s="356"/>
      <c r="D195" s="356"/>
    </row>
    <row r="196" spans="2:4" x14ac:dyDescent="0.2">
      <c r="B196" s="356"/>
      <c r="C196" s="356"/>
      <c r="D196" s="356"/>
    </row>
    <row r="197" spans="2:4" x14ac:dyDescent="0.2">
      <c r="B197" s="356"/>
      <c r="C197" s="356"/>
      <c r="D197" s="356"/>
    </row>
    <row r="198" spans="2:4" x14ac:dyDescent="0.2">
      <c r="B198" s="356"/>
      <c r="C198" s="356"/>
      <c r="D198" s="356"/>
    </row>
    <row r="199" spans="2:4" x14ac:dyDescent="0.2">
      <c r="B199" s="356"/>
      <c r="C199" s="356"/>
      <c r="D199" s="356"/>
    </row>
    <row r="200" spans="2:4" x14ac:dyDescent="0.2">
      <c r="B200" s="356"/>
      <c r="C200" s="356"/>
      <c r="D200" s="356"/>
    </row>
    <row r="201" spans="2:4" x14ac:dyDescent="0.2">
      <c r="B201" s="356"/>
      <c r="C201" s="356"/>
      <c r="D201" s="356"/>
    </row>
    <row r="202" spans="2:4" x14ac:dyDescent="0.2">
      <c r="B202" s="356"/>
      <c r="C202" s="356"/>
      <c r="D202" s="356"/>
    </row>
    <row r="203" spans="2:4" x14ac:dyDescent="0.2">
      <c r="B203" s="356"/>
      <c r="C203" s="356"/>
      <c r="D203" s="356"/>
    </row>
    <row r="204" spans="2:4" x14ac:dyDescent="0.2">
      <c r="B204" s="356"/>
      <c r="C204" s="356"/>
      <c r="D204" s="356"/>
    </row>
    <row r="205" spans="2:4" x14ac:dyDescent="0.2">
      <c r="B205" s="356"/>
      <c r="C205" s="356"/>
      <c r="D205" s="356"/>
    </row>
    <row r="206" spans="2:4" x14ac:dyDescent="0.2">
      <c r="B206" s="356"/>
      <c r="C206" s="356"/>
      <c r="D206" s="356"/>
    </row>
    <row r="207" spans="2:4" x14ac:dyDescent="0.2">
      <c r="B207" s="356"/>
      <c r="C207" s="356"/>
      <c r="D207" s="356"/>
    </row>
    <row r="208" spans="2:4" x14ac:dyDescent="0.2">
      <c r="B208" s="356"/>
      <c r="C208" s="356"/>
      <c r="D208" s="356"/>
    </row>
    <row r="209" spans="2:4" x14ac:dyDescent="0.2">
      <c r="B209" s="356"/>
      <c r="C209" s="356"/>
      <c r="D209" s="356"/>
    </row>
    <row r="210" spans="2:4" x14ac:dyDescent="0.2">
      <c r="B210" s="356"/>
      <c r="C210" s="356"/>
      <c r="D210" s="356"/>
    </row>
    <row r="211" spans="2:4" x14ac:dyDescent="0.2">
      <c r="B211" s="356"/>
      <c r="C211" s="356"/>
      <c r="D211" s="356"/>
    </row>
    <row r="212" spans="2:4" x14ac:dyDescent="0.2">
      <c r="B212" s="356"/>
      <c r="C212" s="356"/>
      <c r="D212" s="356"/>
    </row>
    <row r="213" spans="2:4" x14ac:dyDescent="0.2">
      <c r="B213" s="356"/>
      <c r="C213" s="356"/>
      <c r="D213" s="356"/>
    </row>
    <row r="214" spans="2:4" x14ac:dyDescent="0.2">
      <c r="B214" s="356"/>
      <c r="C214" s="356"/>
      <c r="D214" s="356"/>
    </row>
    <row r="215" spans="2:4" x14ac:dyDescent="0.2">
      <c r="B215" s="356"/>
      <c r="C215" s="356"/>
      <c r="D215" s="356"/>
    </row>
    <row r="216" spans="2:4" x14ac:dyDescent="0.2">
      <c r="B216" s="356"/>
      <c r="C216" s="356"/>
      <c r="D216" s="356"/>
    </row>
    <row r="217" spans="2:4" x14ac:dyDescent="0.2">
      <c r="B217" s="356"/>
      <c r="C217" s="356"/>
      <c r="D217" s="356"/>
    </row>
    <row r="218" spans="2:4" x14ac:dyDescent="0.2">
      <c r="B218" s="356"/>
      <c r="C218" s="356"/>
      <c r="D218" s="356"/>
    </row>
    <row r="219" spans="2:4" x14ac:dyDescent="0.2">
      <c r="B219" s="356"/>
      <c r="C219" s="356"/>
      <c r="D219" s="356"/>
    </row>
    <row r="220" spans="2:4" x14ac:dyDescent="0.2">
      <c r="B220" s="356"/>
      <c r="C220" s="356"/>
      <c r="D220" s="356"/>
    </row>
    <row r="221" spans="2:4" x14ac:dyDescent="0.2">
      <c r="B221" s="356"/>
      <c r="C221" s="356"/>
      <c r="D221" s="356"/>
    </row>
    <row r="222" spans="2:4" x14ac:dyDescent="0.2">
      <c r="B222" s="356"/>
      <c r="C222" s="356"/>
      <c r="D222" s="356"/>
    </row>
    <row r="223" spans="2:4" x14ac:dyDescent="0.2">
      <c r="B223" s="356"/>
      <c r="C223" s="356"/>
      <c r="D223" s="356"/>
    </row>
    <row r="224" spans="2:4" x14ac:dyDescent="0.2">
      <c r="B224" s="356"/>
      <c r="C224" s="356"/>
      <c r="D224" s="356"/>
    </row>
    <row r="225" spans="2:4" x14ac:dyDescent="0.2">
      <c r="B225" s="356"/>
      <c r="C225" s="356"/>
      <c r="D225" s="356"/>
    </row>
    <row r="226" spans="2:4" x14ac:dyDescent="0.2">
      <c r="B226" s="356"/>
      <c r="C226" s="356"/>
      <c r="D226" s="356"/>
    </row>
    <row r="227" spans="2:4" x14ac:dyDescent="0.2">
      <c r="B227" s="356"/>
      <c r="C227" s="356"/>
      <c r="D227" s="356"/>
    </row>
    <row r="228" spans="2:4" x14ac:dyDescent="0.2">
      <c r="B228" s="356"/>
      <c r="C228" s="356"/>
      <c r="D228" s="356"/>
    </row>
    <row r="229" spans="2:4" x14ac:dyDescent="0.2">
      <c r="B229" s="356"/>
      <c r="C229" s="356"/>
      <c r="D229" s="356"/>
    </row>
    <row r="230" spans="2:4" x14ac:dyDescent="0.2">
      <c r="B230" s="356"/>
      <c r="C230" s="356"/>
      <c r="D230" s="356"/>
    </row>
    <row r="231" spans="2:4" x14ac:dyDescent="0.2">
      <c r="B231" s="356"/>
      <c r="C231" s="356"/>
      <c r="D231" s="356"/>
    </row>
    <row r="232" spans="2:4" x14ac:dyDescent="0.2">
      <c r="B232" s="356"/>
      <c r="C232" s="356"/>
      <c r="D232" s="356"/>
    </row>
    <row r="233" spans="2:4" x14ac:dyDescent="0.2">
      <c r="B233" s="356"/>
      <c r="C233" s="356"/>
      <c r="D233" s="356"/>
    </row>
    <row r="234" spans="2:4" x14ac:dyDescent="0.2">
      <c r="B234" s="356"/>
      <c r="C234" s="356"/>
      <c r="D234" s="356"/>
    </row>
    <row r="235" spans="2:4" x14ac:dyDescent="0.2">
      <c r="B235" s="356"/>
      <c r="C235" s="356"/>
      <c r="D235" s="356"/>
    </row>
    <row r="236" spans="2:4" x14ac:dyDescent="0.2">
      <c r="B236" s="356"/>
      <c r="C236" s="356"/>
      <c r="D236" s="356"/>
    </row>
    <row r="237" spans="2:4" x14ac:dyDescent="0.2">
      <c r="B237" s="356"/>
      <c r="C237" s="356"/>
      <c r="D237" s="356"/>
    </row>
    <row r="238" spans="2:4" x14ac:dyDescent="0.2">
      <c r="B238" s="356"/>
      <c r="C238" s="356"/>
      <c r="D238" s="356"/>
    </row>
    <row r="239" spans="2:4" x14ac:dyDescent="0.2">
      <c r="B239" s="356"/>
      <c r="C239" s="356"/>
      <c r="D239" s="356"/>
    </row>
    <row r="240" spans="2:4" x14ac:dyDescent="0.2">
      <c r="B240" s="356"/>
      <c r="C240" s="356"/>
      <c r="D240" s="356"/>
    </row>
    <row r="241" spans="2:4" x14ac:dyDescent="0.2">
      <c r="B241" s="356"/>
      <c r="C241" s="356"/>
      <c r="D241" s="356"/>
    </row>
    <row r="242" spans="2:4" x14ac:dyDescent="0.2">
      <c r="B242" s="356"/>
      <c r="C242" s="356"/>
      <c r="D242" s="356"/>
    </row>
    <row r="243" spans="2:4" x14ac:dyDescent="0.2">
      <c r="B243" s="356"/>
      <c r="C243" s="356"/>
      <c r="D243" s="356"/>
    </row>
    <row r="244" spans="2:4" x14ac:dyDescent="0.2">
      <c r="B244" s="356"/>
      <c r="C244" s="356"/>
      <c r="D244" s="356"/>
    </row>
    <row r="245" spans="2:4" x14ac:dyDescent="0.2">
      <c r="B245" s="356"/>
      <c r="C245" s="356"/>
      <c r="D245" s="356"/>
    </row>
    <row r="246" spans="2:4" x14ac:dyDescent="0.2">
      <c r="B246" s="356"/>
      <c r="C246" s="356"/>
      <c r="D246" s="356"/>
    </row>
    <row r="247" spans="2:4" x14ac:dyDescent="0.2">
      <c r="B247" s="356"/>
      <c r="C247" s="356"/>
      <c r="D247" s="356"/>
    </row>
    <row r="248" spans="2:4" x14ac:dyDescent="0.2">
      <c r="B248" s="356"/>
      <c r="C248" s="356"/>
      <c r="D248" s="356"/>
    </row>
    <row r="249" spans="2:4" x14ac:dyDescent="0.2">
      <c r="B249" s="356"/>
      <c r="C249" s="356"/>
      <c r="D249" s="356"/>
    </row>
    <row r="250" spans="2:4" x14ac:dyDescent="0.2">
      <c r="B250" s="356"/>
      <c r="C250" s="356"/>
      <c r="D250" s="356"/>
    </row>
    <row r="251" spans="2:4" x14ac:dyDescent="0.2">
      <c r="B251" s="356"/>
      <c r="C251" s="356"/>
      <c r="D251" s="356"/>
    </row>
    <row r="252" spans="2:4" x14ac:dyDescent="0.2">
      <c r="B252" s="356"/>
      <c r="C252" s="356"/>
      <c r="D252" s="356"/>
    </row>
    <row r="253" spans="2:4" x14ac:dyDescent="0.2">
      <c r="B253" s="356"/>
      <c r="C253" s="356"/>
      <c r="D253" s="356"/>
    </row>
    <row r="254" spans="2:4" x14ac:dyDescent="0.2">
      <c r="B254" s="356"/>
      <c r="C254" s="356"/>
      <c r="D254" s="356"/>
    </row>
    <row r="255" spans="2:4" x14ac:dyDescent="0.2">
      <c r="B255" s="356"/>
      <c r="C255" s="356"/>
      <c r="D255" s="356"/>
    </row>
    <row r="256" spans="2:4" x14ac:dyDescent="0.2">
      <c r="B256" s="356"/>
      <c r="C256" s="356"/>
      <c r="D256" s="356"/>
    </row>
    <row r="257" spans="2:4" x14ac:dyDescent="0.2">
      <c r="B257" s="356"/>
      <c r="C257" s="356"/>
      <c r="D257" s="356"/>
    </row>
    <row r="258" spans="2:4" x14ac:dyDescent="0.2">
      <c r="B258" s="356"/>
      <c r="C258" s="356"/>
      <c r="D258" s="356"/>
    </row>
    <row r="259" spans="2:4" x14ac:dyDescent="0.2">
      <c r="B259" s="356"/>
      <c r="C259" s="356"/>
      <c r="D259" s="356"/>
    </row>
    <row r="260" spans="2:4" x14ac:dyDescent="0.2">
      <c r="B260" s="356"/>
      <c r="C260" s="356"/>
      <c r="D260" s="356"/>
    </row>
    <row r="261" spans="2:4" x14ac:dyDescent="0.2">
      <c r="B261" s="356"/>
      <c r="C261" s="356"/>
      <c r="D261" s="356"/>
    </row>
    <row r="262" spans="2:4" x14ac:dyDescent="0.2">
      <c r="B262" s="356"/>
      <c r="C262" s="356"/>
      <c r="D262" s="356"/>
    </row>
    <row r="263" spans="2:4" x14ac:dyDescent="0.2">
      <c r="B263" s="356"/>
      <c r="C263" s="356"/>
      <c r="D263" s="356"/>
    </row>
    <row r="264" spans="2:4" x14ac:dyDescent="0.2">
      <c r="B264" s="356"/>
      <c r="C264" s="356"/>
      <c r="D264" s="356"/>
    </row>
    <row r="265" spans="2:4" x14ac:dyDescent="0.2">
      <c r="B265" s="356"/>
      <c r="C265" s="356"/>
      <c r="D265" s="356"/>
    </row>
    <row r="266" spans="2:4" x14ac:dyDescent="0.2">
      <c r="B266" s="356"/>
      <c r="C266" s="356"/>
      <c r="D266" s="356"/>
    </row>
    <row r="267" spans="2:4" x14ac:dyDescent="0.2">
      <c r="B267" s="356"/>
      <c r="C267" s="356"/>
      <c r="D267" s="356"/>
    </row>
    <row r="268" spans="2:4" x14ac:dyDescent="0.2">
      <c r="B268" s="356"/>
      <c r="C268" s="356"/>
      <c r="D268" s="356"/>
    </row>
    <row r="269" spans="2:4" x14ac:dyDescent="0.2">
      <c r="B269" s="356"/>
      <c r="C269" s="356"/>
      <c r="D269" s="356"/>
    </row>
    <row r="270" spans="2:4" x14ac:dyDescent="0.2">
      <c r="B270" s="356"/>
      <c r="C270" s="356"/>
      <c r="D270" s="356"/>
    </row>
    <row r="271" spans="2:4" x14ac:dyDescent="0.2">
      <c r="B271" s="356"/>
      <c r="C271" s="356"/>
      <c r="D271" s="356"/>
    </row>
    <row r="272" spans="2:4" x14ac:dyDescent="0.2">
      <c r="B272" s="356"/>
      <c r="C272" s="356"/>
      <c r="D272" s="356"/>
    </row>
    <row r="273" spans="2:4" x14ac:dyDescent="0.2">
      <c r="B273" s="356"/>
      <c r="C273" s="356"/>
      <c r="D273" s="356"/>
    </row>
    <row r="274" spans="2:4" x14ac:dyDescent="0.2">
      <c r="B274" s="356"/>
      <c r="C274" s="356"/>
      <c r="D274" s="356"/>
    </row>
    <row r="275" spans="2:4" x14ac:dyDescent="0.2">
      <c r="B275" s="356"/>
      <c r="C275" s="356"/>
      <c r="D275" s="356"/>
    </row>
    <row r="276" spans="2:4" x14ac:dyDescent="0.2">
      <c r="B276" s="356"/>
      <c r="C276" s="356"/>
      <c r="D276" s="356"/>
    </row>
    <row r="277" spans="2:4" x14ac:dyDescent="0.2">
      <c r="B277" s="356"/>
      <c r="C277" s="356"/>
      <c r="D277" s="356"/>
    </row>
    <row r="278" spans="2:4" x14ac:dyDescent="0.2">
      <c r="B278" s="356"/>
      <c r="C278" s="356"/>
      <c r="D278" s="356"/>
    </row>
    <row r="279" spans="2:4" x14ac:dyDescent="0.2">
      <c r="B279" s="356"/>
      <c r="C279" s="356"/>
      <c r="D279" s="356"/>
    </row>
    <row r="280" spans="2:4" x14ac:dyDescent="0.2">
      <c r="B280" s="356"/>
      <c r="C280" s="356"/>
      <c r="D280" s="356"/>
    </row>
    <row r="281" spans="2:4" x14ac:dyDescent="0.2">
      <c r="B281" s="356"/>
      <c r="C281" s="356"/>
      <c r="D281" s="356"/>
    </row>
    <row r="282" spans="2:4" x14ac:dyDescent="0.2">
      <c r="B282" s="356"/>
      <c r="C282" s="356"/>
      <c r="D282" s="356"/>
    </row>
    <row r="283" spans="2:4" x14ac:dyDescent="0.2">
      <c r="B283" s="356"/>
      <c r="C283" s="356"/>
      <c r="D283" s="356"/>
    </row>
    <row r="284" spans="2:4" x14ac:dyDescent="0.2">
      <c r="B284" s="356"/>
      <c r="C284" s="356"/>
      <c r="D284" s="356"/>
    </row>
    <row r="285" spans="2:4" x14ac:dyDescent="0.2">
      <c r="B285" s="356"/>
      <c r="C285" s="356"/>
      <c r="D285" s="356"/>
    </row>
    <row r="286" spans="2:4" x14ac:dyDescent="0.2">
      <c r="B286" s="356"/>
      <c r="C286" s="356"/>
      <c r="D286" s="356"/>
    </row>
    <row r="287" spans="2:4" x14ac:dyDescent="0.2">
      <c r="B287" s="356"/>
      <c r="C287" s="356"/>
      <c r="D287" s="356"/>
    </row>
    <row r="288" spans="2:4" x14ac:dyDescent="0.2">
      <c r="B288" s="356"/>
      <c r="C288" s="356"/>
      <c r="D288" s="356"/>
    </row>
    <row r="289" spans="2:4" x14ac:dyDescent="0.2">
      <c r="B289" s="356"/>
      <c r="C289" s="356"/>
      <c r="D289" s="356"/>
    </row>
    <row r="290" spans="2:4" x14ac:dyDescent="0.2">
      <c r="B290" s="356"/>
      <c r="C290" s="356"/>
      <c r="D290" s="356"/>
    </row>
    <row r="291" spans="2:4" x14ac:dyDescent="0.2">
      <c r="B291" s="356"/>
      <c r="C291" s="356"/>
      <c r="D291" s="356"/>
    </row>
    <row r="292" spans="2:4" x14ac:dyDescent="0.2">
      <c r="B292" s="356"/>
      <c r="C292" s="356"/>
      <c r="D292" s="356"/>
    </row>
    <row r="293" spans="2:4" x14ac:dyDescent="0.2">
      <c r="B293" s="356"/>
      <c r="C293" s="356"/>
      <c r="D293" s="356"/>
    </row>
    <row r="294" spans="2:4" x14ac:dyDescent="0.2">
      <c r="B294" s="356"/>
      <c r="C294" s="356"/>
      <c r="D294" s="356"/>
    </row>
    <row r="295" spans="2:4" x14ac:dyDescent="0.2">
      <c r="B295" s="356"/>
      <c r="C295" s="356"/>
      <c r="D295" s="356"/>
    </row>
    <row r="296" spans="2:4" x14ac:dyDescent="0.2">
      <c r="B296" s="356"/>
      <c r="C296" s="356"/>
      <c r="D296" s="356"/>
    </row>
    <row r="297" spans="2:4" x14ac:dyDescent="0.2">
      <c r="B297" s="356"/>
      <c r="C297" s="356"/>
      <c r="D297" s="356"/>
    </row>
    <row r="298" spans="2:4" x14ac:dyDescent="0.2">
      <c r="B298" s="356"/>
      <c r="C298" s="356"/>
      <c r="D298" s="356"/>
    </row>
    <row r="299" spans="2:4" x14ac:dyDescent="0.2">
      <c r="B299" s="356"/>
      <c r="C299" s="356"/>
      <c r="D299" s="356"/>
    </row>
    <row r="300" spans="2:4" x14ac:dyDescent="0.2">
      <c r="B300" s="356"/>
      <c r="C300" s="356"/>
      <c r="D300" s="356"/>
    </row>
    <row r="301" spans="2:4" x14ac:dyDescent="0.2">
      <c r="B301" s="356"/>
      <c r="C301" s="356"/>
      <c r="D301" s="356"/>
    </row>
    <row r="302" spans="2:4" x14ac:dyDescent="0.2">
      <c r="B302" s="356"/>
      <c r="C302" s="356"/>
      <c r="D302" s="356"/>
    </row>
    <row r="303" spans="2:4" x14ac:dyDescent="0.2">
      <c r="B303" s="356"/>
      <c r="C303" s="356"/>
      <c r="D303" s="356"/>
    </row>
    <row r="304" spans="2:4" x14ac:dyDescent="0.2">
      <c r="B304" s="356"/>
      <c r="C304" s="356"/>
      <c r="D304" s="356"/>
    </row>
    <row r="305" spans="2:4" x14ac:dyDescent="0.2">
      <c r="B305" s="356"/>
      <c r="C305" s="356"/>
      <c r="D305" s="356"/>
    </row>
    <row r="306" spans="2:4" x14ac:dyDescent="0.2">
      <c r="B306" s="356"/>
      <c r="C306" s="356"/>
      <c r="D306" s="356"/>
    </row>
    <row r="307" spans="2:4" x14ac:dyDescent="0.2">
      <c r="B307" s="356"/>
      <c r="C307" s="356"/>
      <c r="D307" s="356"/>
    </row>
    <row r="308" spans="2:4" x14ac:dyDescent="0.2">
      <c r="B308" s="356"/>
      <c r="C308" s="356"/>
      <c r="D308" s="356"/>
    </row>
    <row r="309" spans="2:4" x14ac:dyDescent="0.2">
      <c r="B309" s="356"/>
      <c r="C309" s="356"/>
      <c r="D309" s="356"/>
    </row>
    <row r="310" spans="2:4" x14ac:dyDescent="0.2">
      <c r="B310" s="356"/>
      <c r="C310" s="356"/>
      <c r="D310" s="356"/>
    </row>
    <row r="311" spans="2:4" x14ac:dyDescent="0.2">
      <c r="B311" s="356"/>
      <c r="C311" s="356"/>
      <c r="D311" s="356"/>
    </row>
    <row r="312" spans="2:4" x14ac:dyDescent="0.2">
      <c r="B312" s="356"/>
      <c r="C312" s="356"/>
      <c r="D312" s="356"/>
    </row>
    <row r="313" spans="2:4" x14ac:dyDescent="0.2">
      <c r="B313" s="356"/>
      <c r="C313" s="356"/>
      <c r="D313" s="356"/>
    </row>
    <row r="314" spans="2:4" x14ac:dyDescent="0.2">
      <c r="B314" s="356"/>
      <c r="C314" s="356"/>
      <c r="D314" s="356"/>
    </row>
    <row r="315" spans="2:4" x14ac:dyDescent="0.2">
      <c r="B315" s="356"/>
      <c r="C315" s="356"/>
      <c r="D315" s="356"/>
    </row>
    <row r="316" spans="2:4" x14ac:dyDescent="0.2">
      <c r="B316" s="356"/>
      <c r="C316" s="356"/>
      <c r="D316" s="356"/>
    </row>
    <row r="317" spans="2:4" x14ac:dyDescent="0.2">
      <c r="B317" s="356"/>
      <c r="C317" s="356"/>
      <c r="D317" s="356"/>
    </row>
    <row r="318" spans="2:4" x14ac:dyDescent="0.2">
      <c r="B318" s="356"/>
      <c r="C318" s="356"/>
      <c r="D318" s="356"/>
    </row>
    <row r="319" spans="2:4" x14ac:dyDescent="0.2">
      <c r="B319" s="356"/>
      <c r="C319" s="356"/>
      <c r="D319" s="356"/>
    </row>
    <row r="320" spans="2:4" x14ac:dyDescent="0.2">
      <c r="B320" s="356"/>
      <c r="C320" s="356"/>
      <c r="D320" s="356"/>
    </row>
    <row r="321" spans="2:4" x14ac:dyDescent="0.2">
      <c r="B321" s="356"/>
      <c r="C321" s="356"/>
      <c r="D321" s="356"/>
    </row>
    <row r="322" spans="2:4" x14ac:dyDescent="0.2">
      <c r="B322" s="356"/>
      <c r="C322" s="356"/>
      <c r="D322" s="356"/>
    </row>
    <row r="323" spans="2:4" x14ac:dyDescent="0.2">
      <c r="B323" s="356"/>
      <c r="C323" s="356"/>
      <c r="D323" s="356"/>
    </row>
    <row r="324" spans="2:4" x14ac:dyDescent="0.2">
      <c r="B324" s="356"/>
      <c r="C324" s="356"/>
      <c r="D324" s="356"/>
    </row>
    <row r="325" spans="2:4" x14ac:dyDescent="0.2">
      <c r="B325" s="356"/>
      <c r="C325" s="356"/>
      <c r="D325" s="356"/>
    </row>
    <row r="326" spans="2:4" x14ac:dyDescent="0.2">
      <c r="B326" s="356"/>
      <c r="C326" s="356"/>
      <c r="D326" s="356"/>
    </row>
    <row r="327" spans="2:4" x14ac:dyDescent="0.2">
      <c r="B327" s="356"/>
      <c r="C327" s="356"/>
      <c r="D327" s="356"/>
    </row>
    <row r="328" spans="2:4" x14ac:dyDescent="0.2">
      <c r="B328" s="356"/>
      <c r="C328" s="356"/>
      <c r="D328" s="356"/>
    </row>
    <row r="329" spans="2:4" x14ac:dyDescent="0.2">
      <c r="B329" s="356"/>
      <c r="C329" s="356"/>
      <c r="D329" s="356"/>
    </row>
    <row r="330" spans="2:4" x14ac:dyDescent="0.2">
      <c r="B330" s="356"/>
      <c r="C330" s="356"/>
      <c r="D330" s="356"/>
    </row>
    <row r="331" spans="2:4" x14ac:dyDescent="0.2">
      <c r="B331" s="356"/>
      <c r="C331" s="356"/>
      <c r="D331" s="356"/>
    </row>
    <row r="332" spans="2:4" x14ac:dyDescent="0.2">
      <c r="B332" s="356"/>
      <c r="C332" s="356"/>
      <c r="D332" s="356"/>
    </row>
    <row r="333" spans="2:4" x14ac:dyDescent="0.2">
      <c r="B333" s="356"/>
      <c r="C333" s="356"/>
      <c r="D333" s="356"/>
    </row>
    <row r="334" spans="2:4" x14ac:dyDescent="0.2">
      <c r="B334" s="356"/>
      <c r="C334" s="356"/>
      <c r="D334" s="356"/>
    </row>
    <row r="335" spans="2:4" x14ac:dyDescent="0.2">
      <c r="B335" s="356"/>
      <c r="C335" s="356"/>
      <c r="D335" s="356"/>
    </row>
    <row r="336" spans="2:4" x14ac:dyDescent="0.2">
      <c r="B336" s="356"/>
      <c r="C336" s="356"/>
      <c r="D336" s="356"/>
    </row>
    <row r="337" spans="2:4" x14ac:dyDescent="0.2">
      <c r="B337" s="356"/>
      <c r="C337" s="356"/>
      <c r="D337" s="356"/>
    </row>
    <row r="338" spans="2:4" x14ac:dyDescent="0.2">
      <c r="B338" s="356"/>
      <c r="C338" s="356"/>
      <c r="D338" s="356"/>
    </row>
    <row r="339" spans="2:4" x14ac:dyDescent="0.2">
      <c r="B339" s="356"/>
      <c r="C339" s="356"/>
      <c r="D339" s="356"/>
    </row>
    <row r="340" spans="2:4" x14ac:dyDescent="0.2">
      <c r="B340" s="356"/>
      <c r="C340" s="356"/>
      <c r="D340" s="356"/>
    </row>
    <row r="341" spans="2:4" x14ac:dyDescent="0.2">
      <c r="B341" s="356"/>
      <c r="C341" s="356"/>
      <c r="D341" s="356"/>
    </row>
    <row r="342" spans="2:4" x14ac:dyDescent="0.2">
      <c r="B342" s="356"/>
      <c r="C342" s="356"/>
      <c r="D342" s="356"/>
    </row>
    <row r="343" spans="2:4" x14ac:dyDescent="0.2">
      <c r="B343" s="356"/>
      <c r="C343" s="356"/>
      <c r="D343" s="356"/>
    </row>
    <row r="344" spans="2:4" x14ac:dyDescent="0.2">
      <c r="B344" s="356"/>
      <c r="C344" s="356"/>
      <c r="D344" s="356"/>
    </row>
    <row r="345" spans="2:4" x14ac:dyDescent="0.2">
      <c r="B345" s="356"/>
      <c r="C345" s="356"/>
      <c r="D345" s="356"/>
    </row>
    <row r="346" spans="2:4" x14ac:dyDescent="0.2">
      <c r="B346" s="356"/>
      <c r="C346" s="356"/>
      <c r="D346" s="356"/>
    </row>
    <row r="347" spans="2:4" x14ac:dyDescent="0.2">
      <c r="B347" s="356"/>
      <c r="C347" s="356"/>
      <c r="D347" s="356"/>
    </row>
    <row r="348" spans="2:4" x14ac:dyDescent="0.2">
      <c r="B348" s="356"/>
      <c r="C348" s="356"/>
      <c r="D348" s="356"/>
    </row>
    <row r="349" spans="2:4" x14ac:dyDescent="0.2">
      <c r="B349" s="356"/>
      <c r="C349" s="356"/>
      <c r="D349" s="356"/>
    </row>
    <row r="350" spans="2:4" x14ac:dyDescent="0.2">
      <c r="B350" s="356"/>
      <c r="C350" s="356"/>
      <c r="D350" s="356"/>
    </row>
    <row r="351" spans="2:4" x14ac:dyDescent="0.2">
      <c r="B351" s="356"/>
      <c r="C351" s="356"/>
      <c r="D351" s="356"/>
    </row>
    <row r="352" spans="2:4" x14ac:dyDescent="0.2">
      <c r="B352" s="356"/>
      <c r="C352" s="356"/>
      <c r="D352" s="356"/>
    </row>
    <row r="353" spans="2:4" x14ac:dyDescent="0.2">
      <c r="B353" s="356"/>
      <c r="C353" s="356"/>
      <c r="D353" s="356"/>
    </row>
    <row r="354" spans="2:4" x14ac:dyDescent="0.2">
      <c r="B354" s="356"/>
      <c r="C354" s="356"/>
      <c r="D354" s="356"/>
    </row>
    <row r="355" spans="2:4" x14ac:dyDescent="0.2">
      <c r="B355" s="356"/>
      <c r="C355" s="356"/>
      <c r="D355" s="356"/>
    </row>
    <row r="356" spans="2:4" x14ac:dyDescent="0.2">
      <c r="B356" s="356"/>
      <c r="C356" s="356"/>
      <c r="D356" s="356"/>
    </row>
    <row r="357" spans="2:4" x14ac:dyDescent="0.2">
      <c r="B357" s="356"/>
      <c r="C357" s="356"/>
      <c r="D357" s="356"/>
    </row>
    <row r="358" spans="2:4" x14ac:dyDescent="0.2">
      <c r="B358" s="356"/>
      <c r="C358" s="356"/>
      <c r="D358" s="356"/>
    </row>
    <row r="359" spans="2:4" x14ac:dyDescent="0.2">
      <c r="B359" s="356"/>
      <c r="C359" s="356"/>
      <c r="D359" s="356"/>
    </row>
    <row r="360" spans="2:4" x14ac:dyDescent="0.2">
      <c r="B360" s="356"/>
      <c r="C360" s="356"/>
      <c r="D360" s="356"/>
    </row>
    <row r="361" spans="2:4" x14ac:dyDescent="0.2">
      <c r="B361" s="356"/>
      <c r="C361" s="356"/>
      <c r="D361" s="356"/>
    </row>
    <row r="362" spans="2:4" x14ac:dyDescent="0.2">
      <c r="B362" s="356"/>
      <c r="C362" s="356"/>
      <c r="D362" s="356"/>
    </row>
    <row r="363" spans="2:4" x14ac:dyDescent="0.2">
      <c r="B363" s="356"/>
      <c r="C363" s="356"/>
      <c r="D363" s="356"/>
    </row>
    <row r="364" spans="2:4" x14ac:dyDescent="0.2">
      <c r="B364" s="356"/>
      <c r="C364" s="356"/>
      <c r="D364" s="356"/>
    </row>
    <row r="365" spans="2:4" x14ac:dyDescent="0.2">
      <c r="B365" s="356"/>
      <c r="C365" s="356"/>
      <c r="D365" s="356"/>
    </row>
    <row r="366" spans="2:4" x14ac:dyDescent="0.2">
      <c r="B366" s="356"/>
      <c r="C366" s="356"/>
      <c r="D366" s="356"/>
    </row>
    <row r="367" spans="2:4" x14ac:dyDescent="0.2">
      <c r="B367" s="356"/>
      <c r="C367" s="356"/>
      <c r="D367" s="356"/>
    </row>
    <row r="368" spans="2:4" x14ac:dyDescent="0.2">
      <c r="B368" s="356"/>
      <c r="C368" s="356"/>
      <c r="D368" s="356"/>
    </row>
    <row r="369" spans="2:4" x14ac:dyDescent="0.2">
      <c r="B369" s="356"/>
      <c r="C369" s="356"/>
      <c r="D369" s="356"/>
    </row>
    <row r="370" spans="2:4" x14ac:dyDescent="0.2">
      <c r="B370" s="356"/>
      <c r="C370" s="356"/>
      <c r="D370" s="356"/>
    </row>
    <row r="371" spans="2:4" x14ac:dyDescent="0.2">
      <c r="B371" s="356"/>
      <c r="C371" s="356"/>
      <c r="D371" s="356"/>
    </row>
    <row r="372" spans="2:4" x14ac:dyDescent="0.2">
      <c r="B372" s="356"/>
      <c r="C372" s="356"/>
      <c r="D372" s="356"/>
    </row>
    <row r="373" spans="2:4" x14ac:dyDescent="0.2">
      <c r="B373" s="356"/>
      <c r="C373" s="356"/>
      <c r="D373" s="356"/>
    </row>
    <row r="374" spans="2:4" x14ac:dyDescent="0.2">
      <c r="B374" s="356"/>
      <c r="C374" s="356"/>
      <c r="D374" s="356"/>
    </row>
    <row r="375" spans="2:4" x14ac:dyDescent="0.2">
      <c r="B375" s="356"/>
      <c r="C375" s="356"/>
      <c r="D375" s="356"/>
    </row>
    <row r="376" spans="2:4" x14ac:dyDescent="0.2">
      <c r="B376" s="356"/>
      <c r="C376" s="356"/>
      <c r="D376" s="356"/>
    </row>
    <row r="377" spans="2:4" x14ac:dyDescent="0.2">
      <c r="B377" s="356"/>
      <c r="C377" s="356"/>
      <c r="D377" s="356"/>
    </row>
    <row r="378" spans="2:4" x14ac:dyDescent="0.2">
      <c r="B378" s="356"/>
      <c r="C378" s="356"/>
      <c r="D378" s="356"/>
    </row>
    <row r="379" spans="2:4" x14ac:dyDescent="0.2">
      <c r="B379" s="356"/>
      <c r="C379" s="356"/>
      <c r="D379" s="356"/>
    </row>
    <row r="380" spans="2:4" x14ac:dyDescent="0.2">
      <c r="B380" s="356"/>
      <c r="C380" s="356"/>
      <c r="D380" s="356"/>
    </row>
    <row r="381" spans="2:4" x14ac:dyDescent="0.2">
      <c r="B381" s="356"/>
      <c r="C381" s="356"/>
      <c r="D381" s="356"/>
    </row>
    <row r="382" spans="2:4" x14ac:dyDescent="0.2">
      <c r="B382" s="356"/>
      <c r="C382" s="356"/>
      <c r="D382" s="356"/>
    </row>
    <row r="383" spans="2:4" x14ac:dyDescent="0.2">
      <c r="B383" s="356"/>
      <c r="C383" s="356"/>
      <c r="D383" s="356"/>
    </row>
    <row r="384" spans="2:4" x14ac:dyDescent="0.2">
      <c r="B384" s="356"/>
      <c r="C384" s="356"/>
      <c r="D384" s="356"/>
    </row>
    <row r="385" spans="2:4" x14ac:dyDescent="0.2">
      <c r="B385" s="356"/>
      <c r="C385" s="356"/>
      <c r="D385" s="356"/>
    </row>
    <row r="386" spans="2:4" x14ac:dyDescent="0.2">
      <c r="B386" s="356"/>
      <c r="C386" s="356"/>
      <c r="D386" s="356"/>
    </row>
    <row r="387" spans="2:4" x14ac:dyDescent="0.2">
      <c r="B387" s="356"/>
      <c r="C387" s="356"/>
      <c r="D387" s="356"/>
    </row>
    <row r="388" spans="2:4" x14ac:dyDescent="0.2">
      <c r="B388" s="356"/>
      <c r="C388" s="356"/>
      <c r="D388" s="356"/>
    </row>
    <row r="389" spans="2:4" x14ac:dyDescent="0.2">
      <c r="B389" s="356"/>
      <c r="C389" s="356"/>
      <c r="D389" s="356"/>
    </row>
    <row r="390" spans="2:4" x14ac:dyDescent="0.2">
      <c r="B390" s="356"/>
      <c r="C390" s="356"/>
      <c r="D390" s="356"/>
    </row>
    <row r="391" spans="2:4" x14ac:dyDescent="0.2">
      <c r="B391" s="356"/>
      <c r="C391" s="356"/>
      <c r="D391" s="356"/>
    </row>
    <row r="392" spans="2:4" x14ac:dyDescent="0.2">
      <c r="B392" s="356"/>
      <c r="C392" s="356"/>
      <c r="D392" s="356"/>
    </row>
    <row r="393" spans="2:4" x14ac:dyDescent="0.2">
      <c r="B393" s="356"/>
      <c r="C393" s="356"/>
      <c r="D393" s="356"/>
    </row>
    <row r="394" spans="2:4" x14ac:dyDescent="0.2">
      <c r="B394" s="356"/>
      <c r="C394" s="356"/>
      <c r="D394" s="356"/>
    </row>
    <row r="395" spans="2:4" x14ac:dyDescent="0.2">
      <c r="B395" s="356"/>
      <c r="C395" s="356"/>
      <c r="D395" s="356"/>
    </row>
    <row r="396" spans="2:4" x14ac:dyDescent="0.2">
      <c r="B396" s="356"/>
      <c r="C396" s="356"/>
      <c r="D396" s="356"/>
    </row>
    <row r="397" spans="2:4" x14ac:dyDescent="0.2">
      <c r="B397" s="356"/>
      <c r="C397" s="356"/>
      <c r="D397" s="356"/>
    </row>
    <row r="398" spans="2:4" x14ac:dyDescent="0.2">
      <c r="B398" s="356"/>
      <c r="C398" s="356"/>
      <c r="D398" s="356"/>
    </row>
    <row r="399" spans="2:4" x14ac:dyDescent="0.2">
      <c r="B399" s="356"/>
      <c r="C399" s="356"/>
      <c r="D399" s="356"/>
    </row>
    <row r="400" spans="2:4" x14ac:dyDescent="0.2">
      <c r="B400" s="356"/>
      <c r="C400" s="356"/>
      <c r="D400" s="356"/>
    </row>
    <row r="401" spans="2:4" x14ac:dyDescent="0.2">
      <c r="B401" s="356"/>
      <c r="C401" s="356"/>
      <c r="D401" s="356"/>
    </row>
    <row r="402" spans="2:4" x14ac:dyDescent="0.2">
      <c r="B402" s="356"/>
      <c r="C402" s="356"/>
      <c r="D402" s="356"/>
    </row>
    <row r="403" spans="2:4" x14ac:dyDescent="0.2">
      <c r="B403" s="356"/>
      <c r="C403" s="356"/>
      <c r="D403" s="356"/>
    </row>
    <row r="404" spans="2:4" x14ac:dyDescent="0.2">
      <c r="B404" s="356"/>
      <c r="C404" s="356"/>
      <c r="D404" s="356"/>
    </row>
    <row r="405" spans="2:4" x14ac:dyDescent="0.2">
      <c r="B405" s="356"/>
      <c r="C405" s="356"/>
      <c r="D405" s="356"/>
    </row>
    <row r="406" spans="2:4" x14ac:dyDescent="0.2">
      <c r="B406" s="356"/>
      <c r="C406" s="356"/>
      <c r="D406" s="356"/>
    </row>
    <row r="407" spans="2:4" x14ac:dyDescent="0.2">
      <c r="B407" s="356"/>
      <c r="C407" s="356"/>
      <c r="D407" s="356"/>
    </row>
    <row r="408" spans="2:4" x14ac:dyDescent="0.2">
      <c r="B408" s="356"/>
      <c r="C408" s="356"/>
      <c r="D408" s="356"/>
    </row>
    <row r="409" spans="2:4" x14ac:dyDescent="0.2">
      <c r="B409" s="356"/>
      <c r="C409" s="356"/>
      <c r="D409" s="356"/>
    </row>
    <row r="410" spans="2:4" x14ac:dyDescent="0.2">
      <c r="B410" s="356"/>
      <c r="C410" s="356"/>
      <c r="D410" s="356"/>
    </row>
    <row r="411" spans="2:4" x14ac:dyDescent="0.2">
      <c r="B411" s="356"/>
      <c r="C411" s="356"/>
      <c r="D411" s="356"/>
    </row>
    <row r="412" spans="2:4" x14ac:dyDescent="0.2">
      <c r="B412" s="356"/>
      <c r="C412" s="356"/>
      <c r="D412" s="356"/>
    </row>
    <row r="413" spans="2:4" x14ac:dyDescent="0.2">
      <c r="B413" s="356"/>
      <c r="C413" s="356"/>
      <c r="D413" s="356"/>
    </row>
    <row r="414" spans="2:4" x14ac:dyDescent="0.2">
      <c r="B414" s="356"/>
      <c r="C414" s="356"/>
      <c r="D414" s="356"/>
    </row>
    <row r="415" spans="2:4" x14ac:dyDescent="0.2">
      <c r="B415" s="356"/>
      <c r="C415" s="356"/>
      <c r="D415" s="356"/>
    </row>
    <row r="416" spans="2:4" x14ac:dyDescent="0.2">
      <c r="B416" s="356"/>
      <c r="C416" s="356"/>
      <c r="D416" s="356"/>
    </row>
    <row r="417" spans="2:4" x14ac:dyDescent="0.2">
      <c r="B417" s="356"/>
      <c r="C417" s="356"/>
      <c r="D417" s="356"/>
    </row>
    <row r="418" spans="2:4" x14ac:dyDescent="0.2">
      <c r="B418" s="356"/>
      <c r="C418" s="356"/>
      <c r="D418" s="356"/>
    </row>
    <row r="419" spans="2:4" x14ac:dyDescent="0.2">
      <c r="B419" s="356"/>
      <c r="C419" s="356"/>
      <c r="D419" s="356"/>
    </row>
    <row r="420" spans="2:4" x14ac:dyDescent="0.2">
      <c r="B420" s="356"/>
      <c r="C420" s="356"/>
      <c r="D420" s="356"/>
    </row>
    <row r="421" spans="2:4" x14ac:dyDescent="0.2">
      <c r="B421" s="356"/>
      <c r="C421" s="356"/>
      <c r="D421" s="356"/>
    </row>
    <row r="422" spans="2:4" x14ac:dyDescent="0.2">
      <c r="B422" s="356"/>
      <c r="C422" s="356"/>
      <c r="D422" s="356"/>
    </row>
    <row r="423" spans="2:4" x14ac:dyDescent="0.2">
      <c r="B423" s="356"/>
      <c r="C423" s="356"/>
      <c r="D423" s="356"/>
    </row>
    <row r="424" spans="2:4" x14ac:dyDescent="0.2">
      <c r="B424" s="356"/>
      <c r="C424" s="356"/>
      <c r="D424" s="356"/>
    </row>
    <row r="425" spans="2:4" x14ac:dyDescent="0.2">
      <c r="B425" s="356"/>
      <c r="C425" s="356"/>
      <c r="D425" s="356"/>
    </row>
    <row r="426" spans="2:4" x14ac:dyDescent="0.2">
      <c r="B426" s="356"/>
      <c r="C426" s="356"/>
      <c r="D426" s="356"/>
    </row>
    <row r="427" spans="2:4" x14ac:dyDescent="0.2">
      <c r="B427" s="356"/>
      <c r="C427" s="356"/>
      <c r="D427" s="356"/>
    </row>
    <row r="428" spans="2:4" x14ac:dyDescent="0.2">
      <c r="B428" s="356"/>
      <c r="C428" s="356"/>
      <c r="D428" s="356"/>
    </row>
    <row r="429" spans="2:4" x14ac:dyDescent="0.2">
      <c r="B429" s="356"/>
      <c r="C429" s="356"/>
      <c r="D429" s="356"/>
    </row>
    <row r="430" spans="2:4" x14ac:dyDescent="0.2">
      <c r="B430" s="356"/>
      <c r="C430" s="356"/>
      <c r="D430" s="356"/>
    </row>
    <row r="431" spans="2:4" x14ac:dyDescent="0.2">
      <c r="B431" s="356"/>
      <c r="C431" s="356"/>
      <c r="D431" s="356"/>
    </row>
    <row r="432" spans="2:4" x14ac:dyDescent="0.2">
      <c r="B432" s="356"/>
      <c r="C432" s="356"/>
      <c r="D432" s="356"/>
    </row>
    <row r="433" spans="2:4" x14ac:dyDescent="0.2">
      <c r="B433" s="356"/>
      <c r="C433" s="356"/>
      <c r="D433" s="356"/>
    </row>
    <row r="434" spans="2:4" x14ac:dyDescent="0.2">
      <c r="B434" s="356"/>
      <c r="C434" s="356"/>
      <c r="D434" s="356"/>
    </row>
    <row r="435" spans="2:4" x14ac:dyDescent="0.2">
      <c r="B435" s="356"/>
      <c r="C435" s="356"/>
      <c r="D435" s="356"/>
    </row>
    <row r="436" spans="2:4" x14ac:dyDescent="0.2">
      <c r="B436" s="356"/>
      <c r="C436" s="356"/>
      <c r="D436" s="356"/>
    </row>
    <row r="437" spans="2:4" x14ac:dyDescent="0.2">
      <c r="B437" s="356"/>
      <c r="C437" s="356"/>
      <c r="D437" s="356"/>
    </row>
    <row r="438" spans="2:4" x14ac:dyDescent="0.2">
      <c r="B438" s="356"/>
      <c r="C438" s="356"/>
      <c r="D438" s="356"/>
    </row>
    <row r="439" spans="2:4" x14ac:dyDescent="0.2">
      <c r="B439" s="356"/>
      <c r="C439" s="356"/>
      <c r="D439" s="356"/>
    </row>
    <row r="440" spans="2:4" x14ac:dyDescent="0.2">
      <c r="B440" s="356"/>
      <c r="C440" s="356"/>
      <c r="D440" s="356"/>
    </row>
    <row r="441" spans="2:4" x14ac:dyDescent="0.2">
      <c r="B441" s="356"/>
      <c r="C441" s="356"/>
      <c r="D441" s="356"/>
    </row>
    <row r="442" spans="2:4" x14ac:dyDescent="0.2">
      <c r="B442" s="356"/>
      <c r="C442" s="356"/>
      <c r="D442" s="356"/>
    </row>
    <row r="443" spans="2:4" x14ac:dyDescent="0.2">
      <c r="B443" s="356"/>
      <c r="C443" s="356"/>
      <c r="D443" s="356"/>
    </row>
    <row r="444" spans="2:4" x14ac:dyDescent="0.2">
      <c r="B444" s="356"/>
      <c r="C444" s="356"/>
      <c r="D444" s="356"/>
    </row>
    <row r="445" spans="2:4" x14ac:dyDescent="0.2">
      <c r="B445" s="356"/>
      <c r="C445" s="356"/>
      <c r="D445" s="356"/>
    </row>
    <row r="446" spans="2:4" x14ac:dyDescent="0.2">
      <c r="B446" s="356"/>
      <c r="C446" s="356"/>
      <c r="D446" s="356"/>
    </row>
    <row r="447" spans="2:4" x14ac:dyDescent="0.2">
      <c r="B447" s="356"/>
      <c r="C447" s="356"/>
      <c r="D447" s="356"/>
    </row>
    <row r="448" spans="2:4" x14ac:dyDescent="0.2">
      <c r="B448" s="356"/>
      <c r="C448" s="356"/>
      <c r="D448" s="356"/>
    </row>
    <row r="449" spans="2:4" x14ac:dyDescent="0.2">
      <c r="B449" s="356"/>
      <c r="C449" s="356"/>
      <c r="D449" s="356"/>
    </row>
    <row r="450" spans="2:4" x14ac:dyDescent="0.2">
      <c r="B450" s="356"/>
      <c r="C450" s="356"/>
      <c r="D450" s="356"/>
    </row>
    <row r="451" spans="2:4" x14ac:dyDescent="0.2">
      <c r="B451" s="356"/>
      <c r="C451" s="356"/>
      <c r="D451" s="356"/>
    </row>
    <row r="452" spans="2:4" x14ac:dyDescent="0.2">
      <c r="B452" s="356"/>
      <c r="C452" s="356"/>
      <c r="D452" s="356"/>
    </row>
    <row r="453" spans="2:4" x14ac:dyDescent="0.2">
      <c r="B453" s="356"/>
      <c r="C453" s="356"/>
      <c r="D453" s="356"/>
    </row>
    <row r="454" spans="2:4" x14ac:dyDescent="0.2">
      <c r="B454" s="356"/>
      <c r="C454" s="356"/>
      <c r="D454" s="356"/>
    </row>
    <row r="455" spans="2:4" x14ac:dyDescent="0.2">
      <c r="B455" s="356"/>
      <c r="C455" s="356"/>
      <c r="D455" s="356"/>
    </row>
    <row r="456" spans="2:4" x14ac:dyDescent="0.2">
      <c r="B456" s="356"/>
      <c r="C456" s="356"/>
      <c r="D456" s="356"/>
    </row>
    <row r="457" spans="2:4" x14ac:dyDescent="0.2">
      <c r="B457" s="356"/>
      <c r="C457" s="356"/>
      <c r="D457" s="356"/>
    </row>
    <row r="458" spans="2:4" x14ac:dyDescent="0.2">
      <c r="B458" s="356"/>
      <c r="C458" s="356"/>
      <c r="D458" s="356"/>
    </row>
    <row r="459" spans="2:4" x14ac:dyDescent="0.2">
      <c r="B459" s="356"/>
      <c r="C459" s="356"/>
      <c r="D459" s="356"/>
    </row>
    <row r="460" spans="2:4" x14ac:dyDescent="0.2">
      <c r="B460" s="356"/>
      <c r="C460" s="356"/>
      <c r="D460" s="356"/>
    </row>
    <row r="461" spans="2:4" x14ac:dyDescent="0.2">
      <c r="B461" s="356"/>
      <c r="C461" s="356"/>
      <c r="D461" s="356"/>
    </row>
    <row r="462" spans="2:4" x14ac:dyDescent="0.2">
      <c r="B462" s="356"/>
      <c r="C462" s="356"/>
      <c r="D462" s="356"/>
    </row>
    <row r="463" spans="2:4" x14ac:dyDescent="0.2">
      <c r="B463" s="356"/>
      <c r="C463" s="356"/>
      <c r="D463" s="356"/>
    </row>
    <row r="464" spans="2:4" x14ac:dyDescent="0.2">
      <c r="B464" s="356"/>
      <c r="C464" s="356"/>
      <c r="D464" s="356"/>
    </row>
    <row r="465" spans="2:4" x14ac:dyDescent="0.2">
      <c r="B465" s="356"/>
      <c r="C465" s="356"/>
      <c r="D465" s="356"/>
    </row>
    <row r="466" spans="2:4" x14ac:dyDescent="0.2">
      <c r="B466" s="356"/>
      <c r="C466" s="356"/>
      <c r="D466" s="356"/>
    </row>
    <row r="467" spans="2:4" x14ac:dyDescent="0.2">
      <c r="B467" s="356"/>
      <c r="C467" s="356"/>
      <c r="D467" s="356"/>
    </row>
    <row r="468" spans="2:4" x14ac:dyDescent="0.2">
      <c r="B468" s="356"/>
      <c r="C468" s="356"/>
      <c r="D468" s="356"/>
    </row>
    <row r="469" spans="2:4" x14ac:dyDescent="0.2">
      <c r="B469" s="356"/>
      <c r="C469" s="356"/>
      <c r="D469" s="356"/>
    </row>
    <row r="470" spans="2:4" x14ac:dyDescent="0.2">
      <c r="B470" s="356"/>
      <c r="C470" s="356"/>
      <c r="D470" s="356"/>
    </row>
    <row r="471" spans="2:4" x14ac:dyDescent="0.2">
      <c r="B471" s="356"/>
      <c r="C471" s="356"/>
      <c r="D471" s="356"/>
    </row>
    <row r="472" spans="2:4" x14ac:dyDescent="0.2">
      <c r="B472" s="356"/>
      <c r="C472" s="356"/>
      <c r="D472" s="356"/>
    </row>
    <row r="473" spans="2:4" x14ac:dyDescent="0.2">
      <c r="B473" s="356"/>
      <c r="C473" s="356"/>
      <c r="D473" s="356"/>
    </row>
    <row r="474" spans="2:4" x14ac:dyDescent="0.2">
      <c r="B474" s="356"/>
      <c r="C474" s="356"/>
      <c r="D474" s="356"/>
    </row>
    <row r="475" spans="2:4" x14ac:dyDescent="0.2">
      <c r="B475" s="356"/>
      <c r="C475" s="356"/>
      <c r="D475" s="356"/>
    </row>
    <row r="476" spans="2:4" x14ac:dyDescent="0.2">
      <c r="B476" s="356"/>
      <c r="C476" s="356"/>
      <c r="D476" s="356"/>
    </row>
    <row r="477" spans="2:4" x14ac:dyDescent="0.2">
      <c r="B477" s="356"/>
      <c r="C477" s="356"/>
      <c r="D477" s="356"/>
    </row>
    <row r="478" spans="2:4" x14ac:dyDescent="0.2">
      <c r="B478" s="356"/>
      <c r="C478" s="356"/>
      <c r="D478" s="356"/>
    </row>
    <row r="479" spans="2:4" x14ac:dyDescent="0.2">
      <c r="B479" s="356"/>
      <c r="C479" s="356"/>
      <c r="D479" s="356"/>
    </row>
    <row r="480" spans="2:4" x14ac:dyDescent="0.2">
      <c r="B480" s="356"/>
      <c r="C480" s="356"/>
      <c r="D480" s="356"/>
    </row>
    <row r="481" spans="2:4" x14ac:dyDescent="0.2">
      <c r="B481" s="356"/>
      <c r="C481" s="356"/>
      <c r="D481" s="356"/>
    </row>
    <row r="482" spans="2:4" x14ac:dyDescent="0.2">
      <c r="B482" s="356"/>
      <c r="C482" s="356"/>
      <c r="D482" s="356"/>
    </row>
    <row r="483" spans="2:4" x14ac:dyDescent="0.2">
      <c r="B483" s="356"/>
      <c r="C483" s="356"/>
      <c r="D483" s="356"/>
    </row>
    <row r="484" spans="2:4" x14ac:dyDescent="0.2">
      <c r="B484" s="356"/>
      <c r="C484" s="356"/>
      <c r="D484" s="356"/>
    </row>
    <row r="485" spans="2:4" x14ac:dyDescent="0.2">
      <c r="B485" s="356"/>
      <c r="C485" s="356"/>
      <c r="D485" s="356"/>
    </row>
    <row r="486" spans="2:4" x14ac:dyDescent="0.2">
      <c r="B486" s="356"/>
      <c r="C486" s="356"/>
      <c r="D486" s="356"/>
    </row>
    <row r="487" spans="2:4" x14ac:dyDescent="0.2">
      <c r="B487" s="356"/>
      <c r="C487" s="356"/>
      <c r="D487" s="356"/>
    </row>
    <row r="488" spans="2:4" x14ac:dyDescent="0.2">
      <c r="B488" s="356"/>
      <c r="C488" s="356"/>
      <c r="D488" s="356"/>
    </row>
    <row r="489" spans="2:4" x14ac:dyDescent="0.2">
      <c r="B489" s="356"/>
      <c r="C489" s="356"/>
      <c r="D489" s="356"/>
    </row>
    <row r="490" spans="2:4" x14ac:dyDescent="0.2">
      <c r="B490" s="356"/>
      <c r="C490" s="356"/>
      <c r="D490" s="356"/>
    </row>
    <row r="491" spans="2:4" x14ac:dyDescent="0.2">
      <c r="B491" s="356"/>
      <c r="C491" s="356"/>
      <c r="D491" s="356"/>
    </row>
    <row r="492" spans="2:4" x14ac:dyDescent="0.2">
      <c r="B492" s="356"/>
      <c r="C492" s="356"/>
      <c r="D492" s="356"/>
    </row>
    <row r="493" spans="2:4" x14ac:dyDescent="0.2">
      <c r="B493" s="356"/>
      <c r="C493" s="356"/>
      <c r="D493" s="356"/>
    </row>
    <row r="494" spans="2:4" x14ac:dyDescent="0.2">
      <c r="B494" s="356"/>
      <c r="C494" s="356"/>
      <c r="D494" s="356"/>
    </row>
    <row r="495" spans="2:4" x14ac:dyDescent="0.2">
      <c r="B495" s="356"/>
      <c r="C495" s="356"/>
      <c r="D495" s="356"/>
    </row>
    <row r="496" spans="2:4" x14ac:dyDescent="0.2">
      <c r="B496" s="356"/>
      <c r="C496" s="356"/>
      <c r="D496" s="356"/>
    </row>
    <row r="497" spans="2:4" x14ac:dyDescent="0.2">
      <c r="B497" s="356"/>
      <c r="C497" s="356"/>
      <c r="D497" s="356"/>
    </row>
    <row r="498" spans="2:4" x14ac:dyDescent="0.2">
      <c r="B498" s="356"/>
      <c r="C498" s="356"/>
      <c r="D498" s="356"/>
    </row>
    <row r="499" spans="2:4" x14ac:dyDescent="0.2">
      <c r="B499" s="356"/>
      <c r="C499" s="356"/>
      <c r="D499" s="356"/>
    </row>
    <row r="500" spans="2:4" x14ac:dyDescent="0.2">
      <c r="B500" s="356"/>
      <c r="C500" s="356"/>
      <c r="D500" s="356"/>
    </row>
    <row r="501" spans="2:4" x14ac:dyDescent="0.2">
      <c r="B501" s="356"/>
      <c r="C501" s="356"/>
      <c r="D501" s="356"/>
    </row>
    <row r="502" spans="2:4" x14ac:dyDescent="0.2">
      <c r="B502" s="356"/>
      <c r="C502" s="356"/>
      <c r="D502" s="356"/>
    </row>
    <row r="503" spans="2:4" x14ac:dyDescent="0.2">
      <c r="B503" s="356"/>
      <c r="C503" s="356"/>
      <c r="D503" s="356"/>
    </row>
    <row r="504" spans="2:4" x14ac:dyDescent="0.2">
      <c r="B504" s="356"/>
      <c r="C504" s="356"/>
      <c r="D504" s="356"/>
    </row>
    <row r="505" spans="2:4" x14ac:dyDescent="0.2">
      <c r="B505" s="356"/>
      <c r="C505" s="356"/>
      <c r="D505" s="356"/>
    </row>
    <row r="506" spans="2:4" x14ac:dyDescent="0.2">
      <c r="B506" s="356"/>
      <c r="C506" s="356"/>
      <c r="D506" s="356"/>
    </row>
    <row r="507" spans="2:4" x14ac:dyDescent="0.2">
      <c r="B507" s="356"/>
      <c r="C507" s="356"/>
      <c r="D507" s="356"/>
    </row>
    <row r="508" spans="2:4" x14ac:dyDescent="0.2">
      <c r="B508" s="356"/>
      <c r="C508" s="356"/>
      <c r="D508" s="356"/>
    </row>
    <row r="509" spans="2:4" x14ac:dyDescent="0.2">
      <c r="B509" s="356"/>
      <c r="C509" s="356"/>
      <c r="D509" s="356"/>
    </row>
    <row r="510" spans="2:4" x14ac:dyDescent="0.2">
      <c r="B510" s="356"/>
      <c r="C510" s="356"/>
      <c r="D510" s="356"/>
    </row>
    <row r="511" spans="2:4" x14ac:dyDescent="0.2">
      <c r="B511" s="356"/>
      <c r="C511" s="356"/>
      <c r="D511" s="356"/>
    </row>
    <row r="512" spans="2:4" x14ac:dyDescent="0.2">
      <c r="B512" s="356"/>
      <c r="C512" s="356"/>
      <c r="D512" s="356"/>
    </row>
    <row r="513" spans="2:4" x14ac:dyDescent="0.2">
      <c r="B513" s="356"/>
      <c r="C513" s="356"/>
      <c r="D513" s="356"/>
    </row>
    <row r="514" spans="2:4" x14ac:dyDescent="0.2">
      <c r="B514" s="356"/>
      <c r="C514" s="356"/>
      <c r="D514" s="356"/>
    </row>
    <row r="515" spans="2:4" x14ac:dyDescent="0.2">
      <c r="B515" s="356"/>
      <c r="C515" s="356"/>
      <c r="D515" s="356"/>
    </row>
    <row r="516" spans="2:4" x14ac:dyDescent="0.2">
      <c r="B516" s="356"/>
      <c r="C516" s="356"/>
      <c r="D516" s="356"/>
    </row>
    <row r="517" spans="2:4" x14ac:dyDescent="0.2">
      <c r="B517" s="356"/>
      <c r="C517" s="356"/>
      <c r="D517" s="356"/>
    </row>
    <row r="518" spans="2:4" x14ac:dyDescent="0.2">
      <c r="B518" s="356"/>
      <c r="C518" s="356"/>
      <c r="D518" s="356"/>
    </row>
    <row r="519" spans="2:4" x14ac:dyDescent="0.2">
      <c r="B519" s="356"/>
      <c r="C519" s="356"/>
      <c r="D519" s="356"/>
    </row>
    <row r="520" spans="2:4" x14ac:dyDescent="0.2">
      <c r="B520" s="356"/>
      <c r="C520" s="356"/>
      <c r="D520" s="356"/>
    </row>
    <row r="521" spans="2:4" x14ac:dyDescent="0.2">
      <c r="B521" s="356"/>
      <c r="C521" s="356"/>
      <c r="D521" s="356"/>
    </row>
    <row r="522" spans="2:4" x14ac:dyDescent="0.2">
      <c r="B522" s="356"/>
      <c r="C522" s="356"/>
      <c r="D522" s="356"/>
    </row>
    <row r="523" spans="2:4" x14ac:dyDescent="0.2">
      <c r="B523" s="356"/>
      <c r="C523" s="356"/>
      <c r="D523" s="356"/>
    </row>
    <row r="524" spans="2:4" x14ac:dyDescent="0.2">
      <c r="B524" s="356"/>
      <c r="C524" s="356"/>
      <c r="D524" s="356"/>
    </row>
    <row r="525" spans="2:4" x14ac:dyDescent="0.2">
      <c r="B525" s="356"/>
      <c r="C525" s="356"/>
      <c r="D525" s="356"/>
    </row>
    <row r="526" spans="2:4" x14ac:dyDescent="0.2">
      <c r="B526" s="356"/>
      <c r="C526" s="356"/>
      <c r="D526" s="356"/>
    </row>
    <row r="527" spans="2:4" x14ac:dyDescent="0.2">
      <c r="B527" s="356"/>
      <c r="C527" s="356"/>
      <c r="D527" s="356"/>
    </row>
    <row r="528" spans="2:4" x14ac:dyDescent="0.2">
      <c r="B528" s="356"/>
      <c r="C528" s="356"/>
      <c r="D528" s="356"/>
    </row>
    <row r="529" spans="2:4" x14ac:dyDescent="0.2">
      <c r="B529" s="356"/>
      <c r="C529" s="356"/>
      <c r="D529" s="356"/>
    </row>
    <row r="530" spans="2:4" x14ac:dyDescent="0.2">
      <c r="B530" s="356"/>
      <c r="C530" s="356"/>
      <c r="D530" s="356"/>
    </row>
    <row r="531" spans="2:4" x14ac:dyDescent="0.2">
      <c r="B531" s="356"/>
      <c r="C531" s="356"/>
      <c r="D531" s="356"/>
    </row>
    <row r="532" spans="2:4" x14ac:dyDescent="0.2">
      <c r="B532" s="356"/>
      <c r="C532" s="356"/>
      <c r="D532" s="356"/>
    </row>
    <row r="533" spans="2:4" x14ac:dyDescent="0.2">
      <c r="B533" s="356"/>
      <c r="C533" s="356"/>
      <c r="D533" s="356"/>
    </row>
    <row r="534" spans="2:4" x14ac:dyDescent="0.2">
      <c r="B534" s="356"/>
      <c r="C534" s="356"/>
      <c r="D534" s="356"/>
    </row>
    <row r="535" spans="2:4" x14ac:dyDescent="0.2">
      <c r="B535" s="356"/>
      <c r="C535" s="356"/>
      <c r="D535" s="356"/>
    </row>
    <row r="536" spans="2:4" x14ac:dyDescent="0.2">
      <c r="B536" s="356"/>
      <c r="C536" s="356"/>
      <c r="D536" s="356"/>
    </row>
    <row r="537" spans="2:4" x14ac:dyDescent="0.2">
      <c r="B537" s="356"/>
      <c r="C537" s="356"/>
      <c r="D537" s="356"/>
    </row>
    <row r="538" spans="2:4" x14ac:dyDescent="0.2">
      <c r="B538" s="356"/>
      <c r="C538" s="356"/>
      <c r="D538" s="356"/>
    </row>
    <row r="539" spans="2:4" x14ac:dyDescent="0.2">
      <c r="B539" s="356"/>
      <c r="C539" s="356"/>
      <c r="D539" s="356"/>
    </row>
    <row r="540" spans="2:4" x14ac:dyDescent="0.2">
      <c r="B540" s="356"/>
      <c r="C540" s="356"/>
      <c r="D540" s="356"/>
    </row>
    <row r="541" spans="2:4" x14ac:dyDescent="0.2">
      <c r="B541" s="356"/>
      <c r="C541" s="356"/>
      <c r="D541" s="356"/>
    </row>
    <row r="542" spans="2:4" x14ac:dyDescent="0.2">
      <c r="B542" s="356"/>
      <c r="C542" s="356"/>
      <c r="D542" s="356"/>
    </row>
    <row r="543" spans="2:4" x14ac:dyDescent="0.2">
      <c r="B543" s="356"/>
      <c r="C543" s="356"/>
      <c r="D543" s="356"/>
    </row>
    <row r="544" spans="2:4" x14ac:dyDescent="0.2">
      <c r="B544" s="356"/>
      <c r="C544" s="356"/>
      <c r="D544" s="356"/>
    </row>
    <row r="545" spans="2:4" x14ac:dyDescent="0.2">
      <c r="B545" s="356"/>
      <c r="C545" s="356"/>
      <c r="D545" s="356"/>
    </row>
    <row r="546" spans="2:4" x14ac:dyDescent="0.2">
      <c r="B546" s="356"/>
      <c r="C546" s="356"/>
      <c r="D546" s="356"/>
    </row>
    <row r="547" spans="2:4" x14ac:dyDescent="0.2">
      <c r="B547" s="356"/>
      <c r="C547" s="356"/>
      <c r="D547" s="356"/>
    </row>
    <row r="548" spans="2:4" x14ac:dyDescent="0.2">
      <c r="B548" s="356"/>
      <c r="C548" s="356"/>
      <c r="D548" s="356"/>
    </row>
    <row r="549" spans="2:4" x14ac:dyDescent="0.2">
      <c r="B549" s="356"/>
      <c r="C549" s="356"/>
      <c r="D549" s="356"/>
    </row>
    <row r="550" spans="2:4" x14ac:dyDescent="0.2">
      <c r="B550" s="356"/>
      <c r="C550" s="356"/>
      <c r="D550" s="356"/>
    </row>
    <row r="551" spans="2:4" x14ac:dyDescent="0.2">
      <c r="B551" s="356"/>
      <c r="C551" s="356"/>
      <c r="D551" s="356"/>
    </row>
    <row r="552" spans="2:4" x14ac:dyDescent="0.2">
      <c r="B552" s="356"/>
      <c r="C552" s="356"/>
      <c r="D552" s="356"/>
    </row>
    <row r="553" spans="2:4" x14ac:dyDescent="0.2">
      <c r="B553" s="356"/>
      <c r="C553" s="356"/>
      <c r="D553" s="356"/>
    </row>
    <row r="554" spans="2:4" x14ac:dyDescent="0.2">
      <c r="B554" s="356"/>
      <c r="C554" s="356"/>
      <c r="D554" s="356"/>
    </row>
    <row r="555" spans="2:4" x14ac:dyDescent="0.2">
      <c r="B555" s="356"/>
      <c r="C555" s="356"/>
      <c r="D555" s="356"/>
    </row>
    <row r="556" spans="2:4" x14ac:dyDescent="0.2">
      <c r="B556" s="356"/>
      <c r="C556" s="356"/>
      <c r="D556" s="356"/>
    </row>
    <row r="557" spans="2:4" x14ac:dyDescent="0.2">
      <c r="B557" s="356"/>
      <c r="C557" s="356"/>
      <c r="D557" s="356"/>
    </row>
    <row r="558" spans="2:4" x14ac:dyDescent="0.2">
      <c r="B558" s="356"/>
      <c r="C558" s="356"/>
      <c r="D558" s="356"/>
    </row>
    <row r="559" spans="2:4" x14ac:dyDescent="0.2">
      <c r="B559" s="356"/>
      <c r="C559" s="356"/>
      <c r="D559" s="356"/>
    </row>
    <row r="560" spans="2:4" x14ac:dyDescent="0.2">
      <c r="B560" s="356"/>
      <c r="C560" s="356"/>
      <c r="D560" s="356"/>
    </row>
    <row r="561" spans="2:4" x14ac:dyDescent="0.2">
      <c r="B561" s="356"/>
      <c r="C561" s="356"/>
      <c r="D561" s="356"/>
    </row>
    <row r="562" spans="2:4" x14ac:dyDescent="0.2">
      <c r="B562" s="356"/>
      <c r="C562" s="356"/>
      <c r="D562" s="356"/>
    </row>
    <row r="563" spans="2:4" x14ac:dyDescent="0.2">
      <c r="B563" s="356"/>
      <c r="C563" s="356"/>
      <c r="D563" s="356"/>
    </row>
    <row r="564" spans="2:4" x14ac:dyDescent="0.2">
      <c r="B564" s="356"/>
      <c r="C564" s="356"/>
      <c r="D564" s="356"/>
    </row>
    <row r="565" spans="2:4" x14ac:dyDescent="0.2">
      <c r="B565" s="356"/>
      <c r="C565" s="356"/>
      <c r="D565" s="356"/>
    </row>
    <row r="566" spans="2:4" x14ac:dyDescent="0.2">
      <c r="B566" s="356"/>
      <c r="C566" s="356"/>
      <c r="D566" s="356"/>
    </row>
    <row r="567" spans="2:4" x14ac:dyDescent="0.2">
      <c r="B567" s="356"/>
      <c r="C567" s="356"/>
      <c r="D567" s="356"/>
    </row>
    <row r="568" spans="2:4" x14ac:dyDescent="0.2">
      <c r="B568" s="356"/>
      <c r="C568" s="356"/>
      <c r="D568" s="356"/>
    </row>
    <row r="569" spans="2:4" x14ac:dyDescent="0.2">
      <c r="B569" s="356"/>
      <c r="C569" s="356"/>
      <c r="D569" s="356"/>
    </row>
    <row r="570" spans="2:4" x14ac:dyDescent="0.2">
      <c r="B570" s="356"/>
      <c r="C570" s="356"/>
      <c r="D570" s="356"/>
    </row>
    <row r="571" spans="2:4" x14ac:dyDescent="0.2">
      <c r="B571" s="356"/>
      <c r="C571" s="356"/>
      <c r="D571" s="356"/>
    </row>
    <row r="572" spans="2:4" x14ac:dyDescent="0.2">
      <c r="B572" s="356"/>
      <c r="C572" s="356"/>
      <c r="D572" s="356"/>
    </row>
    <row r="573" spans="2:4" x14ac:dyDescent="0.2">
      <c r="B573" s="356"/>
      <c r="C573" s="356"/>
      <c r="D573" s="356"/>
    </row>
    <row r="574" spans="2:4" x14ac:dyDescent="0.2">
      <c r="B574" s="356"/>
      <c r="C574" s="356"/>
      <c r="D574" s="356"/>
    </row>
    <row r="575" spans="2:4" x14ac:dyDescent="0.2">
      <c r="B575" s="356"/>
      <c r="C575" s="356"/>
      <c r="D575" s="356"/>
    </row>
    <row r="576" spans="2:4" x14ac:dyDescent="0.2">
      <c r="B576" s="356"/>
      <c r="C576" s="356"/>
      <c r="D576" s="356"/>
    </row>
    <row r="577" spans="2:4" x14ac:dyDescent="0.2">
      <c r="B577" s="356"/>
      <c r="C577" s="356"/>
      <c r="D577" s="356"/>
    </row>
    <row r="578" spans="2:4" x14ac:dyDescent="0.2">
      <c r="B578" s="356"/>
      <c r="C578" s="356"/>
      <c r="D578" s="356"/>
    </row>
    <row r="579" spans="2:4" x14ac:dyDescent="0.2">
      <c r="B579" s="356"/>
      <c r="C579" s="356"/>
      <c r="D579" s="356"/>
    </row>
    <row r="580" spans="2:4" x14ac:dyDescent="0.2">
      <c r="B580" s="356"/>
      <c r="C580" s="356"/>
      <c r="D580" s="356"/>
    </row>
    <row r="581" spans="2:4" x14ac:dyDescent="0.2">
      <c r="B581" s="356"/>
      <c r="C581" s="356"/>
      <c r="D581" s="356"/>
    </row>
    <row r="582" spans="2:4" x14ac:dyDescent="0.2">
      <c r="B582" s="356"/>
      <c r="C582" s="356"/>
      <c r="D582" s="356"/>
    </row>
    <row r="583" spans="2:4" x14ac:dyDescent="0.2">
      <c r="B583" s="356"/>
      <c r="C583" s="356"/>
      <c r="D583" s="356"/>
    </row>
    <row r="584" spans="2:4" x14ac:dyDescent="0.2">
      <c r="B584" s="356"/>
      <c r="C584" s="356"/>
      <c r="D584" s="356"/>
    </row>
    <row r="585" spans="2:4" x14ac:dyDescent="0.2">
      <c r="B585" s="356"/>
      <c r="C585" s="356"/>
      <c r="D585" s="356"/>
    </row>
    <row r="586" spans="2:4" x14ac:dyDescent="0.2">
      <c r="B586" s="356"/>
      <c r="C586" s="356"/>
      <c r="D586" s="356"/>
    </row>
    <row r="587" spans="2:4" x14ac:dyDescent="0.2">
      <c r="B587" s="356"/>
      <c r="C587" s="356"/>
      <c r="D587" s="356"/>
    </row>
    <row r="588" spans="2:4" x14ac:dyDescent="0.2">
      <c r="B588" s="356"/>
      <c r="C588" s="356"/>
      <c r="D588" s="356"/>
    </row>
    <row r="589" spans="2:4" x14ac:dyDescent="0.2">
      <c r="B589" s="356"/>
      <c r="C589" s="356"/>
      <c r="D589" s="356"/>
    </row>
    <row r="590" spans="2:4" x14ac:dyDescent="0.2">
      <c r="B590" s="356"/>
      <c r="C590" s="356"/>
      <c r="D590" s="356"/>
    </row>
    <row r="591" spans="2:4" x14ac:dyDescent="0.2">
      <c r="B591" s="356"/>
      <c r="C591" s="356"/>
      <c r="D591" s="356"/>
    </row>
    <row r="592" spans="2:4" x14ac:dyDescent="0.2">
      <c r="B592" s="356"/>
      <c r="C592" s="356"/>
      <c r="D592" s="356"/>
    </row>
    <row r="593" spans="2:4" x14ac:dyDescent="0.2">
      <c r="B593" s="356"/>
      <c r="C593" s="356"/>
      <c r="D593" s="356"/>
    </row>
    <row r="594" spans="2:4" x14ac:dyDescent="0.2">
      <c r="B594" s="356"/>
      <c r="C594" s="356"/>
      <c r="D594" s="356"/>
    </row>
    <row r="595" spans="2:4" x14ac:dyDescent="0.2">
      <c r="B595" s="356"/>
      <c r="C595" s="356"/>
      <c r="D595" s="356"/>
    </row>
    <row r="596" spans="2:4" x14ac:dyDescent="0.2">
      <c r="B596" s="356"/>
      <c r="C596" s="356"/>
      <c r="D596" s="356"/>
    </row>
    <row r="597" spans="2:4" x14ac:dyDescent="0.2">
      <c r="B597" s="356"/>
      <c r="C597" s="356"/>
      <c r="D597" s="356"/>
    </row>
    <row r="598" spans="2:4" x14ac:dyDescent="0.2">
      <c r="B598" s="356"/>
      <c r="C598" s="356"/>
      <c r="D598" s="356"/>
    </row>
    <row r="599" spans="2:4" x14ac:dyDescent="0.2">
      <c r="B599" s="356"/>
      <c r="C599" s="356"/>
      <c r="D599" s="356"/>
    </row>
    <row r="600" spans="2:4" x14ac:dyDescent="0.2">
      <c r="B600" s="356"/>
      <c r="C600" s="356"/>
      <c r="D600" s="356"/>
    </row>
    <row r="601" spans="2:4" x14ac:dyDescent="0.2">
      <c r="B601" s="356"/>
      <c r="C601" s="356"/>
      <c r="D601" s="356"/>
    </row>
    <row r="602" spans="2:4" x14ac:dyDescent="0.2">
      <c r="B602" s="356"/>
      <c r="C602" s="356"/>
      <c r="D602" s="356"/>
    </row>
    <row r="603" spans="2:4" x14ac:dyDescent="0.2">
      <c r="B603" s="356"/>
      <c r="C603" s="356"/>
      <c r="D603" s="356"/>
    </row>
    <row r="604" spans="2:4" x14ac:dyDescent="0.2">
      <c r="B604" s="356"/>
      <c r="C604" s="356"/>
      <c r="D604" s="356"/>
    </row>
    <row r="605" spans="2:4" x14ac:dyDescent="0.2">
      <c r="B605" s="356"/>
      <c r="C605" s="356"/>
      <c r="D605" s="356"/>
    </row>
    <row r="606" spans="2:4" x14ac:dyDescent="0.2">
      <c r="B606" s="356"/>
      <c r="C606" s="356"/>
      <c r="D606" s="356"/>
    </row>
    <row r="607" spans="2:4" x14ac:dyDescent="0.2">
      <c r="B607" s="356"/>
      <c r="C607" s="356"/>
      <c r="D607" s="356"/>
    </row>
    <row r="608" spans="2:4" x14ac:dyDescent="0.2">
      <c r="B608" s="356"/>
      <c r="C608" s="356"/>
      <c r="D608" s="356"/>
    </row>
    <row r="609" spans="2:4" x14ac:dyDescent="0.2">
      <c r="B609" s="356"/>
      <c r="C609" s="356"/>
      <c r="D609" s="356"/>
    </row>
    <row r="610" spans="2:4" x14ac:dyDescent="0.2">
      <c r="B610" s="356"/>
      <c r="C610" s="356"/>
      <c r="D610" s="356"/>
    </row>
    <row r="611" spans="2:4" x14ac:dyDescent="0.2">
      <c r="B611" s="356"/>
      <c r="C611" s="356"/>
      <c r="D611" s="356"/>
    </row>
    <row r="612" spans="2:4" x14ac:dyDescent="0.2">
      <c r="B612" s="356"/>
      <c r="C612" s="356"/>
      <c r="D612" s="356"/>
    </row>
    <row r="613" spans="2:4" x14ac:dyDescent="0.2">
      <c r="B613" s="356"/>
      <c r="C613" s="356"/>
      <c r="D613" s="356"/>
    </row>
    <row r="614" spans="2:4" x14ac:dyDescent="0.2">
      <c r="B614" s="356"/>
      <c r="C614" s="356"/>
      <c r="D614" s="356"/>
    </row>
    <row r="615" spans="2:4" x14ac:dyDescent="0.2">
      <c r="B615" s="356"/>
      <c r="C615" s="356"/>
      <c r="D615" s="356"/>
    </row>
    <row r="616" spans="2:4" x14ac:dyDescent="0.2">
      <c r="B616" s="356"/>
      <c r="C616" s="356"/>
      <c r="D616" s="356"/>
    </row>
    <row r="617" spans="2:4" x14ac:dyDescent="0.2">
      <c r="B617" s="356"/>
      <c r="C617" s="356"/>
      <c r="D617" s="356"/>
    </row>
    <row r="618" spans="2:4" x14ac:dyDescent="0.2">
      <c r="B618" s="356"/>
      <c r="C618" s="356"/>
      <c r="D618" s="356"/>
    </row>
    <row r="619" spans="2:4" x14ac:dyDescent="0.2">
      <c r="B619" s="356"/>
      <c r="C619" s="356"/>
      <c r="D619" s="356"/>
    </row>
    <row r="620" spans="2:4" x14ac:dyDescent="0.2">
      <c r="B620" s="356"/>
      <c r="C620" s="356"/>
      <c r="D620" s="356"/>
    </row>
    <row r="621" spans="2:4" x14ac:dyDescent="0.2">
      <c r="B621" s="356"/>
      <c r="C621" s="356"/>
      <c r="D621" s="356"/>
    </row>
    <row r="622" spans="2:4" x14ac:dyDescent="0.2">
      <c r="B622" s="356"/>
      <c r="C622" s="356"/>
      <c r="D622" s="356"/>
    </row>
    <row r="623" spans="2:4" x14ac:dyDescent="0.2">
      <c r="B623" s="356"/>
      <c r="C623" s="356"/>
      <c r="D623" s="356"/>
    </row>
    <row r="624" spans="2:4" x14ac:dyDescent="0.2">
      <c r="B624" s="356"/>
      <c r="C624" s="356"/>
      <c r="D624" s="356"/>
    </row>
    <row r="625" spans="2:4" x14ac:dyDescent="0.2">
      <c r="B625" s="356"/>
      <c r="C625" s="356"/>
      <c r="D625" s="356"/>
    </row>
    <row r="626" spans="2:4" x14ac:dyDescent="0.2">
      <c r="B626" s="356"/>
      <c r="C626" s="356"/>
      <c r="D626" s="356"/>
    </row>
    <row r="627" spans="2:4" x14ac:dyDescent="0.2">
      <c r="B627" s="356"/>
      <c r="C627" s="356"/>
      <c r="D627" s="356"/>
    </row>
    <row r="628" spans="2:4" x14ac:dyDescent="0.2">
      <c r="B628" s="356"/>
      <c r="C628" s="356"/>
      <c r="D628" s="356"/>
    </row>
    <row r="629" spans="2:4" x14ac:dyDescent="0.2">
      <c r="B629" s="356"/>
      <c r="C629" s="356"/>
      <c r="D629" s="356"/>
    </row>
    <row r="630" spans="2:4" x14ac:dyDescent="0.2">
      <c r="B630" s="356"/>
      <c r="C630" s="356"/>
      <c r="D630" s="356"/>
    </row>
    <row r="631" spans="2:4" x14ac:dyDescent="0.2">
      <c r="B631" s="356"/>
      <c r="C631" s="356"/>
      <c r="D631" s="356"/>
    </row>
    <row r="632" spans="2:4" x14ac:dyDescent="0.2">
      <c r="B632" s="356"/>
      <c r="C632" s="356"/>
      <c r="D632" s="356"/>
    </row>
    <row r="633" spans="2:4" x14ac:dyDescent="0.2">
      <c r="B633" s="356"/>
      <c r="C633" s="356"/>
      <c r="D633" s="356"/>
    </row>
    <row r="634" spans="2:4" x14ac:dyDescent="0.2">
      <c r="B634" s="356"/>
      <c r="C634" s="356"/>
      <c r="D634" s="356"/>
    </row>
    <row r="635" spans="2:4" x14ac:dyDescent="0.2">
      <c r="B635" s="356"/>
      <c r="C635" s="356"/>
      <c r="D635" s="356"/>
    </row>
    <row r="636" spans="2:4" x14ac:dyDescent="0.2">
      <c r="B636" s="356"/>
      <c r="C636" s="356"/>
      <c r="D636" s="356"/>
    </row>
    <row r="637" spans="2:4" x14ac:dyDescent="0.2">
      <c r="B637" s="356"/>
      <c r="C637" s="356"/>
      <c r="D637" s="356"/>
    </row>
    <row r="638" spans="2:4" x14ac:dyDescent="0.2">
      <c r="B638" s="356"/>
      <c r="C638" s="356"/>
      <c r="D638" s="356"/>
    </row>
    <row r="639" spans="2:4" x14ac:dyDescent="0.2">
      <c r="B639" s="356"/>
      <c r="C639" s="356"/>
      <c r="D639" s="356"/>
    </row>
    <row r="640" spans="2:4" x14ac:dyDescent="0.2">
      <c r="B640" s="356"/>
      <c r="C640" s="356"/>
      <c r="D640" s="356"/>
    </row>
    <row r="641" spans="2:4" x14ac:dyDescent="0.2">
      <c r="B641" s="356"/>
      <c r="C641" s="356"/>
      <c r="D641" s="356"/>
    </row>
    <row r="642" spans="2:4" x14ac:dyDescent="0.2">
      <c r="B642" s="356"/>
      <c r="C642" s="356"/>
      <c r="D642" s="356"/>
    </row>
    <row r="643" spans="2:4" x14ac:dyDescent="0.2">
      <c r="B643" s="356"/>
      <c r="C643" s="356"/>
      <c r="D643" s="356"/>
    </row>
    <row r="644" spans="2:4" x14ac:dyDescent="0.2">
      <c r="B644" s="356"/>
      <c r="C644" s="356"/>
      <c r="D644" s="356"/>
    </row>
    <row r="645" spans="2:4" x14ac:dyDescent="0.2">
      <c r="B645" s="356"/>
      <c r="C645" s="356"/>
      <c r="D645" s="356"/>
    </row>
    <row r="646" spans="2:4" x14ac:dyDescent="0.2">
      <c r="B646" s="356"/>
      <c r="C646" s="356"/>
      <c r="D646" s="356"/>
    </row>
    <row r="647" spans="2:4" x14ac:dyDescent="0.2">
      <c r="B647" s="356"/>
      <c r="C647" s="356"/>
      <c r="D647" s="356"/>
    </row>
    <row r="648" spans="2:4" x14ac:dyDescent="0.2">
      <c r="B648" s="356"/>
      <c r="C648" s="356"/>
      <c r="D648" s="356"/>
    </row>
    <row r="649" spans="2:4" x14ac:dyDescent="0.2">
      <c r="B649" s="356"/>
      <c r="C649" s="356"/>
      <c r="D649" s="356"/>
    </row>
    <row r="650" spans="2:4" x14ac:dyDescent="0.2">
      <c r="B650" s="356"/>
      <c r="C650" s="356"/>
      <c r="D650" s="356"/>
    </row>
    <row r="651" spans="2:4" x14ac:dyDescent="0.2">
      <c r="B651" s="356"/>
      <c r="C651" s="356"/>
      <c r="D651" s="356"/>
    </row>
    <row r="652" spans="2:4" x14ac:dyDescent="0.2">
      <c r="B652" s="356"/>
      <c r="C652" s="356"/>
      <c r="D652" s="356"/>
    </row>
    <row r="653" spans="2:4" x14ac:dyDescent="0.2">
      <c r="B653" s="356"/>
      <c r="C653" s="356"/>
      <c r="D653" s="356"/>
    </row>
    <row r="654" spans="2:4" x14ac:dyDescent="0.2">
      <c r="B654" s="356"/>
      <c r="C654" s="356"/>
      <c r="D654" s="356"/>
    </row>
    <row r="655" spans="2:4" x14ac:dyDescent="0.2">
      <c r="B655" s="356"/>
      <c r="C655" s="356"/>
      <c r="D655" s="356"/>
    </row>
    <row r="656" spans="2:4" x14ac:dyDescent="0.2">
      <c r="B656" s="356"/>
      <c r="C656" s="356"/>
      <c r="D656" s="356"/>
    </row>
    <row r="657" spans="2:4" x14ac:dyDescent="0.2">
      <c r="B657" s="356"/>
      <c r="C657" s="356"/>
      <c r="D657" s="356"/>
    </row>
    <row r="658" spans="2:4" x14ac:dyDescent="0.2">
      <c r="B658" s="356"/>
      <c r="C658" s="356"/>
      <c r="D658" s="356"/>
    </row>
    <row r="659" spans="2:4" x14ac:dyDescent="0.2">
      <c r="B659" s="356"/>
      <c r="C659" s="356"/>
      <c r="D659" s="356"/>
    </row>
    <row r="660" spans="2:4" x14ac:dyDescent="0.2">
      <c r="B660" s="356"/>
      <c r="C660" s="356"/>
      <c r="D660" s="356"/>
    </row>
    <row r="661" spans="2:4" x14ac:dyDescent="0.2">
      <c r="B661" s="356"/>
      <c r="C661" s="356"/>
      <c r="D661" s="356"/>
    </row>
    <row r="662" spans="2:4" x14ac:dyDescent="0.2">
      <c r="B662" s="356"/>
      <c r="C662" s="356"/>
      <c r="D662" s="356"/>
    </row>
    <row r="663" spans="2:4" x14ac:dyDescent="0.2">
      <c r="B663" s="356"/>
      <c r="C663" s="356"/>
      <c r="D663" s="356"/>
    </row>
    <row r="664" spans="2:4" x14ac:dyDescent="0.2">
      <c r="B664" s="356"/>
      <c r="C664" s="356"/>
      <c r="D664" s="356"/>
    </row>
    <row r="665" spans="2:4" x14ac:dyDescent="0.2">
      <c r="B665" s="356"/>
      <c r="C665" s="356"/>
      <c r="D665" s="356"/>
    </row>
    <row r="666" spans="2:4" x14ac:dyDescent="0.2">
      <c r="B666" s="356"/>
      <c r="C666" s="356"/>
      <c r="D666" s="356"/>
    </row>
    <row r="667" spans="2:4" x14ac:dyDescent="0.2">
      <c r="B667" s="356"/>
      <c r="C667" s="356"/>
      <c r="D667" s="356"/>
    </row>
    <row r="668" spans="2:4" x14ac:dyDescent="0.2">
      <c r="B668" s="356"/>
      <c r="C668" s="356"/>
      <c r="D668" s="356"/>
    </row>
    <row r="669" spans="2:4" x14ac:dyDescent="0.2">
      <c r="B669" s="356"/>
      <c r="C669" s="356"/>
      <c r="D669" s="356"/>
    </row>
    <row r="670" spans="2:4" x14ac:dyDescent="0.2">
      <c r="B670" s="356"/>
      <c r="C670" s="356"/>
      <c r="D670" s="356"/>
    </row>
    <row r="671" spans="2:4" x14ac:dyDescent="0.2">
      <c r="B671" s="356"/>
      <c r="C671" s="356"/>
      <c r="D671" s="356"/>
    </row>
    <row r="672" spans="2:4" x14ac:dyDescent="0.2">
      <c r="B672" s="356"/>
      <c r="C672" s="356"/>
      <c r="D672" s="356"/>
    </row>
    <row r="673" spans="2:4" x14ac:dyDescent="0.2">
      <c r="B673" s="356"/>
      <c r="C673" s="356"/>
      <c r="D673" s="356"/>
    </row>
    <row r="674" spans="2:4" x14ac:dyDescent="0.2">
      <c r="B674" s="356"/>
      <c r="C674" s="356"/>
      <c r="D674" s="356"/>
    </row>
    <row r="675" spans="2:4" x14ac:dyDescent="0.2">
      <c r="B675" s="356"/>
      <c r="C675" s="356"/>
      <c r="D675" s="356"/>
    </row>
    <row r="676" spans="2:4" x14ac:dyDescent="0.2">
      <c r="B676" s="356"/>
      <c r="C676" s="356"/>
      <c r="D676" s="356"/>
    </row>
    <row r="677" spans="2:4" x14ac:dyDescent="0.2">
      <c r="B677" s="356"/>
      <c r="C677" s="356"/>
      <c r="D677" s="356"/>
    </row>
    <row r="678" spans="2:4" x14ac:dyDescent="0.2">
      <c r="B678" s="356"/>
      <c r="C678" s="356"/>
      <c r="D678" s="356"/>
    </row>
    <row r="679" spans="2:4" x14ac:dyDescent="0.2">
      <c r="B679" s="356"/>
      <c r="C679" s="356"/>
      <c r="D679" s="356"/>
    </row>
    <row r="680" spans="2:4" x14ac:dyDescent="0.2">
      <c r="B680" s="356"/>
      <c r="C680" s="356"/>
      <c r="D680" s="356"/>
    </row>
    <row r="681" spans="2:4" x14ac:dyDescent="0.2">
      <c r="B681" s="356"/>
      <c r="C681" s="356"/>
      <c r="D681" s="356"/>
    </row>
    <row r="682" spans="2:4" x14ac:dyDescent="0.2">
      <c r="B682" s="356"/>
      <c r="C682" s="356"/>
      <c r="D682" s="356"/>
    </row>
    <row r="683" spans="2:4" x14ac:dyDescent="0.2">
      <c r="B683" s="356"/>
      <c r="C683" s="356"/>
      <c r="D683" s="356"/>
    </row>
    <row r="684" spans="2:4" x14ac:dyDescent="0.2">
      <c r="B684" s="356"/>
      <c r="C684" s="356"/>
      <c r="D684" s="356"/>
    </row>
    <row r="685" spans="2:4" x14ac:dyDescent="0.2">
      <c r="B685" s="356"/>
      <c r="C685" s="356"/>
      <c r="D685" s="356"/>
    </row>
    <row r="686" spans="2:4" x14ac:dyDescent="0.2">
      <c r="B686" s="356"/>
      <c r="C686" s="356"/>
      <c r="D686" s="356"/>
    </row>
    <row r="687" spans="2:4" x14ac:dyDescent="0.2">
      <c r="B687" s="356"/>
      <c r="C687" s="356"/>
      <c r="D687" s="356"/>
    </row>
    <row r="688" spans="2:4" x14ac:dyDescent="0.2">
      <c r="B688" s="356"/>
      <c r="C688" s="356"/>
      <c r="D688" s="356"/>
    </row>
    <row r="689" spans="2:4" x14ac:dyDescent="0.2">
      <c r="B689" s="356"/>
      <c r="C689" s="356"/>
      <c r="D689" s="356"/>
    </row>
    <row r="690" spans="2:4" x14ac:dyDescent="0.2">
      <c r="B690" s="356"/>
      <c r="C690" s="356"/>
      <c r="D690" s="356"/>
    </row>
    <row r="691" spans="2:4" x14ac:dyDescent="0.2">
      <c r="B691" s="356"/>
      <c r="C691" s="356"/>
      <c r="D691" s="356"/>
    </row>
    <row r="692" spans="2:4" x14ac:dyDescent="0.2">
      <c r="B692" s="356"/>
      <c r="C692" s="356"/>
      <c r="D692" s="356"/>
    </row>
    <row r="693" spans="2:4" x14ac:dyDescent="0.2">
      <c r="B693" s="356"/>
      <c r="C693" s="356"/>
      <c r="D693" s="356"/>
    </row>
    <row r="694" spans="2:4" x14ac:dyDescent="0.2">
      <c r="B694" s="356"/>
      <c r="C694" s="356"/>
      <c r="D694" s="356"/>
    </row>
    <row r="695" spans="2:4" x14ac:dyDescent="0.2">
      <c r="B695" s="356"/>
      <c r="C695" s="356"/>
      <c r="D695" s="356"/>
    </row>
    <row r="696" spans="2:4" x14ac:dyDescent="0.2">
      <c r="B696" s="356"/>
      <c r="C696" s="356"/>
      <c r="D696" s="356"/>
    </row>
    <row r="697" spans="2:4" x14ac:dyDescent="0.2">
      <c r="B697" s="356"/>
      <c r="C697" s="356"/>
      <c r="D697" s="356"/>
    </row>
    <row r="698" spans="2:4" x14ac:dyDescent="0.2">
      <c r="B698" s="356"/>
      <c r="C698" s="356"/>
      <c r="D698" s="356"/>
    </row>
    <row r="699" spans="2:4" x14ac:dyDescent="0.2">
      <c r="B699" s="356"/>
      <c r="C699" s="356"/>
      <c r="D699" s="356"/>
    </row>
    <row r="700" spans="2:4" x14ac:dyDescent="0.2">
      <c r="B700" s="356"/>
      <c r="C700" s="356"/>
      <c r="D700" s="356"/>
    </row>
    <row r="701" spans="2:4" x14ac:dyDescent="0.2">
      <c r="B701" s="356"/>
      <c r="C701" s="356"/>
      <c r="D701" s="356"/>
    </row>
    <row r="702" spans="2:4" x14ac:dyDescent="0.2">
      <c r="B702" s="356"/>
      <c r="C702" s="356"/>
      <c r="D702" s="356"/>
    </row>
    <row r="703" spans="2:4" x14ac:dyDescent="0.2">
      <c r="B703" s="356"/>
      <c r="C703" s="356"/>
      <c r="D703" s="356"/>
    </row>
    <row r="704" spans="2:4" x14ac:dyDescent="0.2">
      <c r="B704" s="356"/>
      <c r="C704" s="356"/>
      <c r="D704" s="356"/>
    </row>
    <row r="705" spans="2:4" x14ac:dyDescent="0.2">
      <c r="B705" s="356"/>
      <c r="C705" s="356"/>
      <c r="D705" s="356"/>
    </row>
    <row r="706" spans="2:4" x14ac:dyDescent="0.2">
      <c r="B706" s="356"/>
      <c r="C706" s="356"/>
      <c r="D706" s="356"/>
    </row>
    <row r="707" spans="2:4" x14ac:dyDescent="0.2">
      <c r="B707" s="356"/>
      <c r="C707" s="356"/>
      <c r="D707" s="356"/>
    </row>
    <row r="708" spans="2:4" x14ac:dyDescent="0.2">
      <c r="B708" s="356"/>
      <c r="C708" s="356"/>
      <c r="D708" s="356"/>
    </row>
    <row r="709" spans="2:4" x14ac:dyDescent="0.2">
      <c r="B709" s="356"/>
      <c r="C709" s="356"/>
      <c r="D709" s="356"/>
    </row>
    <row r="710" spans="2:4" x14ac:dyDescent="0.2">
      <c r="B710" s="356"/>
      <c r="C710" s="356"/>
      <c r="D710" s="356"/>
    </row>
    <row r="711" spans="2:4" x14ac:dyDescent="0.2">
      <c r="B711" s="356"/>
      <c r="C711" s="356"/>
      <c r="D711" s="356"/>
    </row>
    <row r="712" spans="2:4" x14ac:dyDescent="0.2">
      <c r="B712" s="356"/>
      <c r="C712" s="356"/>
      <c r="D712" s="356"/>
    </row>
    <row r="713" spans="2:4" x14ac:dyDescent="0.2">
      <c r="B713" s="356"/>
      <c r="C713" s="356"/>
      <c r="D713" s="356"/>
    </row>
    <row r="714" spans="2:4" x14ac:dyDescent="0.2">
      <c r="B714" s="356"/>
      <c r="C714" s="356"/>
      <c r="D714" s="356"/>
    </row>
    <row r="715" spans="2:4" x14ac:dyDescent="0.2">
      <c r="B715" s="356"/>
      <c r="C715" s="356"/>
      <c r="D715" s="356"/>
    </row>
    <row r="716" spans="2:4" x14ac:dyDescent="0.2">
      <c r="B716" s="356"/>
      <c r="C716" s="356"/>
      <c r="D716" s="356"/>
    </row>
    <row r="717" spans="2:4" x14ac:dyDescent="0.2">
      <c r="B717" s="356"/>
      <c r="C717" s="356"/>
      <c r="D717" s="356"/>
    </row>
    <row r="718" spans="2:4" x14ac:dyDescent="0.2">
      <c r="B718" s="356"/>
      <c r="C718" s="356"/>
      <c r="D718" s="356"/>
    </row>
    <row r="719" spans="2:4" x14ac:dyDescent="0.2">
      <c r="B719" s="356"/>
      <c r="C719" s="356"/>
      <c r="D719" s="356"/>
    </row>
    <row r="720" spans="2:4" x14ac:dyDescent="0.2">
      <c r="B720" s="356"/>
      <c r="C720" s="356"/>
      <c r="D720" s="356"/>
    </row>
    <row r="721" spans="2:4" x14ac:dyDescent="0.2">
      <c r="B721" s="356"/>
      <c r="C721" s="356"/>
      <c r="D721" s="356"/>
    </row>
    <row r="722" spans="2:4" x14ac:dyDescent="0.2">
      <c r="B722" s="356"/>
      <c r="C722" s="356"/>
      <c r="D722" s="356"/>
    </row>
    <row r="723" spans="2:4" x14ac:dyDescent="0.2">
      <c r="B723" s="356"/>
      <c r="C723" s="356"/>
      <c r="D723" s="356"/>
    </row>
    <row r="724" spans="2:4" x14ac:dyDescent="0.2">
      <c r="B724" s="356"/>
      <c r="C724" s="356"/>
      <c r="D724" s="356"/>
    </row>
    <row r="725" spans="2:4" x14ac:dyDescent="0.2">
      <c r="B725" s="356"/>
      <c r="C725" s="356"/>
      <c r="D725" s="356"/>
    </row>
    <row r="726" spans="2:4" x14ac:dyDescent="0.2">
      <c r="B726" s="356"/>
      <c r="C726" s="356"/>
      <c r="D726" s="356"/>
    </row>
    <row r="727" spans="2:4" x14ac:dyDescent="0.2">
      <c r="B727" s="356"/>
      <c r="C727" s="356"/>
      <c r="D727" s="356"/>
    </row>
    <row r="728" spans="2:4" x14ac:dyDescent="0.2">
      <c r="B728" s="356"/>
      <c r="C728" s="356"/>
      <c r="D728" s="356"/>
    </row>
    <row r="729" spans="2:4" x14ac:dyDescent="0.2">
      <c r="B729" s="356"/>
      <c r="C729" s="356"/>
      <c r="D729" s="356"/>
    </row>
    <row r="730" spans="2:4" x14ac:dyDescent="0.2">
      <c r="B730" s="356"/>
      <c r="C730" s="356"/>
      <c r="D730" s="356"/>
    </row>
    <row r="731" spans="2:4" x14ac:dyDescent="0.2">
      <c r="B731" s="356"/>
      <c r="C731" s="356"/>
      <c r="D731" s="356"/>
    </row>
    <row r="732" spans="2:4" x14ac:dyDescent="0.2">
      <c r="B732" s="356"/>
      <c r="C732" s="356"/>
      <c r="D732" s="356"/>
    </row>
    <row r="733" spans="2:4" x14ac:dyDescent="0.2">
      <c r="B733" s="356"/>
      <c r="C733" s="356"/>
      <c r="D733" s="356"/>
    </row>
    <row r="734" spans="2:4" x14ac:dyDescent="0.2">
      <c r="B734" s="356"/>
      <c r="C734" s="356"/>
      <c r="D734" s="356"/>
    </row>
    <row r="735" spans="2:4" x14ac:dyDescent="0.2">
      <c r="B735" s="356"/>
      <c r="C735" s="356"/>
      <c r="D735" s="356"/>
    </row>
    <row r="736" spans="2:4" x14ac:dyDescent="0.2">
      <c r="B736" s="356"/>
      <c r="C736" s="356"/>
      <c r="D736" s="356"/>
    </row>
    <row r="737" spans="2:4" x14ac:dyDescent="0.2">
      <c r="B737" s="356"/>
      <c r="C737" s="356"/>
      <c r="D737" s="356"/>
    </row>
    <row r="738" spans="2:4" x14ac:dyDescent="0.2">
      <c r="B738" s="356"/>
      <c r="C738" s="356"/>
      <c r="D738" s="356"/>
    </row>
    <row r="739" spans="2:4" x14ac:dyDescent="0.2">
      <c r="B739" s="356"/>
      <c r="C739" s="356"/>
      <c r="D739" s="356"/>
    </row>
    <row r="740" spans="2:4" x14ac:dyDescent="0.2">
      <c r="B740" s="356"/>
      <c r="C740" s="356"/>
      <c r="D740" s="356"/>
    </row>
    <row r="741" spans="2:4" x14ac:dyDescent="0.2">
      <c r="B741" s="356"/>
      <c r="C741" s="356"/>
      <c r="D741" s="356"/>
    </row>
    <row r="742" spans="2:4" x14ac:dyDescent="0.2">
      <c r="B742" s="356"/>
      <c r="C742" s="356"/>
      <c r="D742" s="356"/>
    </row>
    <row r="743" spans="2:4" x14ac:dyDescent="0.2">
      <c r="B743" s="356"/>
      <c r="C743" s="356"/>
      <c r="D743" s="356"/>
    </row>
    <row r="744" spans="2:4" x14ac:dyDescent="0.2">
      <c r="B744" s="356"/>
      <c r="C744" s="356"/>
      <c r="D744" s="356"/>
    </row>
    <row r="745" spans="2:4" x14ac:dyDescent="0.2">
      <c r="B745" s="356"/>
      <c r="C745" s="356"/>
      <c r="D745" s="356"/>
    </row>
    <row r="746" spans="2:4" x14ac:dyDescent="0.2">
      <c r="B746" s="356"/>
      <c r="C746" s="356"/>
      <c r="D746" s="356"/>
    </row>
    <row r="747" spans="2:4" x14ac:dyDescent="0.2">
      <c r="B747" s="356"/>
      <c r="C747" s="356"/>
      <c r="D747" s="356"/>
    </row>
    <row r="748" spans="2:4" x14ac:dyDescent="0.2">
      <c r="B748" s="356"/>
      <c r="C748" s="356"/>
      <c r="D748" s="356"/>
    </row>
    <row r="749" spans="2:4" x14ac:dyDescent="0.2">
      <c r="B749" s="356"/>
      <c r="C749" s="356"/>
      <c r="D749" s="356"/>
    </row>
    <row r="750" spans="2:4" x14ac:dyDescent="0.2">
      <c r="B750" s="356"/>
      <c r="C750" s="356"/>
      <c r="D750" s="356"/>
    </row>
    <row r="751" spans="2:4" x14ac:dyDescent="0.2">
      <c r="B751" s="356"/>
      <c r="C751" s="356"/>
      <c r="D751" s="356"/>
    </row>
    <row r="752" spans="2:4" x14ac:dyDescent="0.2">
      <c r="B752" s="356"/>
      <c r="C752" s="356"/>
      <c r="D752" s="356"/>
    </row>
    <row r="753" spans="2:4" x14ac:dyDescent="0.2">
      <c r="B753" s="356"/>
      <c r="C753" s="356"/>
      <c r="D753" s="356"/>
    </row>
    <row r="754" spans="2:4" x14ac:dyDescent="0.2">
      <c r="B754" s="356"/>
      <c r="C754" s="356"/>
      <c r="D754" s="356"/>
    </row>
    <row r="755" spans="2:4" x14ac:dyDescent="0.2">
      <c r="B755" s="356"/>
      <c r="C755" s="356"/>
      <c r="D755" s="356"/>
    </row>
    <row r="756" spans="2:4" x14ac:dyDescent="0.2">
      <c r="B756" s="356"/>
      <c r="C756" s="356"/>
      <c r="D756" s="356"/>
    </row>
    <row r="757" spans="2:4" x14ac:dyDescent="0.2">
      <c r="B757" s="356"/>
      <c r="C757" s="356"/>
      <c r="D757" s="356"/>
    </row>
    <row r="758" spans="2:4" x14ac:dyDescent="0.2">
      <c r="B758" s="356"/>
      <c r="C758" s="356"/>
      <c r="D758" s="356"/>
    </row>
    <row r="759" spans="2:4" x14ac:dyDescent="0.2">
      <c r="B759" s="356"/>
      <c r="C759" s="356"/>
      <c r="D759" s="356"/>
    </row>
    <row r="760" spans="2:4" x14ac:dyDescent="0.2">
      <c r="B760" s="356"/>
      <c r="C760" s="356"/>
      <c r="D760" s="356"/>
    </row>
    <row r="761" spans="2:4" x14ac:dyDescent="0.2">
      <c r="B761" s="356"/>
      <c r="C761" s="356"/>
      <c r="D761" s="356"/>
    </row>
    <row r="762" spans="2:4" x14ac:dyDescent="0.2">
      <c r="B762" s="356"/>
      <c r="C762" s="356"/>
      <c r="D762" s="356"/>
    </row>
    <row r="763" spans="2:4" x14ac:dyDescent="0.2">
      <c r="B763" s="356"/>
      <c r="C763" s="356"/>
      <c r="D763" s="356"/>
    </row>
    <row r="764" spans="2:4" x14ac:dyDescent="0.2">
      <c r="B764" s="356"/>
      <c r="C764" s="356"/>
      <c r="D764" s="356"/>
    </row>
    <row r="765" spans="2:4" x14ac:dyDescent="0.2">
      <c r="B765" s="356"/>
      <c r="C765" s="356"/>
      <c r="D765" s="356"/>
    </row>
    <row r="766" spans="2:4" x14ac:dyDescent="0.2">
      <c r="B766" s="356"/>
      <c r="C766" s="356"/>
      <c r="D766" s="356"/>
    </row>
    <row r="767" spans="2:4" x14ac:dyDescent="0.2">
      <c r="B767" s="356"/>
      <c r="C767" s="356"/>
      <c r="D767" s="356"/>
    </row>
    <row r="768" spans="2:4" x14ac:dyDescent="0.2">
      <c r="B768" s="356"/>
      <c r="C768" s="356"/>
      <c r="D768" s="356"/>
    </row>
    <row r="769" spans="2:4" x14ac:dyDescent="0.2">
      <c r="B769" s="356"/>
      <c r="C769" s="356"/>
      <c r="D769" s="356"/>
    </row>
    <row r="770" spans="2:4" x14ac:dyDescent="0.2">
      <c r="B770" s="356"/>
      <c r="C770" s="356"/>
      <c r="D770" s="356"/>
    </row>
    <row r="771" spans="2:4" x14ac:dyDescent="0.2">
      <c r="B771" s="356"/>
      <c r="C771" s="356"/>
      <c r="D771" s="356"/>
    </row>
    <row r="772" spans="2:4" x14ac:dyDescent="0.2">
      <c r="B772" s="356"/>
      <c r="C772" s="356"/>
      <c r="D772" s="356"/>
    </row>
    <row r="773" spans="2:4" x14ac:dyDescent="0.2">
      <c r="B773" s="356"/>
      <c r="C773" s="356"/>
      <c r="D773" s="356"/>
    </row>
    <row r="774" spans="2:4" x14ac:dyDescent="0.2">
      <c r="B774" s="356"/>
      <c r="C774" s="356"/>
      <c r="D774" s="356"/>
    </row>
    <row r="775" spans="2:4" x14ac:dyDescent="0.2">
      <c r="B775" s="356"/>
      <c r="C775" s="356"/>
      <c r="D775" s="356"/>
    </row>
    <row r="776" spans="2:4" x14ac:dyDescent="0.2">
      <c r="B776" s="356"/>
      <c r="C776" s="356"/>
      <c r="D776" s="356"/>
    </row>
    <row r="777" spans="2:4" x14ac:dyDescent="0.2">
      <c r="B777" s="356"/>
      <c r="C777" s="356"/>
      <c r="D777" s="356"/>
    </row>
    <row r="778" spans="2:4" x14ac:dyDescent="0.2">
      <c r="B778" s="356"/>
      <c r="C778" s="356"/>
      <c r="D778" s="356"/>
    </row>
    <row r="779" spans="2:4" x14ac:dyDescent="0.2">
      <c r="B779" s="356"/>
      <c r="C779" s="356"/>
      <c r="D779" s="356"/>
    </row>
    <row r="780" spans="2:4" x14ac:dyDescent="0.2">
      <c r="B780" s="356"/>
      <c r="C780" s="356"/>
      <c r="D780" s="356"/>
    </row>
    <row r="781" spans="2:4" x14ac:dyDescent="0.2">
      <c r="B781" s="356"/>
      <c r="C781" s="356"/>
      <c r="D781" s="356"/>
    </row>
    <row r="782" spans="2:4" x14ac:dyDescent="0.2">
      <c r="B782" s="356"/>
      <c r="C782" s="356"/>
      <c r="D782" s="356"/>
    </row>
    <row r="783" spans="2:4" x14ac:dyDescent="0.2">
      <c r="B783" s="356"/>
      <c r="C783" s="356"/>
      <c r="D783" s="356"/>
    </row>
    <row r="784" spans="2:4" x14ac:dyDescent="0.2">
      <c r="B784" s="356"/>
      <c r="C784" s="356"/>
      <c r="D784" s="356"/>
    </row>
    <row r="785" spans="2:4" x14ac:dyDescent="0.2">
      <c r="B785" s="356"/>
      <c r="C785" s="356"/>
      <c r="D785" s="356"/>
    </row>
    <row r="786" spans="2:4" x14ac:dyDescent="0.2">
      <c r="B786" s="356"/>
      <c r="C786" s="356"/>
      <c r="D786" s="356"/>
    </row>
    <row r="787" spans="2:4" x14ac:dyDescent="0.2">
      <c r="B787" s="356"/>
      <c r="C787" s="356"/>
      <c r="D787" s="356"/>
    </row>
    <row r="788" spans="2:4" x14ac:dyDescent="0.2">
      <c r="B788" s="356"/>
      <c r="C788" s="356"/>
      <c r="D788" s="356"/>
    </row>
    <row r="789" spans="2:4" x14ac:dyDescent="0.2">
      <c r="B789" s="356"/>
      <c r="C789" s="356"/>
      <c r="D789" s="356"/>
    </row>
    <row r="790" spans="2:4" x14ac:dyDescent="0.2">
      <c r="B790" s="356"/>
      <c r="C790" s="356"/>
      <c r="D790" s="356"/>
    </row>
    <row r="791" spans="2:4" x14ac:dyDescent="0.2">
      <c r="B791" s="356"/>
      <c r="C791" s="356"/>
      <c r="D791" s="356"/>
    </row>
    <row r="792" spans="2:4" x14ac:dyDescent="0.2">
      <c r="B792" s="356"/>
      <c r="C792" s="356"/>
      <c r="D792" s="356"/>
    </row>
    <row r="793" spans="2:4" x14ac:dyDescent="0.2">
      <c r="B793" s="356"/>
      <c r="C793" s="356"/>
      <c r="D793" s="356"/>
    </row>
    <row r="794" spans="2:4" x14ac:dyDescent="0.2">
      <c r="B794" s="356"/>
      <c r="C794" s="356"/>
      <c r="D794" s="356"/>
    </row>
    <row r="795" spans="2:4" x14ac:dyDescent="0.2">
      <c r="B795" s="356"/>
      <c r="C795" s="356"/>
      <c r="D795" s="356"/>
    </row>
    <row r="796" spans="2:4" x14ac:dyDescent="0.2">
      <c r="B796" s="356"/>
      <c r="C796" s="356"/>
      <c r="D796" s="356"/>
    </row>
    <row r="797" spans="2:4" x14ac:dyDescent="0.2">
      <c r="B797" s="356"/>
      <c r="C797" s="356"/>
      <c r="D797" s="356"/>
    </row>
    <row r="798" spans="2:4" x14ac:dyDescent="0.2">
      <c r="B798" s="356"/>
      <c r="C798" s="356"/>
      <c r="D798" s="356"/>
    </row>
  </sheetData>
  <mergeCells count="7">
    <mergeCell ref="A53:D53"/>
    <mergeCell ref="B28:I29"/>
    <mergeCell ref="B48:I48"/>
    <mergeCell ref="B49:I49"/>
    <mergeCell ref="B50:I50"/>
    <mergeCell ref="B51:I51"/>
    <mergeCell ref="B47:J47"/>
  </mergeCells>
  <pageMargins left="0.39370078740157483" right="0" top="0.39370078740157483" bottom="0.59055118110236227" header="0.51181102362204722" footer="0.51181102362204722"/>
  <pageSetup paperSize="9" scale="84" firstPageNumber="72" fitToHeight="0" orientation="portrait" r:id="rId1"/>
  <headerFooter alignWithMargins="0">
    <oddHeader>&amp;L&amp;"Times New Roman,Gras"DGRH A1-1&amp;R&amp;"Times New Roman,Gras"Juillet 2020</oddHeader>
    <oddFooter>&amp;C&amp;"Times New Roman,Gras"Page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23"/>
  <sheetViews>
    <sheetView showGridLines="0" topLeftCell="A2" workbookViewId="0">
      <selection activeCell="A23" sqref="A23:I23"/>
    </sheetView>
  </sheetViews>
  <sheetFormatPr baseColWidth="10" defaultRowHeight="12.75" x14ac:dyDescent="0.2"/>
  <cols>
    <col min="1" max="1" width="50.6640625" customWidth="1"/>
    <col min="7" max="7" width="2.5" customWidth="1"/>
  </cols>
  <sheetData>
    <row r="2" spans="1:8" ht="33" customHeight="1" x14ac:dyDescent="0.2">
      <c r="A2" s="1046" t="s">
        <v>678</v>
      </c>
      <c r="B2" s="1047"/>
      <c r="C2" s="1047"/>
      <c r="D2" s="1047"/>
      <c r="E2" s="1047"/>
      <c r="F2" s="1047"/>
      <c r="G2" s="1047"/>
      <c r="H2" s="1047"/>
    </row>
    <row r="3" spans="1:8" ht="33" customHeight="1" x14ac:dyDescent="0.2">
      <c r="A3" s="588"/>
      <c r="B3" s="589"/>
      <c r="C3" s="589"/>
      <c r="D3" s="589"/>
      <c r="E3" s="589"/>
      <c r="F3" s="589"/>
      <c r="G3" s="589"/>
      <c r="H3" s="589"/>
    </row>
    <row r="4" spans="1:8" ht="33" customHeight="1" x14ac:dyDescent="0.2">
      <c r="A4" s="588"/>
      <c r="B4" s="589"/>
      <c r="C4" s="589"/>
      <c r="D4" s="589"/>
      <c r="E4" s="589"/>
      <c r="F4" s="589"/>
      <c r="G4" s="589"/>
      <c r="H4" s="589"/>
    </row>
    <row r="5" spans="1:8" ht="15.75" x14ac:dyDescent="0.2">
      <c r="A5" s="44"/>
      <c r="B5" s="45"/>
      <c r="C5" s="45"/>
      <c r="D5" s="45"/>
      <c r="E5" s="45"/>
      <c r="F5" s="45"/>
      <c r="G5" s="45"/>
      <c r="H5" s="45"/>
    </row>
    <row r="7" spans="1:8" ht="15" customHeight="1" x14ac:dyDescent="0.2">
      <c r="A7" s="1045" t="s">
        <v>390</v>
      </c>
      <c r="B7" s="1045"/>
      <c r="C7" s="1045"/>
      <c r="D7" s="1045"/>
      <c r="E7" s="1045"/>
      <c r="F7" s="1045"/>
      <c r="G7" s="1045"/>
      <c r="H7" s="1045"/>
    </row>
    <row r="9" spans="1:8" x14ac:dyDescent="0.2">
      <c r="B9" s="1048" t="s">
        <v>402</v>
      </c>
      <c r="C9" s="1048"/>
      <c r="D9" s="1048"/>
      <c r="E9" s="1048"/>
    </row>
    <row r="10" spans="1:8" ht="24" customHeight="1" x14ac:dyDescent="0.2">
      <c r="A10" s="474" t="s">
        <v>679</v>
      </c>
      <c r="B10" s="828" t="s">
        <v>165</v>
      </c>
      <c r="C10" s="26" t="s">
        <v>166</v>
      </c>
      <c r="D10" s="26" t="s">
        <v>167</v>
      </c>
      <c r="E10" s="26" t="s">
        <v>168</v>
      </c>
      <c r="F10" s="227" t="s">
        <v>78</v>
      </c>
      <c r="H10" s="227" t="s">
        <v>163</v>
      </c>
    </row>
    <row r="11" spans="1:8" s="4" customFormat="1" x14ac:dyDescent="0.2">
      <c r="A11" s="469"/>
      <c r="B11" s="39"/>
      <c r="C11" s="39"/>
      <c r="D11" s="39"/>
      <c r="E11" s="39"/>
      <c r="F11" s="39"/>
      <c r="H11" s="39"/>
    </row>
    <row r="12" spans="1:8" x14ac:dyDescent="0.2">
      <c r="A12" s="29" t="s">
        <v>169</v>
      </c>
      <c r="B12" s="30">
        <v>41</v>
      </c>
      <c r="C12" s="30">
        <v>168</v>
      </c>
      <c r="D12" s="30">
        <v>164</v>
      </c>
      <c r="E12" s="30">
        <v>14</v>
      </c>
      <c r="F12" s="19">
        <f>E12+D12+C12+B12</f>
        <v>387</v>
      </c>
      <c r="H12" s="34">
        <f>F12/$F$19</f>
        <v>0.90209790209790208</v>
      </c>
    </row>
    <row r="13" spans="1:8" x14ac:dyDescent="0.2">
      <c r="A13" s="31" t="s">
        <v>170</v>
      </c>
      <c r="B13" s="32">
        <v>5</v>
      </c>
      <c r="C13" s="32"/>
      <c r="D13" s="32">
        <v>4</v>
      </c>
      <c r="E13" s="32"/>
      <c r="F13" s="20">
        <f t="shared" ref="F13:F17" si="0">E13+D13+C13+B13</f>
        <v>9</v>
      </c>
      <c r="H13" s="35">
        <f t="shared" ref="H13:H17" si="1">F13/$F$19</f>
        <v>2.097902097902098E-2</v>
      </c>
    </row>
    <row r="14" spans="1:8" x14ac:dyDescent="0.2">
      <c r="A14" s="31" t="s">
        <v>588</v>
      </c>
      <c r="B14" s="32"/>
      <c r="C14" s="32"/>
      <c r="D14" s="32"/>
      <c r="E14" s="32"/>
      <c r="F14" s="20">
        <f t="shared" si="0"/>
        <v>0</v>
      </c>
      <c r="H14" s="35">
        <f t="shared" si="1"/>
        <v>0</v>
      </c>
    </row>
    <row r="15" spans="1:8" x14ac:dyDescent="0.2">
      <c r="A15" s="31" t="s">
        <v>587</v>
      </c>
      <c r="B15" s="32"/>
      <c r="C15" s="32"/>
      <c r="D15" s="32">
        <v>1</v>
      </c>
      <c r="E15" s="32"/>
      <c r="F15" s="20">
        <f t="shared" si="0"/>
        <v>1</v>
      </c>
      <c r="H15" s="35">
        <f t="shared" si="1"/>
        <v>2.331002331002331E-3</v>
      </c>
    </row>
    <row r="16" spans="1:8" x14ac:dyDescent="0.2">
      <c r="A16" s="31" t="s">
        <v>172</v>
      </c>
      <c r="B16" s="32">
        <v>1</v>
      </c>
      <c r="C16" s="32"/>
      <c r="D16" s="32">
        <v>4</v>
      </c>
      <c r="E16" s="32"/>
      <c r="F16" s="20">
        <f t="shared" si="0"/>
        <v>5</v>
      </c>
      <c r="H16" s="35">
        <f t="shared" si="1"/>
        <v>1.1655011655011656E-2</v>
      </c>
    </row>
    <row r="17" spans="1:9" x14ac:dyDescent="0.2">
      <c r="A17" s="31" t="s">
        <v>173</v>
      </c>
      <c r="B17" s="32">
        <v>5</v>
      </c>
      <c r="C17" s="32">
        <v>5</v>
      </c>
      <c r="D17" s="32">
        <v>17</v>
      </c>
      <c r="E17" s="32"/>
      <c r="F17" s="20">
        <f t="shared" si="0"/>
        <v>27</v>
      </c>
      <c r="H17" s="35">
        <f t="shared" si="1"/>
        <v>6.2937062937062943E-2</v>
      </c>
    </row>
    <row r="19" spans="1:9" x14ac:dyDescent="0.2">
      <c r="A19" s="305" t="s">
        <v>1</v>
      </c>
      <c r="B19" s="306">
        <f>B12+B13+B14+B15+B16+B17</f>
        <v>52</v>
      </c>
      <c r="C19" s="306">
        <f t="shared" ref="C19:F19" si="2">C12+C13+C14+C15+C16+C17</f>
        <v>173</v>
      </c>
      <c r="D19" s="306">
        <f t="shared" si="2"/>
        <v>190</v>
      </c>
      <c r="E19" s="306">
        <f t="shared" si="2"/>
        <v>14</v>
      </c>
      <c r="F19" s="372">
        <f t="shared" si="2"/>
        <v>429</v>
      </c>
      <c r="H19" s="374">
        <f>F19/F19</f>
        <v>1</v>
      </c>
    </row>
    <row r="20" spans="1:9" x14ac:dyDescent="0.2">
      <c r="A20" s="307" t="s">
        <v>163</v>
      </c>
      <c r="B20" s="308">
        <f>B19/$F$19</f>
        <v>0.12121212121212122</v>
      </c>
      <c r="C20" s="308">
        <f t="shared" ref="C20:F20" si="3">C19/$F$19</f>
        <v>0.40326340326340326</v>
      </c>
      <c r="D20" s="308">
        <f t="shared" si="3"/>
        <v>0.44289044289044288</v>
      </c>
      <c r="E20" s="308">
        <f t="shared" si="3"/>
        <v>3.2634032634032632E-2</v>
      </c>
      <c r="F20" s="373">
        <f t="shared" si="3"/>
        <v>1</v>
      </c>
    </row>
    <row r="22" spans="1:9" x14ac:dyDescent="0.2">
      <c r="A22" s="793" t="s">
        <v>741</v>
      </c>
    </row>
    <row r="23" spans="1:9" ht="24" customHeight="1" x14ac:dyDescent="0.2">
      <c r="A23" s="1049" t="s">
        <v>740</v>
      </c>
      <c r="B23" s="1049"/>
      <c r="C23" s="1049"/>
      <c r="D23" s="1049"/>
      <c r="E23" s="1049"/>
      <c r="F23" s="1049"/>
      <c r="G23" s="1049"/>
      <c r="H23" s="1049"/>
      <c r="I23" s="1049"/>
    </row>
  </sheetData>
  <mergeCells count="4">
    <mergeCell ref="A7:H7"/>
    <mergeCell ref="A2:H2"/>
    <mergeCell ref="B9:E9"/>
    <mergeCell ref="A23:I23"/>
  </mergeCells>
  <pageMargins left="0.39370078740157483" right="0" top="0.39370078740157483" bottom="0.59055118110236227" header="0.51181102362204722" footer="0.51181102362204722"/>
  <pageSetup paperSize="9" firstPageNumber="4" fitToHeight="0" orientation="landscape" r:id="rId1"/>
  <headerFooter alignWithMargins="0">
    <oddHeader>&amp;L&amp;"Times New Roman,Gras"DGRH A1-1&amp;R&amp;"Times New Roman,Gras"Juillet 2020</oddHeader>
    <oddFooter>&amp;C&amp;"Times New Roman,Gras"Page &amp;P de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2:H14"/>
  <sheetViews>
    <sheetView zoomScaleNormal="100" workbookViewId="0">
      <selection activeCell="K7" sqref="K7"/>
    </sheetView>
  </sheetViews>
  <sheetFormatPr baseColWidth="10" defaultColWidth="12" defaultRowHeight="12.75" x14ac:dyDescent="0.2"/>
  <cols>
    <col min="1" max="8" width="17.33203125" style="747" customWidth="1"/>
    <col min="9" max="16384" width="12" style="747"/>
  </cols>
  <sheetData>
    <row r="2" spans="1:8" x14ac:dyDescent="0.2">
      <c r="A2" s="1184" t="s">
        <v>755</v>
      </c>
      <c r="B2" s="1184"/>
      <c r="C2" s="1184"/>
      <c r="D2" s="1184"/>
      <c r="E2" s="1184"/>
      <c r="F2" s="1184"/>
      <c r="G2" s="1184"/>
      <c r="H2" s="1184"/>
    </row>
    <row r="4" spans="1:8" ht="16.899999999999999" customHeight="1" x14ac:dyDescent="0.2">
      <c r="A4" s="748"/>
      <c r="B4" s="748"/>
      <c r="C4" s="1186" t="s">
        <v>537</v>
      </c>
      <c r="D4" s="1187"/>
      <c r="E4" s="1187"/>
      <c r="F4" s="1187"/>
      <c r="G4" s="1187"/>
      <c r="H4" s="1188"/>
    </row>
    <row r="5" spans="1:8" ht="24" customHeight="1" x14ac:dyDescent="0.2">
      <c r="A5" s="748"/>
      <c r="B5" s="748"/>
      <c r="C5" s="1189" t="s">
        <v>538</v>
      </c>
      <c r="D5" s="1190"/>
      <c r="E5" s="1190"/>
      <c r="F5" s="1191"/>
      <c r="G5" s="1189" t="s">
        <v>539</v>
      </c>
      <c r="H5" s="1191"/>
    </row>
    <row r="6" spans="1:8" ht="36" customHeight="1" x14ac:dyDescent="0.2">
      <c r="A6" s="748"/>
      <c r="B6" s="748"/>
      <c r="C6" s="1192" t="s">
        <v>540</v>
      </c>
      <c r="D6" s="1193"/>
      <c r="E6" s="1192" t="s">
        <v>541</v>
      </c>
      <c r="F6" s="1193"/>
      <c r="G6" s="1194" t="s">
        <v>540</v>
      </c>
      <c r="H6" s="1194" t="s">
        <v>542</v>
      </c>
    </row>
    <row r="7" spans="1:8" ht="21" customHeight="1" x14ac:dyDescent="0.2">
      <c r="A7" s="748"/>
      <c r="B7" s="748"/>
      <c r="C7" s="1186" t="s">
        <v>543</v>
      </c>
      <c r="D7" s="1187"/>
      <c r="E7" s="1187"/>
      <c r="F7" s="1188"/>
      <c r="G7" s="1195"/>
      <c r="H7" s="1195"/>
    </row>
    <row r="8" spans="1:8" ht="42.6" customHeight="1" x14ac:dyDescent="0.2">
      <c r="A8" s="748"/>
      <c r="B8" s="748"/>
      <c r="C8" s="749" t="s">
        <v>544</v>
      </c>
      <c r="D8" s="750" t="s">
        <v>545</v>
      </c>
      <c r="E8" s="749" t="s">
        <v>544</v>
      </c>
      <c r="F8" s="749" t="s">
        <v>545</v>
      </c>
      <c r="G8" s="1196"/>
      <c r="H8" s="1196"/>
    </row>
    <row r="9" spans="1:8" ht="55.9" customHeight="1" x14ac:dyDescent="0.2">
      <c r="A9" s="1179" t="s">
        <v>546</v>
      </c>
      <c r="B9" s="751" t="s">
        <v>579</v>
      </c>
      <c r="C9" s="752" t="s">
        <v>547</v>
      </c>
      <c r="D9" s="752" t="s">
        <v>547</v>
      </c>
      <c r="E9" s="752" t="s">
        <v>548</v>
      </c>
      <c r="F9" s="752" t="s">
        <v>548</v>
      </c>
      <c r="G9" s="752" t="s">
        <v>549</v>
      </c>
      <c r="H9" s="752" t="s">
        <v>549</v>
      </c>
    </row>
    <row r="10" spans="1:8" ht="64.150000000000006" customHeight="1" x14ac:dyDescent="0.2">
      <c r="A10" s="1180"/>
      <c r="B10" s="753" t="s">
        <v>580</v>
      </c>
      <c r="C10" s="752" t="s">
        <v>547</v>
      </c>
      <c r="D10" s="752" t="s">
        <v>547</v>
      </c>
      <c r="E10" s="752" t="s">
        <v>548</v>
      </c>
      <c r="F10" s="752" t="s">
        <v>548</v>
      </c>
      <c r="G10" s="752" t="s">
        <v>548</v>
      </c>
      <c r="H10" s="752" t="s">
        <v>548</v>
      </c>
    </row>
    <row r="11" spans="1:8" ht="45" customHeight="1" x14ac:dyDescent="0.2">
      <c r="A11" s="1181"/>
      <c r="B11" s="754" t="s">
        <v>581</v>
      </c>
      <c r="C11" s="752" t="s">
        <v>547</v>
      </c>
      <c r="D11" s="752" t="s">
        <v>548</v>
      </c>
      <c r="E11" s="752" t="s">
        <v>547</v>
      </c>
      <c r="F11" s="752" t="s">
        <v>548</v>
      </c>
      <c r="G11" s="752" t="s">
        <v>549</v>
      </c>
      <c r="H11" s="752" t="s">
        <v>549</v>
      </c>
    </row>
    <row r="12" spans="1:8" ht="39.6" customHeight="1" x14ac:dyDescent="0.2">
      <c r="A12" s="1182" t="s">
        <v>582</v>
      </c>
      <c r="B12" s="1183"/>
      <c r="C12" s="752" t="s">
        <v>550</v>
      </c>
      <c r="D12" s="752" t="s">
        <v>551</v>
      </c>
      <c r="E12" s="752" t="s">
        <v>552</v>
      </c>
      <c r="F12" s="752" t="s">
        <v>553</v>
      </c>
      <c r="G12" s="748"/>
      <c r="H12" s="748"/>
    </row>
    <row r="13" spans="1:8" x14ac:dyDescent="0.2">
      <c r="A13" s="747" t="s">
        <v>584</v>
      </c>
    </row>
    <row r="14" spans="1:8" ht="43.5" customHeight="1" x14ac:dyDescent="0.2">
      <c r="A14" s="1185" t="s">
        <v>558</v>
      </c>
      <c r="B14" s="1185"/>
      <c r="C14" s="1185"/>
      <c r="D14" s="1185"/>
      <c r="E14" s="1185"/>
      <c r="F14" s="1185"/>
      <c r="G14" s="1185"/>
      <c r="H14" s="1185"/>
    </row>
  </sheetData>
  <mergeCells count="12">
    <mergeCell ref="A9:A11"/>
    <mergeCell ref="A12:B12"/>
    <mergeCell ref="A2:H2"/>
    <mergeCell ref="A14:H14"/>
    <mergeCell ref="C4:H4"/>
    <mergeCell ref="C5:F5"/>
    <mergeCell ref="G5:H5"/>
    <mergeCell ref="C6:D6"/>
    <mergeCell ref="E6:F6"/>
    <mergeCell ref="G6:G8"/>
    <mergeCell ref="H6:H8"/>
    <mergeCell ref="C7:F7"/>
  </mergeCells>
  <pageMargins left="0.39370078740157483" right="0" top="0.59055118110236227" bottom="0.59055118110236227" header="0.51181102362204722" footer="0.51181102362204722"/>
  <pageSetup paperSize="9" fitToHeight="0" orientation="landscape" r:id="rId1"/>
  <headerFooter alignWithMargins="0">
    <oddHeader>&amp;L&amp;"Times New Roman,Gras"DGRH A1-1&amp;R&amp;"Times New Roman,Gras"Juillet 2020</oddHeader>
    <oddFooter>&amp;C&amp;"Times New Roman,Gras"Page &amp;P de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2:H37"/>
  <sheetViews>
    <sheetView zoomScaleNormal="100" workbookViewId="0">
      <selection activeCell="H14" sqref="H14:I14"/>
    </sheetView>
  </sheetViews>
  <sheetFormatPr baseColWidth="10" defaultColWidth="12" defaultRowHeight="12.75" x14ac:dyDescent="0.2"/>
  <cols>
    <col min="1" max="16384" width="12" style="747"/>
  </cols>
  <sheetData>
    <row r="2" spans="1:8" x14ac:dyDescent="0.2">
      <c r="A2" s="1197" t="s">
        <v>756</v>
      </c>
      <c r="B2" s="1197"/>
      <c r="C2" s="1197"/>
      <c r="D2" s="1197"/>
      <c r="E2" s="1197"/>
      <c r="F2" s="1197"/>
      <c r="G2" s="1197"/>
      <c r="H2" s="1197"/>
    </row>
    <row r="18" spans="1:8" x14ac:dyDescent="0.2">
      <c r="B18" s="747" t="s">
        <v>554</v>
      </c>
    </row>
    <row r="20" spans="1:8" x14ac:dyDescent="0.2">
      <c r="A20" s="1197" t="s">
        <v>757</v>
      </c>
      <c r="B20" s="1197"/>
      <c r="C20" s="1197"/>
      <c r="D20" s="1197"/>
      <c r="E20" s="1197"/>
      <c r="F20" s="1197"/>
      <c r="G20" s="1197"/>
      <c r="H20" s="1197"/>
    </row>
    <row r="37" spans="2:2" x14ac:dyDescent="0.2">
      <c r="B37" s="747" t="s">
        <v>555</v>
      </c>
    </row>
  </sheetData>
  <mergeCells count="2">
    <mergeCell ref="A2:H2"/>
    <mergeCell ref="A20:H20"/>
  </mergeCells>
  <pageMargins left="0.39370078740157483" right="0" top="0.78740157480314965" bottom="0.59055118110236227" header="0.51181102362204722" footer="0.51181102362204722"/>
  <pageSetup paperSize="9" fitToHeight="0" orientation="portrait" r:id="rId1"/>
  <headerFooter alignWithMargins="0">
    <oddHeader>&amp;L&amp;"Times New Roman,Gras"DGRH A1-1&amp;R&amp;"Times New Roman,Gras"Juillet 2020</oddHeader>
    <oddFooter>&amp;C&amp;"Times New Roman,Gras"Page &amp;P de &amp;N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pageSetUpPr fitToPage="1"/>
  </sheetPr>
  <dimension ref="A2:H40"/>
  <sheetViews>
    <sheetView zoomScaleNormal="100" workbookViewId="0">
      <selection activeCell="I13" sqref="I13"/>
    </sheetView>
  </sheetViews>
  <sheetFormatPr baseColWidth="10" defaultColWidth="12" defaultRowHeight="12.75" x14ac:dyDescent="0.2"/>
  <cols>
    <col min="1" max="16384" width="12" style="747"/>
  </cols>
  <sheetData>
    <row r="2" spans="1:8" x14ac:dyDescent="0.2">
      <c r="A2" s="1197" t="s">
        <v>758</v>
      </c>
      <c r="B2" s="1197"/>
      <c r="C2" s="1197"/>
      <c r="D2" s="1197"/>
      <c r="E2" s="1197"/>
      <c r="F2" s="1197"/>
      <c r="G2" s="1197"/>
      <c r="H2" s="1197"/>
    </row>
    <row r="19" spans="1:8" x14ac:dyDescent="0.2">
      <c r="B19" s="747" t="s">
        <v>556</v>
      </c>
    </row>
    <row r="22" spans="1:8" ht="12.75" customHeight="1" x14ac:dyDescent="0.2">
      <c r="B22" s="1198" t="s">
        <v>759</v>
      </c>
      <c r="C22" s="1198"/>
      <c r="D22" s="1198"/>
      <c r="E22" s="1198"/>
      <c r="F22" s="1198"/>
      <c r="G22" s="1198"/>
      <c r="H22" s="792"/>
    </row>
    <row r="23" spans="1:8" x14ac:dyDescent="0.2">
      <c r="A23" s="792"/>
      <c r="B23" s="1198"/>
      <c r="C23" s="1198"/>
      <c r="D23" s="1198"/>
      <c r="E23" s="1198"/>
      <c r="F23" s="1198"/>
      <c r="G23" s="1198"/>
      <c r="H23" s="792"/>
    </row>
    <row r="40" spans="2:2" x14ac:dyDescent="0.2">
      <c r="B40" s="747" t="s">
        <v>557</v>
      </c>
    </row>
  </sheetData>
  <mergeCells count="2">
    <mergeCell ref="A2:H2"/>
    <mergeCell ref="B22:G23"/>
  </mergeCells>
  <pageMargins left="0.39370078740157483" right="0" top="0.78740157480314965" bottom="0.59055118110236227" header="0.51181102362204722" footer="0.51181102362204722"/>
  <pageSetup paperSize="9" fitToHeight="0" orientation="portrait" r:id="rId1"/>
  <headerFooter alignWithMargins="0">
    <oddHeader>&amp;L&amp;"Times New Roman,Gras"DGRH A1-1&amp;R&amp;"Times New Roman,Gras"Juillet 2020</oddHeader>
    <oddFooter>&amp;C&amp;"Times New Roman,Gras"Page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7"/>
  <sheetViews>
    <sheetView showGridLines="0" workbookViewId="0">
      <selection activeCell="A37" sqref="A37"/>
    </sheetView>
  </sheetViews>
  <sheetFormatPr baseColWidth="10" defaultRowHeight="12.75" x14ac:dyDescent="0.2"/>
  <cols>
    <col min="1" max="1" width="57.1640625" customWidth="1"/>
    <col min="7" max="7" width="3.33203125" customWidth="1"/>
  </cols>
  <sheetData>
    <row r="2" spans="1:8" ht="34.5" customHeight="1" x14ac:dyDescent="0.2">
      <c r="A2" s="1046" t="s">
        <v>681</v>
      </c>
      <c r="B2" s="1047"/>
      <c r="C2" s="1047"/>
      <c r="D2" s="1047"/>
      <c r="E2" s="1047"/>
      <c r="F2" s="1047"/>
      <c r="G2" s="1047"/>
      <c r="H2" s="1047"/>
    </row>
    <row r="3" spans="1:8" ht="15.75" x14ac:dyDescent="0.2">
      <c r="A3" s="44"/>
      <c r="B3" s="45"/>
      <c r="C3" s="45"/>
      <c r="D3" s="45"/>
      <c r="E3" s="45"/>
      <c r="F3" s="45"/>
      <c r="G3" s="45"/>
      <c r="H3" s="45"/>
    </row>
    <row r="4" spans="1:8" ht="17.25" customHeight="1" x14ac:dyDescent="0.2">
      <c r="A4" s="1045" t="s">
        <v>396</v>
      </c>
      <c r="B4" s="1045"/>
      <c r="C4" s="1045"/>
      <c r="D4" s="1045"/>
      <c r="E4" s="1045"/>
      <c r="F4" s="1045"/>
      <c r="G4" s="1045"/>
      <c r="H4" s="1045"/>
    </row>
    <row r="6" spans="1:8" x14ac:dyDescent="0.2">
      <c r="B6" s="1048" t="s">
        <v>402</v>
      </c>
      <c r="C6" s="1048"/>
      <c r="D6" s="1048"/>
      <c r="E6" s="1048"/>
    </row>
    <row r="7" spans="1:8" ht="24.75" customHeight="1" x14ac:dyDescent="0.2">
      <c r="A7" s="470" t="s">
        <v>682</v>
      </c>
      <c r="B7" s="26" t="s">
        <v>165</v>
      </c>
      <c r="C7" s="26" t="s">
        <v>166</v>
      </c>
      <c r="D7" s="26" t="s">
        <v>167</v>
      </c>
      <c r="E7" s="26" t="s">
        <v>168</v>
      </c>
      <c r="F7" s="22" t="s">
        <v>78</v>
      </c>
      <c r="H7" s="22" t="s">
        <v>163</v>
      </c>
    </row>
    <row r="8" spans="1:8" s="4" customFormat="1" x14ac:dyDescent="0.2">
      <c r="A8" s="164"/>
      <c r="B8" s="39"/>
      <c r="C8" s="39"/>
      <c r="D8" s="39"/>
      <c r="E8" s="39"/>
      <c r="F8" s="39"/>
    </row>
    <row r="9" spans="1:8" x14ac:dyDescent="0.2">
      <c r="A9" s="358" t="s">
        <v>491</v>
      </c>
      <c r="B9" s="288">
        <v>32</v>
      </c>
      <c r="C9" s="288">
        <v>67</v>
      </c>
      <c r="D9" s="288">
        <v>187</v>
      </c>
      <c r="E9" s="288">
        <v>10</v>
      </c>
      <c r="F9" s="292">
        <f>E9+D9+C9+B9</f>
        <v>296</v>
      </c>
      <c r="H9" s="376">
        <f t="shared" ref="H9:H25" si="0">F9/$F$33</f>
        <v>0.32779623477297898</v>
      </c>
    </row>
    <row r="10" spans="1:8" x14ac:dyDescent="0.2">
      <c r="A10" s="359" t="s">
        <v>175</v>
      </c>
      <c r="B10" s="290">
        <v>28</v>
      </c>
      <c r="C10" s="290">
        <v>30</v>
      </c>
      <c r="D10" s="290">
        <v>31</v>
      </c>
      <c r="E10" s="290">
        <v>6</v>
      </c>
      <c r="F10" s="291">
        <f t="shared" ref="F10:F31" si="1">E10+D10+C10+B10</f>
        <v>95</v>
      </c>
      <c r="H10" s="377">
        <f t="shared" si="0"/>
        <v>0.10520487264673312</v>
      </c>
    </row>
    <row r="11" spans="1:8" ht="25.5" x14ac:dyDescent="0.2">
      <c r="A11" s="360" t="s">
        <v>176</v>
      </c>
      <c r="B11" s="340">
        <f>SUM(B12:B20)</f>
        <v>45</v>
      </c>
      <c r="C11" s="340">
        <f>SUM(C12:C20)</f>
        <v>72</v>
      </c>
      <c r="D11" s="340">
        <f>SUM(D12:D20)</f>
        <v>14</v>
      </c>
      <c r="E11" s="340"/>
      <c r="F11" s="375">
        <f t="shared" si="1"/>
        <v>131</v>
      </c>
      <c r="H11" s="378">
        <f t="shared" si="0"/>
        <v>0.14507198228128459</v>
      </c>
    </row>
    <row r="12" spans="1:8" x14ac:dyDescent="0.2">
      <c r="A12" s="11" t="s">
        <v>179</v>
      </c>
      <c r="B12" s="30">
        <v>1</v>
      </c>
      <c r="C12" s="30">
        <v>3</v>
      </c>
      <c r="D12" s="30"/>
      <c r="E12" s="30"/>
      <c r="F12" s="19">
        <f t="shared" si="1"/>
        <v>4</v>
      </c>
      <c r="H12" s="34">
        <f t="shared" si="0"/>
        <v>4.4296788482834993E-3</v>
      </c>
    </row>
    <row r="13" spans="1:8" x14ac:dyDescent="0.2">
      <c r="A13" s="12" t="s">
        <v>180</v>
      </c>
      <c r="B13" s="32"/>
      <c r="C13" s="32">
        <v>9</v>
      </c>
      <c r="D13" s="32"/>
      <c r="E13" s="32"/>
      <c r="F13" s="20">
        <f t="shared" si="1"/>
        <v>9</v>
      </c>
      <c r="H13" s="35">
        <f t="shared" si="0"/>
        <v>9.9667774086378731E-3</v>
      </c>
    </row>
    <row r="14" spans="1:8" x14ac:dyDescent="0.2">
      <c r="A14" s="12" t="s">
        <v>181</v>
      </c>
      <c r="B14" s="32"/>
      <c r="C14" s="32">
        <v>1</v>
      </c>
      <c r="D14" s="32">
        <v>2</v>
      </c>
      <c r="E14" s="32"/>
      <c r="F14" s="20">
        <f t="shared" si="1"/>
        <v>3</v>
      </c>
      <c r="H14" s="35">
        <f t="shared" si="0"/>
        <v>3.3222591362126247E-3</v>
      </c>
    </row>
    <row r="15" spans="1:8" x14ac:dyDescent="0.2">
      <c r="A15" s="12" t="s">
        <v>182</v>
      </c>
      <c r="B15" s="32">
        <v>6</v>
      </c>
      <c r="C15" s="32">
        <v>4</v>
      </c>
      <c r="D15" s="32">
        <v>6</v>
      </c>
      <c r="E15" s="32"/>
      <c r="F15" s="20">
        <f t="shared" si="1"/>
        <v>16</v>
      </c>
      <c r="H15" s="35">
        <f t="shared" si="0"/>
        <v>1.7718715393133997E-2</v>
      </c>
    </row>
    <row r="16" spans="1:8" x14ac:dyDescent="0.2">
      <c r="A16" s="12" t="s">
        <v>469</v>
      </c>
      <c r="B16" s="32">
        <v>1</v>
      </c>
      <c r="C16" s="32">
        <v>17</v>
      </c>
      <c r="D16" s="32">
        <v>4</v>
      </c>
      <c r="E16" s="32"/>
      <c r="F16" s="20">
        <f t="shared" si="1"/>
        <v>22</v>
      </c>
      <c r="H16" s="35">
        <f t="shared" si="0"/>
        <v>2.4363233665559248E-2</v>
      </c>
    </row>
    <row r="17" spans="1:8" x14ac:dyDescent="0.2">
      <c r="A17" s="12" t="s">
        <v>183</v>
      </c>
      <c r="B17" s="32"/>
      <c r="C17" s="32">
        <v>1</v>
      </c>
      <c r="D17" s="32"/>
      <c r="E17" s="32"/>
      <c r="F17" s="20">
        <f t="shared" si="1"/>
        <v>1</v>
      </c>
      <c r="H17" s="35">
        <f t="shared" si="0"/>
        <v>1.1074197120708748E-3</v>
      </c>
    </row>
    <row r="18" spans="1:8" x14ac:dyDescent="0.2">
      <c r="A18" s="12" t="s">
        <v>470</v>
      </c>
      <c r="B18" s="32"/>
      <c r="C18" s="32">
        <v>7</v>
      </c>
      <c r="D18" s="32"/>
      <c r="E18" s="32"/>
      <c r="F18" s="20">
        <f t="shared" si="1"/>
        <v>7</v>
      </c>
      <c r="H18" s="35">
        <f t="shared" si="0"/>
        <v>7.7519379844961239E-3</v>
      </c>
    </row>
    <row r="19" spans="1:8" ht="25.5" x14ac:dyDescent="0.2">
      <c r="A19" s="154" t="s">
        <v>471</v>
      </c>
      <c r="B19" s="80">
        <v>28</v>
      </c>
      <c r="C19" s="80">
        <v>22</v>
      </c>
      <c r="D19" s="80">
        <v>2</v>
      </c>
      <c r="E19" s="80"/>
      <c r="F19" s="362">
        <f t="shared" si="1"/>
        <v>52</v>
      </c>
      <c r="G19" s="49"/>
      <c r="H19" s="72">
        <f t="shared" si="0"/>
        <v>5.7585825027685493E-2</v>
      </c>
    </row>
    <row r="20" spans="1:8" x14ac:dyDescent="0.2">
      <c r="A20" s="13" t="s">
        <v>184</v>
      </c>
      <c r="B20" s="33">
        <v>9</v>
      </c>
      <c r="C20" s="33">
        <v>8</v>
      </c>
      <c r="D20" s="33"/>
      <c r="E20" s="33"/>
      <c r="F20" s="21">
        <f t="shared" si="1"/>
        <v>17</v>
      </c>
      <c r="H20" s="36">
        <f t="shared" si="0"/>
        <v>1.8826135105204873E-2</v>
      </c>
    </row>
    <row r="21" spans="1:8" x14ac:dyDescent="0.2">
      <c r="A21" s="38" t="s">
        <v>177</v>
      </c>
      <c r="B21" s="43">
        <f>SUM(B22:B24)</f>
        <v>4</v>
      </c>
      <c r="C21" s="43">
        <f t="shared" ref="C21:E21" si="2">SUM(C22:C24)</f>
        <v>91</v>
      </c>
      <c r="D21" s="43">
        <f t="shared" si="2"/>
        <v>7</v>
      </c>
      <c r="E21" s="43">
        <f t="shared" si="2"/>
        <v>0</v>
      </c>
      <c r="F21" s="120">
        <f t="shared" si="1"/>
        <v>102</v>
      </c>
      <c r="H21" s="379">
        <f t="shared" si="0"/>
        <v>0.11295681063122924</v>
      </c>
    </row>
    <row r="22" spans="1:8" x14ac:dyDescent="0.2">
      <c r="A22" s="11" t="s">
        <v>185</v>
      </c>
      <c r="B22" s="30">
        <v>3</v>
      </c>
      <c r="C22" s="30">
        <v>57</v>
      </c>
      <c r="D22" s="30">
        <v>6</v>
      </c>
      <c r="E22" s="30"/>
      <c r="F22" s="19">
        <f t="shared" si="1"/>
        <v>66</v>
      </c>
      <c r="H22" s="34">
        <f t="shared" si="0"/>
        <v>7.3089700996677748E-2</v>
      </c>
    </row>
    <row r="23" spans="1:8" x14ac:dyDescent="0.2">
      <c r="A23" s="12" t="s">
        <v>186</v>
      </c>
      <c r="B23" s="32"/>
      <c r="C23" s="32">
        <v>21</v>
      </c>
      <c r="D23" s="32"/>
      <c r="E23" s="32"/>
      <c r="F23" s="20">
        <f t="shared" si="1"/>
        <v>21</v>
      </c>
      <c r="H23" s="35">
        <f t="shared" si="0"/>
        <v>2.3255813953488372E-2</v>
      </c>
    </row>
    <row r="24" spans="1:8" x14ac:dyDescent="0.2">
      <c r="A24" s="13" t="s">
        <v>187</v>
      </c>
      <c r="B24" s="33">
        <v>1</v>
      </c>
      <c r="C24" s="33">
        <v>13</v>
      </c>
      <c r="D24" s="33">
        <v>1</v>
      </c>
      <c r="E24" s="33"/>
      <c r="F24" s="21">
        <f t="shared" si="1"/>
        <v>15</v>
      </c>
      <c r="H24" s="36">
        <f t="shared" si="0"/>
        <v>1.6611295681063124E-2</v>
      </c>
    </row>
    <row r="25" spans="1:8" x14ac:dyDescent="0.2">
      <c r="A25" s="38" t="s">
        <v>173</v>
      </c>
      <c r="B25" s="43">
        <f>SUM(B26:B30)</f>
        <v>62</v>
      </c>
      <c r="C25" s="43">
        <f t="shared" ref="C25:E25" si="3">SUM(C26:C30)</f>
        <v>86</v>
      </c>
      <c r="D25" s="43">
        <f t="shared" si="3"/>
        <v>61</v>
      </c>
      <c r="E25" s="43">
        <f t="shared" si="3"/>
        <v>4</v>
      </c>
      <c r="F25" s="120">
        <f t="shared" si="1"/>
        <v>213</v>
      </c>
      <c r="H25" s="379">
        <f t="shared" si="0"/>
        <v>0.23588039867109634</v>
      </c>
    </row>
    <row r="26" spans="1:8" x14ac:dyDescent="0.2">
      <c r="A26" s="11" t="s">
        <v>619</v>
      </c>
      <c r="B26" s="30">
        <v>4</v>
      </c>
      <c r="C26" s="30">
        <v>5</v>
      </c>
      <c r="D26" s="30">
        <v>1</v>
      </c>
      <c r="E26" s="30"/>
      <c r="F26" s="19">
        <f t="shared" si="1"/>
        <v>10</v>
      </c>
      <c r="H26" s="35">
        <f t="shared" ref="H26:H31" si="4">F26/$F$33</f>
        <v>1.1074197120708749E-2</v>
      </c>
    </row>
    <row r="27" spans="1:8" x14ac:dyDescent="0.2">
      <c r="A27" s="11" t="s">
        <v>171</v>
      </c>
      <c r="B27" s="30">
        <v>3</v>
      </c>
      <c r="C27" s="30">
        <v>1</v>
      </c>
      <c r="D27" s="30">
        <v>5</v>
      </c>
      <c r="E27" s="30">
        <v>1</v>
      </c>
      <c r="F27" s="19">
        <f t="shared" si="1"/>
        <v>10</v>
      </c>
      <c r="H27" s="35">
        <f t="shared" si="4"/>
        <v>1.1074197120708749E-2</v>
      </c>
    </row>
    <row r="28" spans="1:8" x14ac:dyDescent="0.2">
      <c r="A28" s="12" t="s">
        <v>189</v>
      </c>
      <c r="B28" s="32">
        <v>2</v>
      </c>
      <c r="C28" s="32">
        <v>7</v>
      </c>
      <c r="D28" s="32">
        <v>2</v>
      </c>
      <c r="E28" s="32"/>
      <c r="F28" s="20">
        <f t="shared" si="1"/>
        <v>11</v>
      </c>
      <c r="H28" s="35">
        <f t="shared" si="4"/>
        <v>1.2181616832779624E-2</v>
      </c>
    </row>
    <row r="29" spans="1:8" x14ac:dyDescent="0.2">
      <c r="A29" s="12" t="s">
        <v>172</v>
      </c>
      <c r="B29" s="32">
        <v>1</v>
      </c>
      <c r="C29" s="32">
        <v>5</v>
      </c>
      <c r="D29" s="32">
        <v>5</v>
      </c>
      <c r="E29" s="32"/>
      <c r="F29" s="20">
        <f t="shared" si="1"/>
        <v>11</v>
      </c>
      <c r="H29" s="35">
        <f t="shared" si="4"/>
        <v>1.2181616832779624E-2</v>
      </c>
    </row>
    <row r="30" spans="1:8" x14ac:dyDescent="0.2">
      <c r="A30" s="13" t="s">
        <v>188</v>
      </c>
      <c r="B30" s="33">
        <v>52</v>
      </c>
      <c r="C30" s="33">
        <v>68</v>
      </c>
      <c r="D30" s="33">
        <v>48</v>
      </c>
      <c r="E30" s="33">
        <v>3</v>
      </c>
      <c r="F30" s="21">
        <f t="shared" si="1"/>
        <v>171</v>
      </c>
      <c r="H30" s="36">
        <f t="shared" si="4"/>
        <v>0.18936877076411959</v>
      </c>
    </row>
    <row r="31" spans="1:8" x14ac:dyDescent="0.2">
      <c r="A31" s="38" t="s">
        <v>178</v>
      </c>
      <c r="B31" s="43">
        <v>23</v>
      </c>
      <c r="C31" s="43">
        <v>25</v>
      </c>
      <c r="D31" s="43">
        <v>17</v>
      </c>
      <c r="E31" s="43">
        <v>1</v>
      </c>
      <c r="F31" s="120">
        <f t="shared" si="1"/>
        <v>66</v>
      </c>
      <c r="H31" s="379">
        <f t="shared" si="4"/>
        <v>7.3089700996677748E-2</v>
      </c>
    </row>
    <row r="32" spans="1:8" x14ac:dyDescent="0.2">
      <c r="H32" s="8"/>
    </row>
    <row r="33" spans="1:8" x14ac:dyDescent="0.2">
      <c r="A33" s="305" t="s">
        <v>1</v>
      </c>
      <c r="B33" s="306">
        <f>B31+B25+B21+B11+B10+B9</f>
        <v>194</v>
      </c>
      <c r="C33" s="306">
        <f>C31+C25+C21+C11+C10+C9</f>
        <v>371</v>
      </c>
      <c r="D33" s="306">
        <f>D31+D25+D21+D11+D10+D9</f>
        <v>317</v>
      </c>
      <c r="E33" s="306">
        <f>E31+E25+E21+E11+E10+E9</f>
        <v>21</v>
      </c>
      <c r="F33" s="381">
        <f>E33+D33+C33+B33</f>
        <v>903</v>
      </c>
      <c r="H33" s="380">
        <f>F33/$F$33</f>
        <v>1</v>
      </c>
    </row>
    <row r="34" spans="1:8" x14ac:dyDescent="0.2">
      <c r="A34" s="307" t="s">
        <v>163</v>
      </c>
      <c r="B34" s="308">
        <f>B33/$F$33</f>
        <v>0.21483942414174972</v>
      </c>
      <c r="C34" s="308">
        <f t="shared" ref="C34:F34" si="5">C33/$F$33</f>
        <v>0.41085271317829458</v>
      </c>
      <c r="D34" s="308">
        <f t="shared" si="5"/>
        <v>0.35105204872646734</v>
      </c>
      <c r="E34" s="308">
        <f t="shared" si="5"/>
        <v>2.3255813953488372E-2</v>
      </c>
      <c r="F34" s="373">
        <f t="shared" si="5"/>
        <v>1</v>
      </c>
    </row>
    <row r="36" spans="1:8" x14ac:dyDescent="0.2">
      <c r="A36" s="793" t="s">
        <v>741</v>
      </c>
    </row>
    <row r="37" spans="1:8" x14ac:dyDescent="0.2">
      <c r="A37" s="794" t="s">
        <v>680</v>
      </c>
    </row>
  </sheetData>
  <mergeCells count="3">
    <mergeCell ref="A4:H4"/>
    <mergeCell ref="A2:H2"/>
    <mergeCell ref="B6:E6"/>
  </mergeCells>
  <pageMargins left="0.39370078740157483" right="0" top="0.39370078740157483" bottom="0.59055118110236227" header="0.51181102362204722" footer="0.51181102362204722"/>
  <pageSetup paperSize="9" scale="97" firstPageNumber="4" orientation="landscape" r:id="rId1"/>
  <headerFooter alignWithMargins="0">
    <oddHeader>&amp;L&amp;"Times New Roman,Gras"DGRH A1-1&amp;R&amp;"Times New Roman,Gras"Juillet 2020</oddHeader>
    <oddFooter>&amp;C&amp;"Times New Roman,Gras"Page &amp;P de &amp;N</oddFooter>
  </headerFooter>
  <ignoredErrors>
    <ignoredError sqref="B11:D1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5"/>
  <sheetViews>
    <sheetView showGridLines="0" showZeros="0" zoomScaleNormal="100" workbookViewId="0">
      <selection activeCell="M18" sqref="M18"/>
    </sheetView>
  </sheetViews>
  <sheetFormatPr baseColWidth="10" defaultColWidth="12" defaultRowHeight="12.75" x14ac:dyDescent="0.2"/>
  <cols>
    <col min="1" max="1" width="51.6640625" style="316" customWidth="1"/>
    <col min="2" max="2" width="7.6640625" style="316" customWidth="1"/>
    <col min="3" max="3" width="9" style="316" customWidth="1"/>
    <col min="4" max="9" width="7.6640625" style="316" customWidth="1"/>
    <col min="10" max="10" width="7.6640625" style="316" bestFit="1" customWidth="1"/>
    <col min="11" max="11" width="8.1640625" style="316" customWidth="1"/>
    <col min="12" max="16384" width="12" style="316"/>
  </cols>
  <sheetData>
    <row r="1" spans="1:11" ht="15" x14ac:dyDescent="0.25">
      <c r="A1" s="315"/>
      <c r="C1" s="317"/>
      <c r="D1" s="317"/>
      <c r="E1" s="317"/>
      <c r="F1" s="318"/>
      <c r="G1" s="318"/>
      <c r="H1" s="318"/>
      <c r="I1" s="591"/>
      <c r="J1" s="591"/>
    </row>
    <row r="2" spans="1:11" ht="36" customHeight="1" x14ac:dyDescent="0.2">
      <c r="A2" s="1046" t="s">
        <v>681</v>
      </c>
      <c r="B2" s="1046"/>
      <c r="C2" s="1046"/>
      <c r="D2" s="1046"/>
      <c r="E2" s="1046"/>
      <c r="F2" s="1046"/>
      <c r="G2" s="1046"/>
      <c r="H2" s="1046"/>
      <c r="I2" s="1046"/>
      <c r="J2" s="1046"/>
      <c r="K2" s="1050"/>
    </row>
    <row r="3" spans="1:11" x14ac:dyDescent="0.2">
      <c r="B3" s="319"/>
      <c r="C3" s="319"/>
      <c r="D3" s="319"/>
      <c r="E3" s="319"/>
    </row>
    <row r="4" spans="1:11" ht="15.75" x14ac:dyDescent="0.2">
      <c r="A4" s="1052"/>
      <c r="B4" s="1052"/>
      <c r="C4" s="1052"/>
      <c r="D4" s="1052"/>
      <c r="E4" s="1052"/>
      <c r="F4" s="1052"/>
      <c r="G4" s="1052"/>
      <c r="H4" s="1052"/>
      <c r="I4" s="363"/>
      <c r="J4" s="363"/>
    </row>
    <row r="5" spans="1:11" ht="19.5" customHeight="1" x14ac:dyDescent="0.2">
      <c r="A5" s="1045" t="s">
        <v>391</v>
      </c>
      <c r="B5" s="1045"/>
      <c r="C5" s="1045"/>
      <c r="D5" s="1045"/>
      <c r="E5" s="1045"/>
      <c r="F5" s="1045"/>
      <c r="G5" s="1045"/>
      <c r="H5" s="1045"/>
      <c r="I5" s="1045"/>
      <c r="J5" s="1045"/>
      <c r="K5" s="1053"/>
    </row>
    <row r="6" spans="1:11" x14ac:dyDescent="0.2">
      <c r="A6" s="319"/>
      <c r="B6" s="319"/>
      <c r="C6" s="319"/>
      <c r="D6" s="319"/>
      <c r="E6" s="319"/>
    </row>
    <row r="7" spans="1:11" x14ac:dyDescent="0.2">
      <c r="A7" s="319"/>
      <c r="B7" s="319"/>
      <c r="C7" s="319"/>
      <c r="D7" s="319"/>
      <c r="E7" s="319"/>
    </row>
    <row r="9" spans="1:11" x14ac:dyDescent="0.2">
      <c r="A9" s="1051" t="s">
        <v>742</v>
      </c>
      <c r="B9" s="1051"/>
      <c r="C9" s="1051"/>
      <c r="D9" s="1051"/>
      <c r="E9" s="1051"/>
      <c r="F9" s="1051"/>
      <c r="G9" s="1051"/>
      <c r="H9" s="1051"/>
      <c r="I9" s="320"/>
      <c r="J9" s="321"/>
    </row>
    <row r="10" spans="1:11" ht="15.95" customHeight="1" x14ac:dyDescent="0.2">
      <c r="A10" s="314"/>
      <c r="B10" s="322"/>
      <c r="C10" s="322"/>
      <c r="D10" s="322"/>
      <c r="E10" s="322"/>
      <c r="F10" s="322"/>
      <c r="G10" s="322"/>
      <c r="H10" s="322"/>
      <c r="I10" s="322"/>
      <c r="J10" s="322"/>
    </row>
    <row r="11" spans="1:11" s="322" customFormat="1" ht="25.5" x14ac:dyDescent="0.2">
      <c r="A11" s="471" t="s">
        <v>534</v>
      </c>
      <c r="B11" s="323">
        <v>2010</v>
      </c>
      <c r="C11" s="323">
        <v>2011</v>
      </c>
      <c r="D11" s="323">
        <v>2012</v>
      </c>
      <c r="E11" s="324">
        <v>2013</v>
      </c>
      <c r="F11" s="324">
        <v>2014</v>
      </c>
      <c r="G11" s="324">
        <v>2015</v>
      </c>
      <c r="H11" s="324">
        <v>2016</v>
      </c>
      <c r="I11" s="324">
        <v>2017</v>
      </c>
      <c r="J11" s="324">
        <v>2018</v>
      </c>
      <c r="K11" s="324">
        <v>2019</v>
      </c>
    </row>
    <row r="12" spans="1:11" s="322" customFormat="1" ht="15.95" customHeight="1" x14ac:dyDescent="0.2">
      <c r="A12" s="325" t="s">
        <v>185</v>
      </c>
      <c r="B12" s="326">
        <v>98</v>
      </c>
      <c r="C12" s="326">
        <v>98</v>
      </c>
      <c r="D12" s="327">
        <v>88</v>
      </c>
      <c r="E12" s="325">
        <v>84</v>
      </c>
      <c r="F12" s="325">
        <v>84</v>
      </c>
      <c r="G12" s="325">
        <v>74</v>
      </c>
      <c r="H12" s="325">
        <v>81</v>
      </c>
      <c r="I12" s="325">
        <v>81</v>
      </c>
      <c r="J12" s="325">
        <v>60</v>
      </c>
      <c r="K12" s="325">
        <v>57</v>
      </c>
    </row>
    <row r="13" spans="1:11" s="322" customFormat="1" ht="15.95" customHeight="1" x14ac:dyDescent="0.2">
      <c r="A13" s="328" t="s">
        <v>186</v>
      </c>
      <c r="B13" s="329">
        <v>30</v>
      </c>
      <c r="C13" s="329">
        <v>26</v>
      </c>
      <c r="D13" s="330">
        <v>26</v>
      </c>
      <c r="E13" s="328">
        <v>27</v>
      </c>
      <c r="F13" s="328">
        <v>23</v>
      </c>
      <c r="G13" s="328">
        <v>23</v>
      </c>
      <c r="H13" s="328">
        <v>40</v>
      </c>
      <c r="I13" s="328">
        <v>26</v>
      </c>
      <c r="J13" s="328">
        <v>35</v>
      </c>
      <c r="K13" s="328">
        <v>21</v>
      </c>
    </row>
    <row r="14" spans="1:11" s="322" customFormat="1" ht="15.95" customHeight="1" x14ac:dyDescent="0.2">
      <c r="A14" s="328" t="s">
        <v>370</v>
      </c>
      <c r="B14" s="329">
        <v>44</v>
      </c>
      <c r="C14" s="329">
        <v>32</v>
      </c>
      <c r="D14" s="330">
        <v>43</v>
      </c>
      <c r="E14" s="328">
        <v>46</v>
      </c>
      <c r="F14" s="328">
        <v>34</v>
      </c>
      <c r="G14" s="328">
        <v>25</v>
      </c>
      <c r="H14" s="328">
        <v>28</v>
      </c>
      <c r="I14" s="328">
        <v>31</v>
      </c>
      <c r="J14" s="328">
        <v>26</v>
      </c>
      <c r="K14" s="328">
        <v>17</v>
      </c>
    </row>
    <row r="15" spans="1:11" s="322" customFormat="1" ht="15.95" customHeight="1" x14ac:dyDescent="0.2">
      <c r="A15" s="331" t="s">
        <v>371</v>
      </c>
      <c r="B15" s="332">
        <v>6</v>
      </c>
      <c r="C15" s="332">
        <v>11</v>
      </c>
      <c r="D15" s="333">
        <v>11</v>
      </c>
      <c r="E15" s="331">
        <v>10</v>
      </c>
      <c r="F15" s="331">
        <v>6</v>
      </c>
      <c r="G15" s="331">
        <v>9</v>
      </c>
      <c r="H15" s="331">
        <v>9</v>
      </c>
      <c r="I15" s="331">
        <v>7</v>
      </c>
      <c r="J15" s="331">
        <v>8</v>
      </c>
      <c r="K15" s="331">
        <v>1</v>
      </c>
    </row>
    <row r="16" spans="1:11" s="322" customFormat="1" ht="15.95" customHeight="1" x14ac:dyDescent="0.2">
      <c r="A16" s="334" t="s">
        <v>378</v>
      </c>
      <c r="B16" s="324">
        <f t="shared" ref="B16:I16" si="0">SUM(B12:B15)</f>
        <v>178</v>
      </c>
      <c r="C16" s="324">
        <f t="shared" si="0"/>
        <v>167</v>
      </c>
      <c r="D16" s="324">
        <f t="shared" si="0"/>
        <v>168</v>
      </c>
      <c r="E16" s="324">
        <f t="shared" si="0"/>
        <v>167</v>
      </c>
      <c r="F16" s="324">
        <f t="shared" si="0"/>
        <v>147</v>
      </c>
      <c r="G16" s="324">
        <f t="shared" si="0"/>
        <v>131</v>
      </c>
      <c r="H16" s="324">
        <f t="shared" si="0"/>
        <v>158</v>
      </c>
      <c r="I16" s="324">
        <f t="shared" si="0"/>
        <v>145</v>
      </c>
      <c r="J16" s="324">
        <f>SUM(J12:J15)</f>
        <v>129</v>
      </c>
      <c r="K16" s="324">
        <f t="shared" ref="K16" si="1">SUM(K12:K15)</f>
        <v>96</v>
      </c>
    </row>
    <row r="17" spans="1:11" s="322" customFormat="1" ht="15.95" customHeight="1" x14ac:dyDescent="0.2">
      <c r="A17" s="325" t="s">
        <v>372</v>
      </c>
      <c r="B17" s="326">
        <v>511</v>
      </c>
      <c r="C17" s="326">
        <v>505</v>
      </c>
      <c r="D17" s="327">
        <v>502</v>
      </c>
      <c r="E17" s="325">
        <v>502</v>
      </c>
      <c r="F17" s="325">
        <v>445</v>
      </c>
      <c r="G17" s="325">
        <v>398</v>
      </c>
      <c r="H17" s="325">
        <v>462</v>
      </c>
      <c r="I17" s="325">
        <v>428</v>
      </c>
      <c r="J17" s="325">
        <v>424</v>
      </c>
      <c r="K17" s="325">
        <v>371</v>
      </c>
    </row>
    <row r="18" spans="1:11" s="322" customFormat="1" ht="15.95" customHeight="1" x14ac:dyDescent="0.2">
      <c r="A18" s="336" t="s">
        <v>373</v>
      </c>
      <c r="B18" s="337">
        <v>0.41487279843444225</v>
      </c>
      <c r="C18" s="337">
        <v>0.39603960396039606</v>
      </c>
      <c r="D18" s="337">
        <v>0.26095617529880477</v>
      </c>
      <c r="E18" s="337">
        <v>0.25896414342629481</v>
      </c>
      <c r="F18" s="337">
        <v>0.26516853932584272</v>
      </c>
      <c r="G18" s="337">
        <v>0.24874371859296482</v>
      </c>
      <c r="H18" s="337">
        <f>(H12+H14)/H17</f>
        <v>0.23593073593073594</v>
      </c>
      <c r="I18" s="337">
        <f>(I12+I14)/I17</f>
        <v>0.26168224299065418</v>
      </c>
      <c r="J18" s="337">
        <f>(J12+J14)/J17</f>
        <v>0.20283018867924529</v>
      </c>
      <c r="K18" s="337">
        <f>(K12+K14)/K17</f>
        <v>0.19946091644204852</v>
      </c>
    </row>
    <row r="19" spans="1:11" s="322" customFormat="1" ht="15.95" customHeight="1" x14ac:dyDescent="0.2">
      <c r="A19" s="336" t="s">
        <v>374</v>
      </c>
      <c r="B19" s="337">
        <v>8.2191780821917804E-2</v>
      </c>
      <c r="C19" s="337">
        <v>9.9009900990099015E-2</v>
      </c>
      <c r="D19" s="337">
        <v>7.370517928286853E-2</v>
      </c>
      <c r="E19" s="337">
        <v>7.370517928286853E-2</v>
      </c>
      <c r="F19" s="337">
        <v>6.5168539325842698E-2</v>
      </c>
      <c r="G19" s="337">
        <v>8.0402010050251257E-2</v>
      </c>
      <c r="H19" s="337">
        <f>(H13+H15)/H17</f>
        <v>0.10606060606060606</v>
      </c>
      <c r="I19" s="337">
        <f>(I13+I15)/I17</f>
        <v>7.7102803738317752E-2</v>
      </c>
      <c r="J19" s="337">
        <f>(J13+J15)/J17</f>
        <v>0.10141509433962265</v>
      </c>
      <c r="K19" s="337">
        <f>(K13+K15)/K17</f>
        <v>5.9299191374663072E-2</v>
      </c>
    </row>
    <row r="20" spans="1:11" s="322" customFormat="1" ht="15.95" customHeight="1" x14ac:dyDescent="0.2">
      <c r="A20" s="336" t="s">
        <v>375</v>
      </c>
      <c r="B20" s="337">
        <v>0.34833659491193736</v>
      </c>
      <c r="C20" s="337">
        <v>0.33069306930693071</v>
      </c>
      <c r="D20" s="337">
        <v>0.33466135458167329</v>
      </c>
      <c r="E20" s="337">
        <v>0.33266932270916333</v>
      </c>
      <c r="F20" s="337">
        <v>0.33033707865168538</v>
      </c>
      <c r="G20" s="337">
        <v>0.32914572864321606</v>
      </c>
      <c r="H20" s="337">
        <f>(H12+H13+H14+H15)/H17</f>
        <v>0.34199134199134201</v>
      </c>
      <c r="I20" s="337">
        <f>(I12+I13+I14+I15)/I17</f>
        <v>0.33878504672897197</v>
      </c>
      <c r="J20" s="337">
        <f>(J12+J13+J14+J15)/J17</f>
        <v>0.30424528301886794</v>
      </c>
      <c r="K20" s="337">
        <f>(K12+K13+K14+K15)/K17</f>
        <v>0.2587601078167116</v>
      </c>
    </row>
    <row r="21" spans="1:11" s="322" customFormat="1" ht="15.95" customHeight="1" x14ac:dyDescent="0.2">
      <c r="A21" s="312"/>
      <c r="B21" s="313"/>
      <c r="C21" s="313"/>
      <c r="D21" s="313"/>
      <c r="E21" s="313"/>
      <c r="F21" s="313"/>
    </row>
    <row r="22" spans="1:11" s="322" customFormat="1" ht="15.95" customHeight="1" x14ac:dyDescent="0.2">
      <c r="A22" s="312"/>
      <c r="B22" s="313"/>
      <c r="C22" s="313"/>
      <c r="D22" s="313"/>
      <c r="E22" s="313"/>
    </row>
    <row r="23" spans="1:11" s="322" customFormat="1" ht="15.95" customHeight="1" x14ac:dyDescent="0.2">
      <c r="A23" s="312"/>
      <c r="B23" s="313"/>
      <c r="C23" s="313"/>
      <c r="D23" s="313"/>
      <c r="E23" s="313"/>
    </row>
    <row r="24" spans="1:11" s="322" customFormat="1" ht="15.95" customHeight="1" x14ac:dyDescent="0.2">
      <c r="A24" s="1051" t="s">
        <v>376</v>
      </c>
      <c r="B24" s="1051"/>
      <c r="C24" s="1051"/>
      <c r="D24" s="1051"/>
      <c r="E24" s="1051"/>
      <c r="F24" s="1051"/>
      <c r="G24" s="1051"/>
      <c r="H24" s="1051"/>
    </row>
    <row r="25" spans="1:11" s="322" customFormat="1" ht="15.95" customHeight="1" x14ac:dyDescent="0.2">
      <c r="A25" s="312"/>
    </row>
    <row r="26" spans="1:11" s="322" customFormat="1" ht="25.5" x14ac:dyDescent="0.2">
      <c r="A26" s="471" t="s">
        <v>534</v>
      </c>
      <c r="B26" s="323">
        <v>2010</v>
      </c>
      <c r="C26" s="323">
        <v>2011</v>
      </c>
      <c r="D26" s="323">
        <v>2012</v>
      </c>
      <c r="E26" s="324">
        <v>2013</v>
      </c>
      <c r="F26" s="324">
        <v>2014</v>
      </c>
      <c r="G26" s="324">
        <v>2015</v>
      </c>
      <c r="H26" s="324">
        <v>2016</v>
      </c>
      <c r="I26" s="324">
        <v>2017</v>
      </c>
      <c r="J26" s="324">
        <v>2018</v>
      </c>
      <c r="K26" s="324">
        <v>2019</v>
      </c>
    </row>
    <row r="27" spans="1:11" s="322" customFormat="1" ht="15.95" customHeight="1" x14ac:dyDescent="0.2">
      <c r="A27" s="325" t="s">
        <v>185</v>
      </c>
      <c r="B27" s="326">
        <v>13</v>
      </c>
      <c r="C27" s="326">
        <v>16</v>
      </c>
      <c r="D27" s="327">
        <v>14</v>
      </c>
      <c r="E27" s="325">
        <v>8</v>
      </c>
      <c r="F27" s="325">
        <v>6</v>
      </c>
      <c r="G27" s="325">
        <v>11</v>
      </c>
      <c r="H27" s="325">
        <v>6</v>
      </c>
      <c r="I27" s="325">
        <v>9</v>
      </c>
      <c r="J27" s="325">
        <v>9</v>
      </c>
      <c r="K27" s="325">
        <v>6</v>
      </c>
    </row>
    <row r="28" spans="1:11" s="322" customFormat="1" ht="15.95" customHeight="1" x14ac:dyDescent="0.2">
      <c r="A28" s="328" t="s">
        <v>186</v>
      </c>
      <c r="B28" s="329">
        <v>1</v>
      </c>
      <c r="C28" s="329">
        <v>5</v>
      </c>
      <c r="D28" s="330">
        <v>2</v>
      </c>
      <c r="E28" s="328">
        <v>4</v>
      </c>
      <c r="F28" s="328">
        <v>3</v>
      </c>
      <c r="G28" s="328">
        <v>4</v>
      </c>
      <c r="H28" s="328">
        <v>7</v>
      </c>
      <c r="I28" s="328"/>
      <c r="J28" s="328"/>
      <c r="K28" s="328"/>
    </row>
    <row r="29" spans="1:11" s="322" customFormat="1" ht="15.95" customHeight="1" x14ac:dyDescent="0.2">
      <c r="A29" s="328" t="s">
        <v>370</v>
      </c>
      <c r="B29" s="329">
        <v>25</v>
      </c>
      <c r="C29" s="329">
        <v>21</v>
      </c>
      <c r="D29" s="330">
        <v>12</v>
      </c>
      <c r="E29" s="328">
        <v>5</v>
      </c>
      <c r="F29" s="328">
        <v>5</v>
      </c>
      <c r="G29" s="328">
        <v>2</v>
      </c>
      <c r="H29" s="328">
        <v>6</v>
      </c>
      <c r="I29" s="328">
        <v>4</v>
      </c>
      <c r="J29" s="328">
        <v>2</v>
      </c>
      <c r="K29" s="328">
        <v>4</v>
      </c>
    </row>
    <row r="30" spans="1:11" s="322" customFormat="1" ht="15.95" customHeight="1" x14ac:dyDescent="0.2">
      <c r="A30" s="331" t="s">
        <v>371</v>
      </c>
      <c r="B30" s="332">
        <v>2</v>
      </c>
      <c r="C30" s="332"/>
      <c r="D30" s="333">
        <v>3</v>
      </c>
      <c r="E30" s="331">
        <v>1</v>
      </c>
      <c r="F30" s="331"/>
      <c r="G30" s="331">
        <v>1</v>
      </c>
      <c r="H30" s="331">
        <v>1</v>
      </c>
      <c r="I30" s="331">
        <v>2</v>
      </c>
      <c r="J30" s="331">
        <v>3</v>
      </c>
      <c r="K30" s="331"/>
    </row>
    <row r="31" spans="1:11" s="322" customFormat="1" ht="15.95" customHeight="1" x14ac:dyDescent="0.2">
      <c r="A31" s="334" t="s">
        <v>378</v>
      </c>
      <c r="B31" s="335">
        <v>41</v>
      </c>
      <c r="C31" s="335">
        <v>42</v>
      </c>
      <c r="D31" s="335">
        <v>31</v>
      </c>
      <c r="E31" s="324">
        <v>18</v>
      </c>
      <c r="F31" s="324">
        <v>14</v>
      </c>
      <c r="G31" s="324">
        <v>18</v>
      </c>
      <c r="H31" s="324">
        <v>20</v>
      </c>
      <c r="I31" s="324">
        <v>15</v>
      </c>
      <c r="J31" s="324">
        <v>14</v>
      </c>
      <c r="K31" s="324">
        <f>SUM(K27:K30)</f>
        <v>10</v>
      </c>
    </row>
    <row r="32" spans="1:11" s="322" customFormat="1" ht="15.95" customHeight="1" x14ac:dyDescent="0.2">
      <c r="A32" s="325" t="s">
        <v>372</v>
      </c>
      <c r="B32" s="326">
        <v>715</v>
      </c>
      <c r="C32" s="326">
        <v>709</v>
      </c>
      <c r="D32" s="327">
        <v>671</v>
      </c>
      <c r="E32" s="325">
        <v>529</v>
      </c>
      <c r="F32" s="325">
        <v>427</v>
      </c>
      <c r="G32" s="325">
        <v>356</v>
      </c>
      <c r="H32" s="325">
        <v>416</v>
      </c>
      <c r="I32" s="325">
        <v>372</v>
      </c>
      <c r="J32" s="325">
        <v>337</v>
      </c>
      <c r="K32" s="325">
        <v>317</v>
      </c>
    </row>
    <row r="33" spans="1:11" s="322" customFormat="1" ht="15.95" customHeight="1" x14ac:dyDescent="0.2">
      <c r="A33" s="336" t="s">
        <v>373</v>
      </c>
      <c r="B33" s="337">
        <v>5.3146853146853149E-2</v>
      </c>
      <c r="C33" s="337">
        <v>5.2186177715091681E-2</v>
      </c>
      <c r="D33" s="337">
        <v>3.8748137108792845E-2</v>
      </c>
      <c r="E33" s="337">
        <v>2.4574669187145556E-2</v>
      </c>
      <c r="F33" s="337">
        <v>2.576112412177986E-2</v>
      </c>
      <c r="G33" s="337">
        <v>3.6516853932584269E-2</v>
      </c>
      <c r="H33" s="337">
        <f>(H27+H29)/H32</f>
        <v>2.8846153846153848E-2</v>
      </c>
      <c r="I33" s="337">
        <f>(I27+I29)/I32</f>
        <v>3.4946236559139782E-2</v>
      </c>
      <c r="J33" s="337">
        <f>(J27+J29)/J32</f>
        <v>3.2640949554896145E-2</v>
      </c>
      <c r="K33" s="337">
        <f>(K27+K29)/K32</f>
        <v>3.1545741324921134E-2</v>
      </c>
    </row>
    <row r="34" spans="1:11" s="322" customFormat="1" ht="15.95" customHeight="1" x14ac:dyDescent="0.2">
      <c r="A34" s="336" t="s">
        <v>374</v>
      </c>
      <c r="B34" s="337">
        <v>8.3916083916083916E-3</v>
      </c>
      <c r="C34" s="337">
        <v>8.4626234132581107E-3</v>
      </c>
      <c r="D34" s="337">
        <v>7.4515648286140089E-3</v>
      </c>
      <c r="E34" s="337">
        <v>9.4517958412098299E-3</v>
      </c>
      <c r="F34" s="337">
        <v>7.0257611241217799E-3</v>
      </c>
      <c r="G34" s="337">
        <v>1.4044943820224719E-2</v>
      </c>
      <c r="H34" s="337">
        <f>(H28+H30)/H32</f>
        <v>1.9230769230769232E-2</v>
      </c>
      <c r="I34" s="337">
        <f>(I28+I30)/I32</f>
        <v>5.3763440860215058E-3</v>
      </c>
      <c r="J34" s="337">
        <f>(J28+J30)/J32</f>
        <v>8.9020771513353119E-3</v>
      </c>
      <c r="K34" s="337">
        <f>(K28+K30)/K32</f>
        <v>0</v>
      </c>
    </row>
    <row r="35" spans="1:11" s="322" customFormat="1" ht="15.95" customHeight="1" x14ac:dyDescent="0.2">
      <c r="A35" s="336" t="s">
        <v>375</v>
      </c>
      <c r="B35" s="337">
        <v>5.7342657342657345E-2</v>
      </c>
      <c r="C35" s="337">
        <v>5.9238363892806768E-2</v>
      </c>
      <c r="D35" s="337">
        <v>4.6199701937406856E-2</v>
      </c>
      <c r="E35" s="337">
        <v>3.4026465028355386E-2</v>
      </c>
      <c r="F35" s="337">
        <v>3.2786885245901641E-2</v>
      </c>
      <c r="G35" s="337">
        <v>5.0561797752808987E-2</v>
      </c>
      <c r="H35" s="337">
        <f>(H27+H28+H29+H30)/H32</f>
        <v>4.807692307692308E-2</v>
      </c>
      <c r="I35" s="337">
        <f>(I27+I28+I29+I30)/I32</f>
        <v>4.0322580645161289E-2</v>
      </c>
      <c r="J35" s="337">
        <f>(J27+J28+J29+J30)/J32</f>
        <v>4.1543026706231452E-2</v>
      </c>
      <c r="K35" s="337">
        <f>(K27+K28+K29+K30)/K32</f>
        <v>3.1545741324921134E-2</v>
      </c>
    </row>
    <row r="36" spans="1:11" s="322" customFormat="1" ht="15.95" customHeight="1" x14ac:dyDescent="0.2"/>
    <row r="37" spans="1:11" s="322" customFormat="1" ht="15.95" customHeight="1" x14ac:dyDescent="0.2"/>
    <row r="38" spans="1:11" s="322" customFormat="1" ht="15.95" customHeight="1" x14ac:dyDescent="0.2"/>
    <row r="39" spans="1:11" s="322" customFormat="1" ht="15.95" customHeight="1" x14ac:dyDescent="0.2">
      <c r="A39" s="1051" t="s">
        <v>743</v>
      </c>
      <c r="B39" s="1051"/>
      <c r="C39" s="1051"/>
      <c r="D39" s="1051"/>
      <c r="E39" s="1051"/>
      <c r="F39" s="1051"/>
      <c r="G39" s="1051"/>
      <c r="H39" s="1051"/>
    </row>
    <row r="40" spans="1:11" s="322" customFormat="1" ht="15.95" customHeight="1" x14ac:dyDescent="0.2">
      <c r="A40" s="312"/>
    </row>
    <row r="41" spans="1:11" s="322" customFormat="1" ht="25.5" x14ac:dyDescent="0.2">
      <c r="A41" s="471" t="s">
        <v>534</v>
      </c>
      <c r="B41" s="323">
        <v>2010</v>
      </c>
      <c r="C41" s="323">
        <v>2011</v>
      </c>
      <c r="D41" s="323">
        <v>2012</v>
      </c>
      <c r="E41" s="324">
        <v>2013</v>
      </c>
      <c r="F41" s="324">
        <v>2014</v>
      </c>
      <c r="G41" s="324">
        <v>2015</v>
      </c>
      <c r="H41" s="324">
        <v>2016</v>
      </c>
      <c r="I41" s="324">
        <v>2017</v>
      </c>
      <c r="J41" s="324">
        <v>2018</v>
      </c>
      <c r="K41" s="324">
        <v>2019</v>
      </c>
    </row>
    <row r="42" spans="1:11" s="322" customFormat="1" ht="15.95" customHeight="1" x14ac:dyDescent="0.2">
      <c r="A42" s="325" t="s">
        <v>185</v>
      </c>
      <c r="B42" s="326">
        <v>129</v>
      </c>
      <c r="C42" s="326">
        <v>121</v>
      </c>
      <c r="D42" s="327">
        <v>112</v>
      </c>
      <c r="E42" s="325">
        <v>102</v>
      </c>
      <c r="F42" s="325">
        <v>98</v>
      </c>
      <c r="G42" s="325">
        <v>88</v>
      </c>
      <c r="H42" s="325">
        <v>93</v>
      </c>
      <c r="I42" s="325">
        <v>100</v>
      </c>
      <c r="J42" s="325">
        <v>82</v>
      </c>
      <c r="K42" s="325">
        <v>66</v>
      </c>
    </row>
    <row r="43" spans="1:11" s="322" customFormat="1" ht="15.95" customHeight="1" x14ac:dyDescent="0.2">
      <c r="A43" s="328" t="s">
        <v>186</v>
      </c>
      <c r="B43" s="329">
        <v>35</v>
      </c>
      <c r="C43" s="329">
        <v>32</v>
      </c>
      <c r="D43" s="330">
        <v>30</v>
      </c>
      <c r="E43" s="328">
        <v>32</v>
      </c>
      <c r="F43" s="328">
        <v>26</v>
      </c>
      <c r="G43" s="328">
        <v>29</v>
      </c>
      <c r="H43" s="328">
        <v>50</v>
      </c>
      <c r="I43" s="328">
        <v>28</v>
      </c>
      <c r="J43" s="328">
        <v>37</v>
      </c>
      <c r="K43" s="328">
        <v>21</v>
      </c>
    </row>
    <row r="44" spans="1:11" s="322" customFormat="1" ht="15.95" customHeight="1" x14ac:dyDescent="0.2">
      <c r="A44" s="328" t="s">
        <v>370</v>
      </c>
      <c r="B44" s="329">
        <v>74</v>
      </c>
      <c r="C44" s="329">
        <v>56</v>
      </c>
      <c r="D44" s="330">
        <v>61</v>
      </c>
      <c r="E44" s="328">
        <v>54</v>
      </c>
      <c r="F44" s="328">
        <v>40</v>
      </c>
      <c r="G44" s="328">
        <v>32</v>
      </c>
      <c r="H44" s="328">
        <v>37</v>
      </c>
      <c r="I44" s="328">
        <v>39</v>
      </c>
      <c r="J44" s="328">
        <v>30</v>
      </c>
      <c r="K44" s="328">
        <v>22</v>
      </c>
    </row>
    <row r="45" spans="1:11" s="322" customFormat="1" ht="15.95" customHeight="1" x14ac:dyDescent="0.2">
      <c r="A45" s="331" t="s">
        <v>371</v>
      </c>
      <c r="B45" s="332">
        <v>9</v>
      </c>
      <c r="C45" s="332">
        <v>12</v>
      </c>
      <c r="D45" s="333">
        <v>14</v>
      </c>
      <c r="E45" s="331">
        <v>11</v>
      </c>
      <c r="F45" s="331">
        <v>6</v>
      </c>
      <c r="G45" s="331">
        <v>11</v>
      </c>
      <c r="H45" s="331">
        <v>10</v>
      </c>
      <c r="I45" s="331">
        <v>10</v>
      </c>
      <c r="J45" s="331">
        <v>11</v>
      </c>
      <c r="K45" s="331">
        <v>1</v>
      </c>
    </row>
    <row r="46" spans="1:11" s="322" customFormat="1" ht="15.95" customHeight="1" x14ac:dyDescent="0.2">
      <c r="A46" s="334" t="s">
        <v>378</v>
      </c>
      <c r="B46" s="335">
        <v>247</v>
      </c>
      <c r="C46" s="335">
        <v>221</v>
      </c>
      <c r="D46" s="335">
        <v>217</v>
      </c>
      <c r="E46" s="324">
        <v>199</v>
      </c>
      <c r="F46" s="324">
        <v>170</v>
      </c>
      <c r="G46" s="324">
        <v>160</v>
      </c>
      <c r="H46" s="324">
        <v>190</v>
      </c>
      <c r="I46" s="324">
        <v>177</v>
      </c>
      <c r="J46" s="324">
        <f>SUM(J42:J45)</f>
        <v>160</v>
      </c>
      <c r="K46" s="324">
        <f>SUM(K42:K45)</f>
        <v>110</v>
      </c>
    </row>
    <row r="47" spans="1:11" s="322" customFormat="1" ht="15.95" customHeight="1" x14ac:dyDescent="0.2">
      <c r="A47" s="325" t="s">
        <v>377</v>
      </c>
      <c r="B47" s="326">
        <v>1522</v>
      </c>
      <c r="C47" s="326">
        <v>1484</v>
      </c>
      <c r="D47" s="327">
        <v>1488</v>
      </c>
      <c r="E47" s="475">
        <v>1294</v>
      </c>
      <c r="F47" s="475">
        <v>1129</v>
      </c>
      <c r="G47" s="475">
        <v>1020</v>
      </c>
      <c r="H47" s="475">
        <v>1141</v>
      </c>
      <c r="I47" s="475">
        <v>1069</v>
      </c>
      <c r="J47" s="475">
        <v>974</v>
      </c>
      <c r="K47" s="475">
        <v>903</v>
      </c>
    </row>
    <row r="48" spans="1:11" s="322" customFormat="1" ht="15.95" customHeight="1" x14ac:dyDescent="0.2">
      <c r="A48" s="336" t="s">
        <v>373</v>
      </c>
      <c r="B48" s="337">
        <v>0.13337713534822601</v>
      </c>
      <c r="C48" s="337">
        <v>0.1192722371967655</v>
      </c>
      <c r="D48" s="337">
        <v>0.11626344086021505</v>
      </c>
      <c r="E48" s="337">
        <v>0.12055641421947449</v>
      </c>
      <c r="F48" s="337">
        <v>0.12223206377325066</v>
      </c>
      <c r="G48" s="337">
        <v>0.11764705882352941</v>
      </c>
      <c r="H48" s="337">
        <f>(H42+H44)/H47</f>
        <v>0.11393514460999124</v>
      </c>
      <c r="I48" s="337">
        <f>(I42+I44)/I47</f>
        <v>0.13002806361085126</v>
      </c>
      <c r="J48" s="337">
        <f>(J42+J44)/J47</f>
        <v>0.11498973305954825</v>
      </c>
      <c r="K48" s="337">
        <f>(K42+K44)/K47</f>
        <v>9.7452934662236992E-2</v>
      </c>
    </row>
    <row r="49" spans="1:11" s="322" customFormat="1" ht="15.95" customHeight="1" x14ac:dyDescent="0.2">
      <c r="A49" s="336" t="s">
        <v>374</v>
      </c>
      <c r="B49" s="337">
        <v>2.8909329829172142E-2</v>
      </c>
      <c r="C49" s="337">
        <v>2.9649595687331536E-2</v>
      </c>
      <c r="D49" s="337">
        <v>2.9569892473118281E-2</v>
      </c>
      <c r="E49" s="337">
        <v>3.3230293663060281E-2</v>
      </c>
      <c r="F49" s="337">
        <v>2.8343666961913198E-2</v>
      </c>
      <c r="G49" s="337">
        <v>3.9215686274509803E-2</v>
      </c>
      <c r="H49" s="337">
        <f>(H43+H45)/H47</f>
        <v>5.2585451358457491E-2</v>
      </c>
      <c r="I49" s="337">
        <f>(I43+I45)/I47</f>
        <v>3.5547240411599623E-2</v>
      </c>
      <c r="J49" s="337">
        <f>(J43+J45)/J47</f>
        <v>4.9281314168377825E-2</v>
      </c>
      <c r="K49" s="337">
        <f>(K43+K45)/K47</f>
        <v>2.4363233665559248E-2</v>
      </c>
    </row>
    <row r="50" spans="1:11" s="322" customFormat="1" ht="15.95" customHeight="1" x14ac:dyDescent="0.2">
      <c r="A50" s="336" t="s">
        <v>375</v>
      </c>
      <c r="B50" s="337">
        <v>0.16228646517739817</v>
      </c>
      <c r="C50" s="337">
        <v>0.14892183288409702</v>
      </c>
      <c r="D50" s="337">
        <v>0.14583333333333331</v>
      </c>
      <c r="E50" s="337">
        <v>0.15378670788253479</v>
      </c>
      <c r="F50" s="337">
        <v>0.15057573073516387</v>
      </c>
      <c r="G50" s="337">
        <v>0.15686274509803921</v>
      </c>
      <c r="H50" s="337">
        <f>(H42+H43+H44+H45)/H47</f>
        <v>0.16652059596844873</v>
      </c>
      <c r="I50" s="337">
        <f>(I42+I43+I44+I45)/I47</f>
        <v>0.16557530402245088</v>
      </c>
      <c r="J50" s="337">
        <f>(J42+J43+J44+J45)/J47</f>
        <v>0.16427104722792607</v>
      </c>
      <c r="K50" s="337">
        <f>(K42+K43+K44+K45)/K47</f>
        <v>0.12181616832779624</v>
      </c>
    </row>
    <row r="51" spans="1:11" ht="15.95" customHeight="1" x14ac:dyDescent="0.2"/>
    <row r="52" spans="1:11" ht="14.1" customHeight="1" x14ac:dyDescent="0.2"/>
    <row r="53" spans="1:11" ht="14.1" customHeight="1" x14ac:dyDescent="0.2">
      <c r="A53" s="314"/>
    </row>
    <row r="54" spans="1:11" ht="14.1" customHeight="1" x14ac:dyDescent="0.2">
      <c r="A54" s="314"/>
    </row>
    <row r="55" spans="1:11" ht="14.1" customHeight="1" x14ac:dyDescent="0.2"/>
  </sheetData>
  <mergeCells count="6">
    <mergeCell ref="A2:K2"/>
    <mergeCell ref="A24:H24"/>
    <mergeCell ref="A39:H39"/>
    <mergeCell ref="A4:H4"/>
    <mergeCell ref="A9:H9"/>
    <mergeCell ref="A5:K5"/>
  </mergeCells>
  <pageMargins left="0.39370078740157483" right="0" top="0.39370078740157483" bottom="0.59055118110236227" header="0.51181102362204722" footer="0.51181102362204722"/>
  <pageSetup paperSize="9" scale="86" firstPageNumber="4" fitToHeight="0" orientation="portrait" r:id="rId1"/>
  <headerFooter alignWithMargins="0">
    <oddHeader>&amp;L&amp;"Times New Roman,Gras"DGRH A1-1&amp;R&amp;"Times New Roman,Gras"Juillet 2020</oddHeader>
    <oddFooter>&amp;C&amp;"Times New Roman,Gras"Page &amp;P de &amp;N</oddFooter>
  </headerFooter>
  <ignoredErrors>
    <ignoredError sqref="J16:K16 B16:I16 J46:K46 K3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B1:J799"/>
  <sheetViews>
    <sheetView showGridLines="0" showZeros="0" zoomScale="80" zoomScaleNormal="80" workbookViewId="0">
      <selection activeCell="L15" sqref="L15"/>
    </sheetView>
  </sheetViews>
  <sheetFormatPr baseColWidth="10" defaultColWidth="12" defaultRowHeight="12.75" x14ac:dyDescent="0.2"/>
  <cols>
    <col min="1" max="1" width="12" style="343"/>
    <col min="2" max="9" width="13.1640625" style="343" customWidth="1"/>
    <col min="10" max="16384" width="12" style="343"/>
  </cols>
  <sheetData>
    <row r="1" spans="2:8" ht="18" customHeight="1" x14ac:dyDescent="0.2">
      <c r="B1" s="342"/>
      <c r="C1" s="342"/>
      <c r="D1" s="342"/>
    </row>
    <row r="2" spans="2:8" x14ac:dyDescent="0.2">
      <c r="B2" s="344"/>
      <c r="C2" s="344"/>
      <c r="D2" s="344"/>
    </row>
    <row r="3" spans="2:8" x14ac:dyDescent="0.2">
      <c r="B3" s="344"/>
      <c r="C3" s="344"/>
      <c r="D3" s="344"/>
    </row>
    <row r="4" spans="2:8" x14ac:dyDescent="0.2">
      <c r="B4" s="344"/>
      <c r="C4" s="344"/>
      <c r="D4" s="344"/>
    </row>
    <row r="5" spans="2:8" x14ac:dyDescent="0.2">
      <c r="B5" s="344"/>
      <c r="C5" s="344"/>
      <c r="D5" s="344"/>
      <c r="G5" s="344"/>
      <c r="H5" s="344"/>
    </row>
    <row r="6" spans="2:8" x14ac:dyDescent="0.2">
      <c r="B6" s="344"/>
      <c r="C6" s="344"/>
      <c r="D6" s="344"/>
    </row>
    <row r="7" spans="2:8" x14ac:dyDescent="0.2">
      <c r="B7" s="344"/>
      <c r="C7" s="344"/>
      <c r="D7" s="344"/>
    </row>
    <row r="8" spans="2:8" x14ac:dyDescent="0.2">
      <c r="B8" s="344"/>
      <c r="C8" s="344"/>
      <c r="D8" s="344"/>
    </row>
    <row r="9" spans="2:8" x14ac:dyDescent="0.2">
      <c r="B9" s="344"/>
      <c r="C9" s="344"/>
      <c r="D9" s="344"/>
    </row>
    <row r="10" spans="2:8" x14ac:dyDescent="0.2">
      <c r="B10" s="344"/>
      <c r="C10" s="344"/>
      <c r="D10" s="344"/>
    </row>
    <row r="11" spans="2:8" x14ac:dyDescent="0.2">
      <c r="B11" s="344"/>
      <c r="C11" s="344"/>
      <c r="D11" s="344"/>
    </row>
    <row r="12" spans="2:8" x14ac:dyDescent="0.2">
      <c r="B12" s="344"/>
      <c r="C12" s="344"/>
      <c r="D12" s="344"/>
    </row>
    <row r="13" spans="2:8" x14ac:dyDescent="0.2">
      <c r="B13" s="344"/>
      <c r="C13" s="344"/>
      <c r="D13" s="344"/>
    </row>
    <row r="14" spans="2:8" x14ac:dyDescent="0.2">
      <c r="B14" s="344"/>
      <c r="C14" s="344"/>
      <c r="D14" s="344"/>
    </row>
    <row r="15" spans="2:8" x14ac:dyDescent="0.2">
      <c r="B15" s="344"/>
      <c r="C15" s="344"/>
      <c r="D15" s="344"/>
    </row>
    <row r="16" spans="2:8" x14ac:dyDescent="0.2">
      <c r="B16" s="344"/>
      <c r="C16" s="344"/>
      <c r="D16" s="344"/>
    </row>
    <row r="17" spans="2:9" x14ac:dyDescent="0.2">
      <c r="B17" s="344"/>
      <c r="C17" s="344"/>
      <c r="D17" s="344"/>
    </row>
    <row r="18" spans="2:9" x14ac:dyDescent="0.2">
      <c r="B18" s="344"/>
      <c r="C18" s="344"/>
      <c r="D18" s="344"/>
    </row>
    <row r="19" spans="2:9" x14ac:dyDescent="0.2">
      <c r="B19" s="344"/>
      <c r="C19" s="344"/>
      <c r="D19" s="344"/>
    </row>
    <row r="20" spans="2:9" x14ac:dyDescent="0.2">
      <c r="B20" s="344"/>
      <c r="C20" s="344"/>
      <c r="D20" s="344"/>
    </row>
    <row r="21" spans="2:9" x14ac:dyDescent="0.2">
      <c r="B21" s="344"/>
      <c r="C21" s="344"/>
      <c r="D21" s="344"/>
    </row>
    <row r="22" spans="2:9" x14ac:dyDescent="0.2">
      <c r="B22" s="344"/>
      <c r="C22" s="344"/>
      <c r="D22" s="344"/>
    </row>
    <row r="23" spans="2:9" x14ac:dyDescent="0.2">
      <c r="B23" s="344"/>
      <c r="C23" s="344"/>
      <c r="D23" s="344"/>
    </row>
    <row r="24" spans="2:9" x14ac:dyDescent="0.2">
      <c r="B24" s="344"/>
      <c r="C24" s="344"/>
      <c r="D24" s="344"/>
    </row>
    <row r="25" spans="2:9" x14ac:dyDescent="0.2">
      <c r="B25" s="344"/>
      <c r="C25" s="344"/>
      <c r="D25" s="344"/>
    </row>
    <row r="26" spans="2:9" ht="13.5" thickBot="1" x14ac:dyDescent="0.25">
      <c r="B26" s="344"/>
      <c r="C26" s="344"/>
      <c r="D26" s="344"/>
    </row>
    <row r="27" spans="2:9" ht="19.5" customHeight="1" thickTop="1" x14ac:dyDescent="0.2">
      <c r="B27" s="1035" t="s">
        <v>195</v>
      </c>
      <c r="C27" s="1036"/>
      <c r="D27" s="1036"/>
      <c r="E27" s="1037"/>
      <c r="F27" s="1037"/>
      <c r="G27" s="1037"/>
      <c r="H27" s="1037"/>
      <c r="I27" s="1038"/>
    </row>
    <row r="28" spans="2:9" ht="19.5" customHeight="1" x14ac:dyDescent="0.25">
      <c r="B28" s="345"/>
      <c r="C28" s="346" t="s">
        <v>380</v>
      </c>
      <c r="D28" s="346"/>
      <c r="E28" s="346"/>
      <c r="F28" s="346"/>
      <c r="G28" s="346"/>
      <c r="H28" s="346"/>
      <c r="I28" s="347"/>
    </row>
    <row r="29" spans="2:9" ht="19.5" customHeight="1" thickBot="1" x14ac:dyDescent="0.3">
      <c r="B29" s="1039" t="s">
        <v>392</v>
      </c>
      <c r="C29" s="1040"/>
      <c r="D29" s="1040"/>
      <c r="E29" s="1041"/>
      <c r="F29" s="1041"/>
      <c r="G29" s="1041"/>
      <c r="H29" s="1041"/>
      <c r="I29" s="1042"/>
    </row>
    <row r="30" spans="2:9" ht="13.5" thickTop="1" x14ac:dyDescent="0.2">
      <c r="B30" s="344"/>
      <c r="C30" s="344"/>
      <c r="D30" s="344"/>
    </row>
    <row r="31" spans="2:9" x14ac:dyDescent="0.2">
      <c r="B31" s="344"/>
      <c r="C31" s="344"/>
      <c r="D31" s="344"/>
    </row>
    <row r="32" spans="2:9" x14ac:dyDescent="0.2">
      <c r="B32" s="344"/>
      <c r="C32" s="344"/>
      <c r="D32" s="344"/>
    </row>
    <row r="33" spans="2:9" ht="15.75" x14ac:dyDescent="0.2">
      <c r="B33" s="348" t="s">
        <v>716</v>
      </c>
      <c r="C33" s="349"/>
      <c r="D33" s="349"/>
      <c r="E33" s="350"/>
      <c r="F33" s="350"/>
      <c r="G33" s="350"/>
      <c r="H33" s="350"/>
      <c r="I33" s="350"/>
    </row>
    <row r="34" spans="2:9" x14ac:dyDescent="0.2">
      <c r="B34" s="344"/>
      <c r="C34" s="344"/>
      <c r="D34" s="344"/>
    </row>
    <row r="35" spans="2:9" x14ac:dyDescent="0.2">
      <c r="B35" s="344"/>
      <c r="C35" s="344"/>
      <c r="D35" s="344"/>
    </row>
    <row r="36" spans="2:9" ht="15.75" x14ac:dyDescent="0.25">
      <c r="B36" s="344"/>
      <c r="C36" s="344"/>
      <c r="D36" s="344"/>
      <c r="E36" s="351"/>
    </row>
    <row r="37" spans="2:9" x14ac:dyDescent="0.2">
      <c r="B37" s="352" t="s">
        <v>393</v>
      </c>
      <c r="C37" s="344"/>
    </row>
    <row r="38" spans="2:9" x14ac:dyDescent="0.2">
      <c r="B38" s="352" t="s">
        <v>394</v>
      </c>
      <c r="C38" s="344"/>
    </row>
    <row r="39" spans="2:9" x14ac:dyDescent="0.2">
      <c r="B39" s="352" t="s">
        <v>395</v>
      </c>
      <c r="C39" s="344"/>
    </row>
    <row r="40" spans="2:9" x14ac:dyDescent="0.2">
      <c r="B40" s="352" t="s">
        <v>628</v>
      </c>
      <c r="C40" s="344"/>
    </row>
    <row r="41" spans="2:9" x14ac:dyDescent="0.2">
      <c r="B41" s="1054" t="s">
        <v>492</v>
      </c>
      <c r="C41" s="1054"/>
      <c r="D41" s="1054"/>
      <c r="E41" s="1054"/>
      <c r="F41" s="1054"/>
      <c r="G41" s="1054"/>
      <c r="H41" s="1054"/>
      <c r="I41" s="1054"/>
    </row>
    <row r="42" spans="2:9" x14ac:dyDescent="0.2">
      <c r="B42" s="1054"/>
      <c r="C42" s="1054"/>
      <c r="D42" s="1054"/>
      <c r="E42" s="1054"/>
      <c r="F42" s="1054"/>
      <c r="G42" s="1054"/>
      <c r="H42" s="1054"/>
      <c r="I42" s="1054"/>
    </row>
    <row r="43" spans="2:9" ht="39" customHeight="1" x14ac:dyDescent="0.2">
      <c r="B43" s="1054"/>
      <c r="C43" s="1054"/>
      <c r="D43" s="1054"/>
      <c r="E43" s="1054"/>
      <c r="F43" s="1054"/>
      <c r="G43" s="1054"/>
      <c r="H43" s="1054"/>
      <c r="I43" s="1054"/>
    </row>
    <row r="44" spans="2:9" x14ac:dyDescent="0.2">
      <c r="B44" s="344"/>
      <c r="C44" s="344"/>
      <c r="D44" s="344"/>
    </row>
    <row r="45" spans="2:9" x14ac:dyDescent="0.2">
      <c r="B45" s="344"/>
      <c r="C45" s="344"/>
      <c r="D45" s="344"/>
    </row>
    <row r="46" spans="2:9" x14ac:dyDescent="0.2">
      <c r="B46" s="344"/>
      <c r="C46" s="344"/>
      <c r="D46" s="344"/>
    </row>
    <row r="47" spans="2:9" x14ac:dyDescent="0.2">
      <c r="B47" s="344"/>
      <c r="C47" s="344"/>
      <c r="D47" s="344"/>
    </row>
    <row r="48" spans="2:9" x14ac:dyDescent="0.2">
      <c r="B48" s="344"/>
      <c r="C48" s="344"/>
      <c r="D48" s="344"/>
    </row>
    <row r="49" spans="2:10" ht="17.25" customHeight="1" x14ac:dyDescent="0.2">
      <c r="B49" s="344"/>
      <c r="C49" s="344"/>
      <c r="D49" s="344"/>
      <c r="F49" s="1043"/>
      <c r="G49" s="1043"/>
      <c r="H49" s="1043"/>
    </row>
    <row r="50" spans="2:10" ht="15.75" customHeight="1" x14ac:dyDescent="0.2">
      <c r="B50" s="1021" t="s">
        <v>733</v>
      </c>
      <c r="C50" s="1021"/>
      <c r="D50" s="1021"/>
      <c r="E50" s="1021"/>
      <c r="F50" s="1021"/>
      <c r="G50" s="1021"/>
      <c r="H50" s="1021"/>
      <c r="I50" s="1021"/>
      <c r="J50" s="1021"/>
    </row>
    <row r="51" spans="2:10" ht="12" customHeight="1" x14ac:dyDescent="0.2">
      <c r="B51" s="1044" t="s">
        <v>388</v>
      </c>
      <c r="C51" s="1044"/>
      <c r="D51" s="1044"/>
      <c r="E51" s="1044"/>
      <c r="F51" s="1044"/>
      <c r="G51" s="1044"/>
      <c r="H51" s="1044"/>
      <c r="I51" s="1044"/>
    </row>
    <row r="52" spans="2:10" ht="16.5" customHeight="1" x14ac:dyDescent="0.2">
      <c r="B52" s="1033" t="s">
        <v>675</v>
      </c>
      <c r="C52" s="1033"/>
      <c r="D52" s="1033"/>
      <c r="E52" s="1033"/>
      <c r="F52" s="1033"/>
      <c r="G52" s="1033"/>
      <c r="H52" s="1033"/>
      <c r="I52" s="1033"/>
    </row>
    <row r="53" spans="2:10" x14ac:dyDescent="0.2">
      <c r="B53" s="1033" t="s">
        <v>674</v>
      </c>
      <c r="C53" s="1033"/>
      <c r="D53" s="1033"/>
      <c r="E53" s="1033"/>
      <c r="F53" s="1033"/>
      <c r="G53" s="1033"/>
      <c r="H53" s="1033"/>
      <c r="I53" s="1033"/>
      <c r="J53" s="586"/>
    </row>
    <row r="54" spans="2:10" x14ac:dyDescent="0.2">
      <c r="B54" s="1034" t="s">
        <v>389</v>
      </c>
      <c r="C54" s="1034"/>
      <c r="D54" s="1034"/>
      <c r="E54" s="1034"/>
      <c r="F54" s="1034"/>
      <c r="G54" s="1034"/>
      <c r="H54" s="1034"/>
      <c r="I54" s="1034"/>
    </row>
    <row r="55" spans="2:10" x14ac:dyDescent="0.2">
      <c r="B55" s="344"/>
      <c r="C55" s="356"/>
      <c r="D55" s="356"/>
    </row>
    <row r="56" spans="2:10" x14ac:dyDescent="0.2">
      <c r="B56" s="357"/>
      <c r="C56" s="356"/>
      <c r="D56" s="356"/>
      <c r="I56" s="364">
        <f>PG_1!I59</f>
        <v>0</v>
      </c>
    </row>
    <row r="57" spans="2:10" x14ac:dyDescent="0.2">
      <c r="B57" s="356"/>
      <c r="C57" s="356"/>
      <c r="D57" s="356"/>
    </row>
    <row r="58" spans="2:10" x14ac:dyDescent="0.2">
      <c r="B58" s="344"/>
      <c r="C58" s="356"/>
      <c r="D58" s="356"/>
    </row>
    <row r="59" spans="2:10" x14ac:dyDescent="0.2">
      <c r="B59" s="356"/>
      <c r="C59" s="356"/>
      <c r="D59" s="356"/>
    </row>
    <row r="60" spans="2:10" x14ac:dyDescent="0.2">
      <c r="B60" s="356"/>
      <c r="C60" s="356"/>
      <c r="D60" s="356"/>
    </row>
    <row r="61" spans="2:10" x14ac:dyDescent="0.2">
      <c r="B61" s="356"/>
      <c r="C61" s="356"/>
      <c r="D61" s="356"/>
    </row>
    <row r="62" spans="2:10" x14ac:dyDescent="0.2">
      <c r="B62" s="356"/>
      <c r="C62" s="356"/>
      <c r="D62" s="356"/>
    </row>
    <row r="63" spans="2:10" x14ac:dyDescent="0.2">
      <c r="B63" s="356"/>
      <c r="C63" s="356"/>
      <c r="D63" s="356"/>
    </row>
    <row r="64" spans="2:10" x14ac:dyDescent="0.2">
      <c r="B64" s="356"/>
      <c r="C64" s="356"/>
      <c r="D64" s="356"/>
    </row>
    <row r="65" spans="2:4" x14ac:dyDescent="0.2">
      <c r="B65" s="356"/>
      <c r="C65" s="356"/>
      <c r="D65" s="356"/>
    </row>
    <row r="66" spans="2:4" x14ac:dyDescent="0.2">
      <c r="B66" s="356"/>
      <c r="C66" s="356"/>
      <c r="D66" s="356"/>
    </row>
    <row r="67" spans="2:4" x14ac:dyDescent="0.2">
      <c r="B67" s="356"/>
      <c r="C67" s="356"/>
      <c r="D67" s="356"/>
    </row>
    <row r="68" spans="2:4" x14ac:dyDescent="0.2">
      <c r="B68" s="356"/>
      <c r="C68" s="356"/>
      <c r="D68" s="356"/>
    </row>
    <row r="69" spans="2:4" x14ac:dyDescent="0.2">
      <c r="B69" s="356"/>
      <c r="C69" s="356"/>
      <c r="D69" s="356"/>
    </row>
    <row r="70" spans="2:4" x14ac:dyDescent="0.2">
      <c r="B70" s="356"/>
      <c r="C70" s="356"/>
      <c r="D70" s="356"/>
    </row>
    <row r="71" spans="2:4" x14ac:dyDescent="0.2">
      <c r="B71" s="356"/>
      <c r="C71" s="356"/>
      <c r="D71" s="356"/>
    </row>
    <row r="72" spans="2:4" x14ac:dyDescent="0.2">
      <c r="B72" s="356"/>
      <c r="C72" s="356"/>
      <c r="D72" s="356"/>
    </row>
    <row r="73" spans="2:4" x14ac:dyDescent="0.2">
      <c r="B73" s="356"/>
      <c r="C73" s="356"/>
      <c r="D73" s="356"/>
    </row>
    <row r="74" spans="2:4" x14ac:dyDescent="0.2">
      <c r="B74" s="356"/>
      <c r="C74" s="356"/>
      <c r="D74" s="356"/>
    </row>
    <row r="75" spans="2:4" x14ac:dyDescent="0.2">
      <c r="B75" s="356"/>
      <c r="C75" s="356"/>
      <c r="D75" s="356"/>
    </row>
    <row r="76" spans="2:4" x14ac:dyDescent="0.2">
      <c r="B76" s="356"/>
      <c r="C76" s="356"/>
      <c r="D76" s="356"/>
    </row>
    <row r="77" spans="2:4" x14ac:dyDescent="0.2">
      <c r="B77" s="356"/>
      <c r="C77" s="356"/>
      <c r="D77" s="356"/>
    </row>
    <row r="78" spans="2:4" x14ac:dyDescent="0.2">
      <c r="B78" s="356"/>
      <c r="C78" s="356"/>
      <c r="D78" s="356"/>
    </row>
    <row r="79" spans="2:4" x14ac:dyDescent="0.2">
      <c r="B79" s="356"/>
      <c r="C79" s="356"/>
      <c r="D79" s="356"/>
    </row>
    <row r="80" spans="2:4" x14ac:dyDescent="0.2">
      <c r="B80" s="356"/>
      <c r="C80" s="356"/>
      <c r="D80" s="356"/>
    </row>
    <row r="81" spans="2:4" x14ac:dyDescent="0.2">
      <c r="B81" s="356"/>
      <c r="C81" s="356"/>
      <c r="D81" s="356"/>
    </row>
    <row r="82" spans="2:4" x14ac:dyDescent="0.2">
      <c r="B82" s="356"/>
      <c r="C82" s="356"/>
      <c r="D82" s="356"/>
    </row>
    <row r="83" spans="2:4" x14ac:dyDescent="0.2">
      <c r="B83" s="356"/>
      <c r="C83" s="356"/>
      <c r="D83" s="356"/>
    </row>
    <row r="84" spans="2:4" x14ac:dyDescent="0.2">
      <c r="B84" s="356"/>
      <c r="C84" s="356"/>
      <c r="D84" s="356"/>
    </row>
    <row r="85" spans="2:4" x14ac:dyDescent="0.2">
      <c r="B85" s="356"/>
      <c r="C85" s="356"/>
      <c r="D85" s="356"/>
    </row>
    <row r="86" spans="2:4" x14ac:dyDescent="0.2">
      <c r="B86" s="356"/>
      <c r="C86" s="356"/>
      <c r="D86" s="356"/>
    </row>
    <row r="87" spans="2:4" x14ac:dyDescent="0.2">
      <c r="B87" s="356"/>
      <c r="C87" s="356"/>
      <c r="D87" s="356"/>
    </row>
    <row r="88" spans="2:4" x14ac:dyDescent="0.2">
      <c r="B88" s="356"/>
      <c r="C88" s="356"/>
      <c r="D88" s="356"/>
    </row>
    <row r="89" spans="2:4" x14ac:dyDescent="0.2">
      <c r="B89" s="356"/>
      <c r="C89" s="356"/>
      <c r="D89" s="356"/>
    </row>
    <row r="90" spans="2:4" x14ac:dyDescent="0.2">
      <c r="B90" s="356"/>
      <c r="C90" s="356"/>
      <c r="D90" s="356"/>
    </row>
    <row r="91" spans="2:4" x14ac:dyDescent="0.2">
      <c r="B91" s="356"/>
      <c r="C91" s="356"/>
      <c r="D91" s="356"/>
    </row>
    <row r="92" spans="2:4" x14ac:dyDescent="0.2">
      <c r="B92" s="356"/>
      <c r="C92" s="356"/>
      <c r="D92" s="356"/>
    </row>
    <row r="93" spans="2:4" x14ac:dyDescent="0.2">
      <c r="B93" s="356"/>
      <c r="C93" s="356"/>
      <c r="D93" s="356"/>
    </row>
    <row r="94" spans="2:4" x14ac:dyDescent="0.2">
      <c r="B94" s="356"/>
      <c r="C94" s="356"/>
      <c r="D94" s="356"/>
    </row>
    <row r="95" spans="2:4" x14ac:dyDescent="0.2">
      <c r="B95" s="356"/>
      <c r="C95" s="356"/>
      <c r="D95" s="356"/>
    </row>
    <row r="96" spans="2:4" x14ac:dyDescent="0.2">
      <c r="B96" s="356"/>
      <c r="C96" s="356"/>
      <c r="D96" s="356"/>
    </row>
    <row r="97" spans="2:4" x14ac:dyDescent="0.2">
      <c r="B97" s="356"/>
      <c r="C97" s="356"/>
      <c r="D97" s="356"/>
    </row>
    <row r="98" spans="2:4" x14ac:dyDescent="0.2">
      <c r="B98" s="356"/>
      <c r="C98" s="356"/>
      <c r="D98" s="356"/>
    </row>
    <row r="99" spans="2:4" x14ac:dyDescent="0.2">
      <c r="B99" s="356"/>
      <c r="C99" s="356"/>
      <c r="D99" s="356"/>
    </row>
    <row r="100" spans="2:4" x14ac:dyDescent="0.2">
      <c r="B100" s="356"/>
      <c r="C100" s="356"/>
      <c r="D100" s="356"/>
    </row>
    <row r="101" spans="2:4" x14ac:dyDescent="0.2">
      <c r="B101" s="356"/>
      <c r="C101" s="356"/>
      <c r="D101" s="356"/>
    </row>
    <row r="102" spans="2:4" x14ac:dyDescent="0.2">
      <c r="B102" s="356"/>
      <c r="C102" s="356"/>
      <c r="D102" s="356"/>
    </row>
    <row r="103" spans="2:4" x14ac:dyDescent="0.2">
      <c r="B103" s="356"/>
      <c r="C103" s="356"/>
      <c r="D103" s="356"/>
    </row>
    <row r="104" spans="2:4" x14ac:dyDescent="0.2">
      <c r="B104" s="356"/>
      <c r="C104" s="356"/>
      <c r="D104" s="356"/>
    </row>
    <row r="105" spans="2:4" x14ac:dyDescent="0.2">
      <c r="B105" s="356"/>
      <c r="C105" s="356"/>
      <c r="D105" s="356"/>
    </row>
    <row r="106" spans="2:4" x14ac:dyDescent="0.2">
      <c r="B106" s="356"/>
      <c r="C106" s="356"/>
      <c r="D106" s="356"/>
    </row>
    <row r="107" spans="2:4" x14ac:dyDescent="0.2">
      <c r="B107" s="356"/>
      <c r="C107" s="356"/>
      <c r="D107" s="356"/>
    </row>
    <row r="108" spans="2:4" x14ac:dyDescent="0.2">
      <c r="B108" s="356"/>
      <c r="C108" s="356"/>
      <c r="D108" s="356"/>
    </row>
    <row r="109" spans="2:4" x14ac:dyDescent="0.2">
      <c r="B109" s="356"/>
      <c r="C109" s="356"/>
      <c r="D109" s="356"/>
    </row>
    <row r="110" spans="2:4" x14ac:dyDescent="0.2">
      <c r="B110" s="356"/>
      <c r="C110" s="356"/>
      <c r="D110" s="356"/>
    </row>
    <row r="111" spans="2:4" x14ac:dyDescent="0.2">
      <c r="B111" s="356"/>
      <c r="C111" s="356"/>
      <c r="D111" s="356"/>
    </row>
    <row r="112" spans="2:4" x14ac:dyDescent="0.2">
      <c r="B112" s="356"/>
      <c r="C112" s="356"/>
      <c r="D112" s="356"/>
    </row>
    <row r="113" spans="2:4" x14ac:dyDescent="0.2">
      <c r="B113" s="356"/>
      <c r="C113" s="356"/>
      <c r="D113" s="356"/>
    </row>
    <row r="114" spans="2:4" x14ac:dyDescent="0.2">
      <c r="B114" s="356"/>
      <c r="C114" s="356"/>
      <c r="D114" s="356"/>
    </row>
    <row r="115" spans="2:4" x14ac:dyDescent="0.2">
      <c r="B115" s="356"/>
      <c r="C115" s="356"/>
      <c r="D115" s="356"/>
    </row>
    <row r="116" spans="2:4" x14ac:dyDescent="0.2">
      <c r="B116" s="356"/>
      <c r="C116" s="356"/>
      <c r="D116" s="356"/>
    </row>
    <row r="117" spans="2:4" x14ac:dyDescent="0.2">
      <c r="B117" s="356"/>
      <c r="C117" s="356"/>
      <c r="D117" s="356"/>
    </row>
    <row r="118" spans="2:4" x14ac:dyDescent="0.2">
      <c r="B118" s="356"/>
      <c r="C118" s="356"/>
      <c r="D118" s="356"/>
    </row>
    <row r="119" spans="2:4" x14ac:dyDescent="0.2">
      <c r="B119" s="356"/>
      <c r="C119" s="356"/>
      <c r="D119" s="356"/>
    </row>
    <row r="120" spans="2:4" x14ac:dyDescent="0.2">
      <c r="B120" s="356"/>
      <c r="C120" s="356"/>
      <c r="D120" s="356"/>
    </row>
    <row r="121" spans="2:4" x14ac:dyDescent="0.2">
      <c r="B121" s="356"/>
      <c r="C121" s="356"/>
      <c r="D121" s="356"/>
    </row>
    <row r="122" spans="2:4" x14ac:dyDescent="0.2">
      <c r="B122" s="356"/>
      <c r="C122" s="356"/>
      <c r="D122" s="356"/>
    </row>
    <row r="123" spans="2:4" x14ac:dyDescent="0.2">
      <c r="B123" s="356"/>
      <c r="C123" s="356"/>
      <c r="D123" s="356"/>
    </row>
    <row r="124" spans="2:4" x14ac:dyDescent="0.2">
      <c r="B124" s="356"/>
      <c r="C124" s="356"/>
      <c r="D124" s="356"/>
    </row>
    <row r="125" spans="2:4" x14ac:dyDescent="0.2">
      <c r="B125" s="356"/>
      <c r="C125" s="356"/>
      <c r="D125" s="356"/>
    </row>
    <row r="126" spans="2:4" x14ac:dyDescent="0.2">
      <c r="B126" s="356"/>
      <c r="C126" s="356"/>
      <c r="D126" s="356"/>
    </row>
    <row r="127" spans="2:4" x14ac:dyDescent="0.2">
      <c r="B127" s="356"/>
      <c r="C127" s="356"/>
      <c r="D127" s="356"/>
    </row>
    <row r="128" spans="2:4" x14ac:dyDescent="0.2">
      <c r="B128" s="356"/>
      <c r="C128" s="356"/>
      <c r="D128" s="356"/>
    </row>
    <row r="129" spans="2:4" x14ac:dyDescent="0.2">
      <c r="B129" s="356"/>
      <c r="C129" s="356"/>
      <c r="D129" s="356"/>
    </row>
    <row r="130" spans="2:4" x14ac:dyDescent="0.2">
      <c r="B130" s="356"/>
      <c r="C130" s="356"/>
      <c r="D130" s="356"/>
    </row>
    <row r="131" spans="2:4" x14ac:dyDescent="0.2">
      <c r="B131" s="356"/>
      <c r="C131" s="356"/>
      <c r="D131" s="356"/>
    </row>
    <row r="132" spans="2:4" x14ac:dyDescent="0.2">
      <c r="B132" s="356"/>
      <c r="C132" s="356"/>
      <c r="D132" s="356"/>
    </row>
    <row r="133" spans="2:4" x14ac:dyDescent="0.2">
      <c r="B133" s="356"/>
      <c r="C133" s="356"/>
      <c r="D133" s="356"/>
    </row>
    <row r="134" spans="2:4" x14ac:dyDescent="0.2">
      <c r="B134" s="356"/>
      <c r="C134" s="356"/>
      <c r="D134" s="356"/>
    </row>
    <row r="135" spans="2:4" x14ac:dyDescent="0.2">
      <c r="B135" s="356"/>
      <c r="C135" s="356"/>
      <c r="D135" s="356"/>
    </row>
    <row r="136" spans="2:4" x14ac:dyDescent="0.2">
      <c r="B136" s="356"/>
      <c r="C136" s="356"/>
      <c r="D136" s="356"/>
    </row>
    <row r="137" spans="2:4" x14ac:dyDescent="0.2">
      <c r="B137" s="356"/>
      <c r="C137" s="356"/>
      <c r="D137" s="356"/>
    </row>
    <row r="138" spans="2:4" x14ac:dyDescent="0.2">
      <c r="B138" s="356"/>
      <c r="C138" s="356"/>
      <c r="D138" s="356"/>
    </row>
    <row r="139" spans="2:4" x14ac:dyDescent="0.2">
      <c r="B139" s="356"/>
      <c r="C139" s="356"/>
      <c r="D139" s="356"/>
    </row>
    <row r="140" spans="2:4" x14ac:dyDescent="0.2">
      <c r="B140" s="356"/>
      <c r="C140" s="356"/>
      <c r="D140" s="356"/>
    </row>
    <row r="141" spans="2:4" x14ac:dyDescent="0.2">
      <c r="B141" s="356"/>
      <c r="C141" s="356"/>
      <c r="D141" s="356"/>
    </row>
    <row r="142" spans="2:4" x14ac:dyDescent="0.2">
      <c r="B142" s="356"/>
      <c r="C142" s="356"/>
      <c r="D142" s="356"/>
    </row>
    <row r="143" spans="2:4" x14ac:dyDescent="0.2">
      <c r="B143" s="356"/>
      <c r="C143" s="356"/>
      <c r="D143" s="356"/>
    </row>
    <row r="144" spans="2:4" x14ac:dyDescent="0.2">
      <c r="B144" s="356"/>
      <c r="C144" s="356"/>
      <c r="D144" s="356"/>
    </row>
    <row r="145" spans="2:4" x14ac:dyDescent="0.2">
      <c r="B145" s="356"/>
      <c r="C145" s="356"/>
      <c r="D145" s="356"/>
    </row>
    <row r="146" spans="2:4" x14ac:dyDescent="0.2">
      <c r="B146" s="356"/>
      <c r="C146" s="356"/>
      <c r="D146" s="356"/>
    </row>
    <row r="147" spans="2:4" x14ac:dyDescent="0.2">
      <c r="B147" s="356"/>
      <c r="C147" s="356"/>
      <c r="D147" s="356"/>
    </row>
    <row r="148" spans="2:4" x14ac:dyDescent="0.2">
      <c r="B148" s="356"/>
      <c r="C148" s="356"/>
      <c r="D148" s="356"/>
    </row>
    <row r="149" spans="2:4" x14ac:dyDescent="0.2">
      <c r="B149" s="356"/>
      <c r="C149" s="356"/>
      <c r="D149" s="356"/>
    </row>
    <row r="150" spans="2:4" x14ac:dyDescent="0.2">
      <c r="B150" s="356"/>
      <c r="C150" s="356"/>
      <c r="D150" s="356"/>
    </row>
    <row r="151" spans="2:4" x14ac:dyDescent="0.2">
      <c r="B151" s="356"/>
      <c r="C151" s="356"/>
      <c r="D151" s="356"/>
    </row>
    <row r="152" spans="2:4" x14ac:dyDescent="0.2">
      <c r="B152" s="356"/>
      <c r="C152" s="356"/>
      <c r="D152" s="356"/>
    </row>
    <row r="153" spans="2:4" x14ac:dyDescent="0.2">
      <c r="B153" s="356"/>
      <c r="C153" s="356"/>
      <c r="D153" s="356"/>
    </row>
    <row r="154" spans="2:4" x14ac:dyDescent="0.2">
      <c r="B154" s="356"/>
      <c r="C154" s="356"/>
      <c r="D154" s="356"/>
    </row>
    <row r="155" spans="2:4" x14ac:dyDescent="0.2">
      <c r="B155" s="356"/>
      <c r="C155" s="356"/>
      <c r="D155" s="356"/>
    </row>
    <row r="156" spans="2:4" x14ac:dyDescent="0.2">
      <c r="B156" s="356"/>
      <c r="C156" s="356"/>
      <c r="D156" s="356"/>
    </row>
    <row r="157" spans="2:4" x14ac:dyDescent="0.2">
      <c r="B157" s="356"/>
      <c r="C157" s="356"/>
      <c r="D157" s="356"/>
    </row>
    <row r="158" spans="2:4" x14ac:dyDescent="0.2">
      <c r="B158" s="356"/>
      <c r="C158" s="356"/>
      <c r="D158" s="356"/>
    </row>
    <row r="159" spans="2:4" x14ac:dyDescent="0.2">
      <c r="B159" s="356"/>
      <c r="C159" s="356"/>
      <c r="D159" s="356"/>
    </row>
    <row r="160" spans="2:4" x14ac:dyDescent="0.2">
      <c r="B160" s="356"/>
      <c r="C160" s="356"/>
      <c r="D160" s="356"/>
    </row>
    <row r="161" spans="2:4" x14ac:dyDescent="0.2">
      <c r="B161" s="356"/>
      <c r="C161" s="356"/>
      <c r="D161" s="356"/>
    </row>
    <row r="162" spans="2:4" x14ac:dyDescent="0.2">
      <c r="B162" s="356"/>
      <c r="C162" s="356"/>
      <c r="D162" s="356"/>
    </row>
    <row r="163" spans="2:4" x14ac:dyDescent="0.2">
      <c r="B163" s="356"/>
      <c r="C163" s="356"/>
      <c r="D163" s="356"/>
    </row>
    <row r="164" spans="2:4" x14ac:dyDescent="0.2">
      <c r="B164" s="356"/>
      <c r="C164" s="356"/>
      <c r="D164" s="356"/>
    </row>
    <row r="165" spans="2:4" x14ac:dyDescent="0.2">
      <c r="B165" s="356"/>
      <c r="C165" s="356"/>
      <c r="D165" s="356"/>
    </row>
    <row r="166" spans="2:4" x14ac:dyDescent="0.2">
      <c r="B166" s="356"/>
      <c r="C166" s="356"/>
      <c r="D166" s="356"/>
    </row>
    <row r="167" spans="2:4" x14ac:dyDescent="0.2">
      <c r="B167" s="356"/>
      <c r="C167" s="356"/>
      <c r="D167" s="356"/>
    </row>
    <row r="168" spans="2:4" x14ac:dyDescent="0.2">
      <c r="B168" s="356"/>
      <c r="C168" s="356"/>
      <c r="D168" s="356"/>
    </row>
    <row r="169" spans="2:4" x14ac:dyDescent="0.2">
      <c r="B169" s="356"/>
      <c r="C169" s="356"/>
      <c r="D169" s="356"/>
    </row>
    <row r="170" spans="2:4" x14ac:dyDescent="0.2">
      <c r="B170" s="356"/>
      <c r="C170" s="356"/>
      <c r="D170" s="356"/>
    </row>
    <row r="171" spans="2:4" x14ac:dyDescent="0.2">
      <c r="B171" s="356"/>
      <c r="C171" s="356"/>
      <c r="D171" s="356"/>
    </row>
    <row r="172" spans="2:4" x14ac:dyDescent="0.2">
      <c r="B172" s="356"/>
      <c r="C172" s="356"/>
      <c r="D172" s="356"/>
    </row>
    <row r="173" spans="2:4" x14ac:dyDescent="0.2">
      <c r="B173" s="356"/>
      <c r="C173" s="356"/>
      <c r="D173" s="356"/>
    </row>
    <row r="174" spans="2:4" x14ac:dyDescent="0.2">
      <c r="B174" s="356"/>
      <c r="C174" s="356"/>
      <c r="D174" s="356"/>
    </row>
    <row r="175" spans="2:4" x14ac:dyDescent="0.2">
      <c r="B175" s="356"/>
      <c r="C175" s="356"/>
      <c r="D175" s="356"/>
    </row>
    <row r="176" spans="2:4" x14ac:dyDescent="0.2">
      <c r="B176" s="356"/>
      <c r="C176" s="356"/>
      <c r="D176" s="356"/>
    </row>
    <row r="177" spans="2:4" x14ac:dyDescent="0.2">
      <c r="B177" s="356"/>
      <c r="C177" s="356"/>
      <c r="D177" s="356"/>
    </row>
    <row r="178" spans="2:4" x14ac:dyDescent="0.2">
      <c r="B178" s="356"/>
      <c r="C178" s="356"/>
      <c r="D178" s="356"/>
    </row>
    <row r="179" spans="2:4" x14ac:dyDescent="0.2">
      <c r="B179" s="356"/>
      <c r="C179" s="356"/>
      <c r="D179" s="356"/>
    </row>
    <row r="180" spans="2:4" x14ac:dyDescent="0.2">
      <c r="B180" s="356"/>
      <c r="C180" s="356"/>
      <c r="D180" s="356"/>
    </row>
    <row r="181" spans="2:4" x14ac:dyDescent="0.2">
      <c r="B181" s="356"/>
      <c r="C181" s="356"/>
      <c r="D181" s="356"/>
    </row>
    <row r="182" spans="2:4" x14ac:dyDescent="0.2">
      <c r="B182" s="356"/>
      <c r="C182" s="356"/>
      <c r="D182" s="356"/>
    </row>
    <row r="183" spans="2:4" x14ac:dyDescent="0.2">
      <c r="B183" s="356"/>
      <c r="C183" s="356"/>
      <c r="D183" s="356"/>
    </row>
    <row r="184" spans="2:4" x14ac:dyDescent="0.2">
      <c r="B184" s="356"/>
      <c r="C184" s="356"/>
      <c r="D184" s="356"/>
    </row>
    <row r="185" spans="2:4" x14ac:dyDescent="0.2">
      <c r="B185" s="356"/>
      <c r="C185" s="356"/>
      <c r="D185" s="356"/>
    </row>
    <row r="186" spans="2:4" x14ac:dyDescent="0.2">
      <c r="B186" s="356"/>
      <c r="C186" s="356"/>
      <c r="D186" s="356"/>
    </row>
    <row r="187" spans="2:4" x14ac:dyDescent="0.2">
      <c r="B187" s="356"/>
      <c r="C187" s="356"/>
      <c r="D187" s="356"/>
    </row>
    <row r="188" spans="2:4" x14ac:dyDescent="0.2">
      <c r="B188" s="356"/>
      <c r="C188" s="356"/>
      <c r="D188" s="356"/>
    </row>
    <row r="189" spans="2:4" x14ac:dyDescent="0.2">
      <c r="B189" s="356"/>
      <c r="C189" s="356"/>
      <c r="D189" s="356"/>
    </row>
    <row r="190" spans="2:4" x14ac:dyDescent="0.2">
      <c r="B190" s="356"/>
      <c r="C190" s="356"/>
      <c r="D190" s="356"/>
    </row>
    <row r="191" spans="2:4" x14ac:dyDescent="0.2">
      <c r="B191" s="356"/>
      <c r="C191" s="356"/>
      <c r="D191" s="356"/>
    </row>
    <row r="192" spans="2:4" x14ac:dyDescent="0.2">
      <c r="B192" s="356"/>
      <c r="C192" s="356"/>
      <c r="D192" s="356"/>
    </row>
    <row r="193" spans="2:4" x14ac:dyDescent="0.2">
      <c r="B193" s="356"/>
      <c r="C193" s="356"/>
      <c r="D193" s="356"/>
    </row>
    <row r="194" spans="2:4" x14ac:dyDescent="0.2">
      <c r="B194" s="356"/>
      <c r="C194" s="356"/>
      <c r="D194" s="356"/>
    </row>
    <row r="195" spans="2:4" x14ac:dyDescent="0.2">
      <c r="B195" s="356"/>
      <c r="C195" s="356"/>
      <c r="D195" s="356"/>
    </row>
    <row r="196" spans="2:4" x14ac:dyDescent="0.2">
      <c r="B196" s="356"/>
      <c r="C196" s="356"/>
      <c r="D196" s="356"/>
    </row>
    <row r="197" spans="2:4" x14ac:dyDescent="0.2">
      <c r="B197" s="356"/>
      <c r="C197" s="356"/>
      <c r="D197" s="356"/>
    </row>
    <row r="198" spans="2:4" x14ac:dyDescent="0.2">
      <c r="B198" s="356"/>
      <c r="C198" s="356"/>
      <c r="D198" s="356"/>
    </row>
    <row r="199" spans="2:4" x14ac:dyDescent="0.2">
      <c r="B199" s="356"/>
      <c r="C199" s="356"/>
      <c r="D199" s="356"/>
    </row>
    <row r="200" spans="2:4" x14ac:dyDescent="0.2">
      <c r="B200" s="356"/>
      <c r="C200" s="356"/>
      <c r="D200" s="356"/>
    </row>
    <row r="201" spans="2:4" x14ac:dyDescent="0.2">
      <c r="B201" s="356"/>
      <c r="C201" s="356"/>
      <c r="D201" s="356"/>
    </row>
    <row r="202" spans="2:4" x14ac:dyDescent="0.2">
      <c r="B202" s="356"/>
      <c r="C202" s="356"/>
      <c r="D202" s="356"/>
    </row>
    <row r="203" spans="2:4" x14ac:dyDescent="0.2">
      <c r="B203" s="356"/>
      <c r="C203" s="356"/>
      <c r="D203" s="356"/>
    </row>
    <row r="204" spans="2:4" x14ac:dyDescent="0.2">
      <c r="B204" s="356"/>
      <c r="C204" s="356"/>
      <c r="D204" s="356"/>
    </row>
    <row r="205" spans="2:4" x14ac:dyDescent="0.2">
      <c r="B205" s="356"/>
      <c r="C205" s="356"/>
      <c r="D205" s="356"/>
    </row>
    <row r="206" spans="2:4" x14ac:dyDescent="0.2">
      <c r="B206" s="356"/>
      <c r="C206" s="356"/>
      <c r="D206" s="356"/>
    </row>
    <row r="207" spans="2:4" x14ac:dyDescent="0.2">
      <c r="B207" s="356"/>
      <c r="C207" s="356"/>
      <c r="D207" s="356"/>
    </row>
    <row r="208" spans="2:4" x14ac:dyDescent="0.2">
      <c r="B208" s="356"/>
      <c r="C208" s="356"/>
      <c r="D208" s="356"/>
    </row>
    <row r="209" spans="2:4" x14ac:dyDescent="0.2">
      <c r="B209" s="356"/>
      <c r="C209" s="356"/>
      <c r="D209" s="356"/>
    </row>
    <row r="210" spans="2:4" x14ac:dyDescent="0.2">
      <c r="B210" s="356"/>
      <c r="C210" s="356"/>
      <c r="D210" s="356"/>
    </row>
    <row r="211" spans="2:4" x14ac:dyDescent="0.2">
      <c r="B211" s="356"/>
      <c r="C211" s="356"/>
      <c r="D211" s="356"/>
    </row>
    <row r="212" spans="2:4" x14ac:dyDescent="0.2">
      <c r="B212" s="356"/>
      <c r="C212" s="356"/>
      <c r="D212" s="356"/>
    </row>
    <row r="213" spans="2:4" x14ac:dyDescent="0.2">
      <c r="B213" s="356"/>
      <c r="C213" s="356"/>
      <c r="D213" s="356"/>
    </row>
    <row r="214" spans="2:4" x14ac:dyDescent="0.2">
      <c r="B214" s="356"/>
      <c r="C214" s="356"/>
      <c r="D214" s="356"/>
    </row>
    <row r="215" spans="2:4" x14ac:dyDescent="0.2">
      <c r="B215" s="356"/>
      <c r="C215" s="356"/>
      <c r="D215" s="356"/>
    </row>
    <row r="216" spans="2:4" x14ac:dyDescent="0.2">
      <c r="B216" s="356"/>
      <c r="C216" s="356"/>
      <c r="D216" s="356"/>
    </row>
    <row r="217" spans="2:4" x14ac:dyDescent="0.2">
      <c r="B217" s="356"/>
      <c r="C217" s="356"/>
      <c r="D217" s="356"/>
    </row>
    <row r="218" spans="2:4" x14ac:dyDescent="0.2">
      <c r="B218" s="356"/>
      <c r="C218" s="356"/>
      <c r="D218" s="356"/>
    </row>
    <row r="219" spans="2:4" x14ac:dyDescent="0.2">
      <c r="B219" s="356"/>
      <c r="C219" s="356"/>
      <c r="D219" s="356"/>
    </row>
    <row r="220" spans="2:4" x14ac:dyDescent="0.2">
      <c r="B220" s="356"/>
      <c r="C220" s="356"/>
      <c r="D220" s="356"/>
    </row>
    <row r="221" spans="2:4" x14ac:dyDescent="0.2">
      <c r="B221" s="356"/>
      <c r="C221" s="356"/>
      <c r="D221" s="356"/>
    </row>
    <row r="222" spans="2:4" x14ac:dyDescent="0.2">
      <c r="B222" s="356"/>
      <c r="C222" s="356"/>
      <c r="D222" s="356"/>
    </row>
    <row r="223" spans="2:4" x14ac:dyDescent="0.2">
      <c r="B223" s="356"/>
      <c r="C223" s="356"/>
      <c r="D223" s="356"/>
    </row>
    <row r="224" spans="2:4" x14ac:dyDescent="0.2">
      <c r="B224" s="356"/>
      <c r="C224" s="356"/>
      <c r="D224" s="356"/>
    </row>
    <row r="225" spans="2:4" x14ac:dyDescent="0.2">
      <c r="B225" s="356"/>
      <c r="C225" s="356"/>
      <c r="D225" s="356"/>
    </row>
    <row r="226" spans="2:4" x14ac:dyDescent="0.2">
      <c r="B226" s="356"/>
      <c r="C226" s="356"/>
      <c r="D226" s="356"/>
    </row>
    <row r="227" spans="2:4" x14ac:dyDescent="0.2">
      <c r="B227" s="356"/>
      <c r="C227" s="356"/>
      <c r="D227" s="356"/>
    </row>
    <row r="228" spans="2:4" x14ac:dyDescent="0.2">
      <c r="B228" s="356"/>
      <c r="C228" s="356"/>
      <c r="D228" s="356"/>
    </row>
    <row r="229" spans="2:4" x14ac:dyDescent="0.2">
      <c r="B229" s="356"/>
      <c r="C229" s="356"/>
      <c r="D229" s="356"/>
    </row>
    <row r="230" spans="2:4" x14ac:dyDescent="0.2">
      <c r="B230" s="356"/>
      <c r="C230" s="356"/>
      <c r="D230" s="356"/>
    </row>
    <row r="231" spans="2:4" x14ac:dyDescent="0.2">
      <c r="B231" s="356"/>
      <c r="C231" s="356"/>
      <c r="D231" s="356"/>
    </row>
    <row r="232" spans="2:4" x14ac:dyDescent="0.2">
      <c r="B232" s="356"/>
      <c r="C232" s="356"/>
      <c r="D232" s="356"/>
    </row>
    <row r="233" spans="2:4" x14ac:dyDescent="0.2">
      <c r="B233" s="356"/>
      <c r="C233" s="356"/>
      <c r="D233" s="356"/>
    </row>
    <row r="234" spans="2:4" x14ac:dyDescent="0.2">
      <c r="B234" s="356"/>
      <c r="C234" s="356"/>
      <c r="D234" s="356"/>
    </row>
    <row r="235" spans="2:4" x14ac:dyDescent="0.2">
      <c r="B235" s="356"/>
      <c r="C235" s="356"/>
      <c r="D235" s="356"/>
    </row>
    <row r="236" spans="2:4" x14ac:dyDescent="0.2">
      <c r="B236" s="356"/>
      <c r="C236" s="356"/>
      <c r="D236" s="356"/>
    </row>
    <row r="237" spans="2:4" x14ac:dyDescent="0.2">
      <c r="B237" s="356"/>
      <c r="C237" s="356"/>
      <c r="D237" s="356"/>
    </row>
    <row r="238" spans="2:4" x14ac:dyDescent="0.2">
      <c r="B238" s="356"/>
      <c r="C238" s="356"/>
      <c r="D238" s="356"/>
    </row>
    <row r="239" spans="2:4" x14ac:dyDescent="0.2">
      <c r="B239" s="356"/>
      <c r="C239" s="356"/>
      <c r="D239" s="356"/>
    </row>
    <row r="240" spans="2:4" x14ac:dyDescent="0.2">
      <c r="B240" s="356"/>
      <c r="C240" s="356"/>
      <c r="D240" s="356"/>
    </row>
    <row r="241" spans="2:4" x14ac:dyDescent="0.2">
      <c r="B241" s="356"/>
      <c r="C241" s="356"/>
      <c r="D241" s="356"/>
    </row>
    <row r="242" spans="2:4" x14ac:dyDescent="0.2">
      <c r="B242" s="356"/>
      <c r="C242" s="356"/>
      <c r="D242" s="356"/>
    </row>
    <row r="243" spans="2:4" x14ac:dyDescent="0.2">
      <c r="B243" s="356"/>
      <c r="C243" s="356"/>
      <c r="D243" s="356"/>
    </row>
    <row r="244" spans="2:4" x14ac:dyDescent="0.2">
      <c r="B244" s="356"/>
      <c r="C244" s="356"/>
      <c r="D244" s="356"/>
    </row>
    <row r="245" spans="2:4" x14ac:dyDescent="0.2">
      <c r="B245" s="356"/>
      <c r="C245" s="356"/>
      <c r="D245" s="356"/>
    </row>
    <row r="246" spans="2:4" x14ac:dyDescent="0.2">
      <c r="B246" s="356"/>
      <c r="C246" s="356"/>
      <c r="D246" s="356"/>
    </row>
    <row r="247" spans="2:4" x14ac:dyDescent="0.2">
      <c r="B247" s="356"/>
      <c r="C247" s="356"/>
      <c r="D247" s="356"/>
    </row>
    <row r="248" spans="2:4" x14ac:dyDescent="0.2">
      <c r="B248" s="356"/>
      <c r="C248" s="356"/>
      <c r="D248" s="356"/>
    </row>
    <row r="249" spans="2:4" x14ac:dyDescent="0.2">
      <c r="B249" s="356"/>
      <c r="C249" s="356"/>
      <c r="D249" s="356"/>
    </row>
    <row r="250" spans="2:4" x14ac:dyDescent="0.2">
      <c r="B250" s="356"/>
      <c r="C250" s="356"/>
      <c r="D250" s="356"/>
    </row>
    <row r="251" spans="2:4" x14ac:dyDescent="0.2">
      <c r="B251" s="356"/>
      <c r="C251" s="356"/>
      <c r="D251" s="356"/>
    </row>
    <row r="252" spans="2:4" x14ac:dyDescent="0.2">
      <c r="B252" s="356"/>
      <c r="C252" s="356"/>
      <c r="D252" s="356"/>
    </row>
    <row r="253" spans="2:4" x14ac:dyDescent="0.2">
      <c r="B253" s="356"/>
      <c r="C253" s="356"/>
      <c r="D253" s="356"/>
    </row>
    <row r="254" spans="2:4" x14ac:dyDescent="0.2">
      <c r="B254" s="356"/>
      <c r="C254" s="356"/>
      <c r="D254" s="356"/>
    </row>
    <row r="255" spans="2:4" x14ac:dyDescent="0.2">
      <c r="B255" s="356"/>
      <c r="C255" s="356"/>
      <c r="D255" s="356"/>
    </row>
    <row r="256" spans="2:4" x14ac:dyDescent="0.2">
      <c r="B256" s="356"/>
      <c r="C256" s="356"/>
      <c r="D256" s="356"/>
    </row>
    <row r="257" spans="2:4" x14ac:dyDescent="0.2">
      <c r="B257" s="356"/>
      <c r="C257" s="356"/>
      <c r="D257" s="356"/>
    </row>
    <row r="258" spans="2:4" x14ac:dyDescent="0.2">
      <c r="B258" s="356"/>
      <c r="C258" s="356"/>
      <c r="D258" s="356"/>
    </row>
    <row r="259" spans="2:4" x14ac:dyDescent="0.2">
      <c r="B259" s="356"/>
      <c r="C259" s="356"/>
      <c r="D259" s="356"/>
    </row>
    <row r="260" spans="2:4" x14ac:dyDescent="0.2">
      <c r="B260" s="356"/>
      <c r="C260" s="356"/>
      <c r="D260" s="356"/>
    </row>
    <row r="261" spans="2:4" x14ac:dyDescent="0.2">
      <c r="B261" s="356"/>
      <c r="C261" s="356"/>
      <c r="D261" s="356"/>
    </row>
    <row r="262" spans="2:4" x14ac:dyDescent="0.2">
      <c r="B262" s="356"/>
      <c r="C262" s="356"/>
      <c r="D262" s="356"/>
    </row>
    <row r="263" spans="2:4" x14ac:dyDescent="0.2">
      <c r="B263" s="356"/>
      <c r="C263" s="356"/>
      <c r="D263" s="356"/>
    </row>
    <row r="264" spans="2:4" x14ac:dyDescent="0.2">
      <c r="B264" s="356"/>
      <c r="C264" s="356"/>
      <c r="D264" s="356"/>
    </row>
    <row r="265" spans="2:4" x14ac:dyDescent="0.2">
      <c r="B265" s="356"/>
      <c r="C265" s="356"/>
      <c r="D265" s="356"/>
    </row>
    <row r="266" spans="2:4" x14ac:dyDescent="0.2">
      <c r="B266" s="356"/>
      <c r="C266" s="356"/>
      <c r="D266" s="356"/>
    </row>
    <row r="267" spans="2:4" x14ac:dyDescent="0.2">
      <c r="B267" s="356"/>
      <c r="C267" s="356"/>
      <c r="D267" s="356"/>
    </row>
    <row r="268" spans="2:4" x14ac:dyDescent="0.2">
      <c r="B268" s="356"/>
      <c r="C268" s="356"/>
      <c r="D268" s="356"/>
    </row>
    <row r="269" spans="2:4" x14ac:dyDescent="0.2">
      <c r="B269" s="356"/>
      <c r="C269" s="356"/>
      <c r="D269" s="356"/>
    </row>
    <row r="270" spans="2:4" x14ac:dyDescent="0.2">
      <c r="B270" s="356"/>
      <c r="C270" s="356"/>
      <c r="D270" s="356"/>
    </row>
    <row r="271" spans="2:4" x14ac:dyDescent="0.2">
      <c r="B271" s="356"/>
      <c r="C271" s="356"/>
      <c r="D271" s="356"/>
    </row>
    <row r="272" spans="2:4" x14ac:dyDescent="0.2">
      <c r="B272" s="356"/>
      <c r="C272" s="356"/>
      <c r="D272" s="356"/>
    </row>
    <row r="273" spans="2:4" x14ac:dyDescent="0.2">
      <c r="B273" s="356"/>
      <c r="C273" s="356"/>
      <c r="D273" s="356"/>
    </row>
    <row r="274" spans="2:4" x14ac:dyDescent="0.2">
      <c r="B274" s="356"/>
      <c r="C274" s="356"/>
      <c r="D274" s="356"/>
    </row>
    <row r="275" spans="2:4" x14ac:dyDescent="0.2">
      <c r="B275" s="356"/>
      <c r="C275" s="356"/>
      <c r="D275" s="356"/>
    </row>
    <row r="276" spans="2:4" x14ac:dyDescent="0.2">
      <c r="B276" s="356"/>
      <c r="C276" s="356"/>
      <c r="D276" s="356"/>
    </row>
    <row r="277" spans="2:4" x14ac:dyDescent="0.2">
      <c r="B277" s="356"/>
      <c r="C277" s="356"/>
      <c r="D277" s="356"/>
    </row>
    <row r="278" spans="2:4" x14ac:dyDescent="0.2">
      <c r="B278" s="356"/>
      <c r="C278" s="356"/>
      <c r="D278" s="356"/>
    </row>
    <row r="279" spans="2:4" x14ac:dyDescent="0.2">
      <c r="B279" s="356"/>
      <c r="C279" s="356"/>
      <c r="D279" s="356"/>
    </row>
    <row r="280" spans="2:4" x14ac:dyDescent="0.2">
      <c r="B280" s="356"/>
      <c r="C280" s="356"/>
      <c r="D280" s="356"/>
    </row>
    <row r="281" spans="2:4" x14ac:dyDescent="0.2">
      <c r="B281" s="356"/>
      <c r="C281" s="356"/>
      <c r="D281" s="356"/>
    </row>
    <row r="282" spans="2:4" x14ac:dyDescent="0.2">
      <c r="B282" s="356"/>
      <c r="C282" s="356"/>
      <c r="D282" s="356"/>
    </row>
    <row r="283" spans="2:4" x14ac:dyDescent="0.2">
      <c r="B283" s="356"/>
      <c r="C283" s="356"/>
      <c r="D283" s="356"/>
    </row>
    <row r="284" spans="2:4" x14ac:dyDescent="0.2">
      <c r="B284" s="356"/>
      <c r="C284" s="356"/>
      <c r="D284" s="356"/>
    </row>
    <row r="285" spans="2:4" x14ac:dyDescent="0.2">
      <c r="B285" s="356"/>
      <c r="C285" s="356"/>
      <c r="D285" s="356"/>
    </row>
    <row r="286" spans="2:4" x14ac:dyDescent="0.2">
      <c r="B286" s="356"/>
      <c r="C286" s="356"/>
      <c r="D286" s="356"/>
    </row>
    <row r="287" spans="2:4" x14ac:dyDescent="0.2">
      <c r="B287" s="356"/>
      <c r="C287" s="356"/>
      <c r="D287" s="356"/>
    </row>
    <row r="288" spans="2:4" x14ac:dyDescent="0.2">
      <c r="B288" s="356"/>
      <c r="C288" s="356"/>
      <c r="D288" s="356"/>
    </row>
    <row r="289" spans="2:4" x14ac:dyDescent="0.2">
      <c r="B289" s="356"/>
      <c r="C289" s="356"/>
      <c r="D289" s="356"/>
    </row>
    <row r="290" spans="2:4" x14ac:dyDescent="0.2">
      <c r="B290" s="356"/>
      <c r="C290" s="356"/>
      <c r="D290" s="356"/>
    </row>
    <row r="291" spans="2:4" x14ac:dyDescent="0.2">
      <c r="B291" s="356"/>
      <c r="C291" s="356"/>
      <c r="D291" s="356"/>
    </row>
    <row r="292" spans="2:4" x14ac:dyDescent="0.2">
      <c r="B292" s="356"/>
      <c r="C292" s="356"/>
      <c r="D292" s="356"/>
    </row>
    <row r="293" spans="2:4" x14ac:dyDescent="0.2">
      <c r="B293" s="356"/>
      <c r="C293" s="356"/>
      <c r="D293" s="356"/>
    </row>
    <row r="294" spans="2:4" x14ac:dyDescent="0.2">
      <c r="B294" s="356"/>
      <c r="C294" s="356"/>
      <c r="D294" s="356"/>
    </row>
    <row r="295" spans="2:4" x14ac:dyDescent="0.2">
      <c r="B295" s="356"/>
      <c r="C295" s="356"/>
      <c r="D295" s="356"/>
    </row>
    <row r="296" spans="2:4" x14ac:dyDescent="0.2">
      <c r="B296" s="356"/>
      <c r="C296" s="356"/>
      <c r="D296" s="356"/>
    </row>
    <row r="297" spans="2:4" x14ac:dyDescent="0.2">
      <c r="B297" s="356"/>
      <c r="C297" s="356"/>
      <c r="D297" s="356"/>
    </row>
    <row r="298" spans="2:4" x14ac:dyDescent="0.2">
      <c r="B298" s="356"/>
      <c r="C298" s="356"/>
      <c r="D298" s="356"/>
    </row>
    <row r="299" spans="2:4" x14ac:dyDescent="0.2">
      <c r="B299" s="356"/>
      <c r="C299" s="356"/>
      <c r="D299" s="356"/>
    </row>
    <row r="300" spans="2:4" x14ac:dyDescent="0.2">
      <c r="B300" s="356"/>
      <c r="C300" s="356"/>
      <c r="D300" s="356"/>
    </row>
    <row r="301" spans="2:4" x14ac:dyDescent="0.2">
      <c r="B301" s="356"/>
      <c r="C301" s="356"/>
      <c r="D301" s="356"/>
    </row>
    <row r="302" spans="2:4" x14ac:dyDescent="0.2">
      <c r="B302" s="356"/>
      <c r="C302" s="356"/>
      <c r="D302" s="356"/>
    </row>
    <row r="303" spans="2:4" x14ac:dyDescent="0.2">
      <c r="B303" s="356"/>
      <c r="C303" s="356"/>
      <c r="D303" s="356"/>
    </row>
    <row r="304" spans="2:4" x14ac:dyDescent="0.2">
      <c r="B304" s="356"/>
      <c r="C304" s="356"/>
      <c r="D304" s="356"/>
    </row>
    <row r="305" spans="2:4" x14ac:dyDescent="0.2">
      <c r="B305" s="356"/>
      <c r="C305" s="356"/>
      <c r="D305" s="356"/>
    </row>
    <row r="306" spans="2:4" x14ac:dyDescent="0.2">
      <c r="B306" s="356"/>
      <c r="C306" s="356"/>
      <c r="D306" s="356"/>
    </row>
    <row r="307" spans="2:4" x14ac:dyDescent="0.2">
      <c r="B307" s="356"/>
      <c r="C307" s="356"/>
      <c r="D307" s="356"/>
    </row>
    <row r="308" spans="2:4" x14ac:dyDescent="0.2">
      <c r="B308" s="356"/>
      <c r="C308" s="356"/>
      <c r="D308" s="356"/>
    </row>
    <row r="309" spans="2:4" x14ac:dyDescent="0.2">
      <c r="B309" s="356"/>
      <c r="C309" s="356"/>
      <c r="D309" s="356"/>
    </row>
    <row r="310" spans="2:4" x14ac:dyDescent="0.2">
      <c r="B310" s="356"/>
      <c r="C310" s="356"/>
      <c r="D310" s="356"/>
    </row>
    <row r="311" spans="2:4" x14ac:dyDescent="0.2">
      <c r="B311" s="356"/>
      <c r="C311" s="356"/>
      <c r="D311" s="356"/>
    </row>
    <row r="312" spans="2:4" x14ac:dyDescent="0.2">
      <c r="B312" s="356"/>
      <c r="C312" s="356"/>
      <c r="D312" s="356"/>
    </row>
    <row r="313" spans="2:4" x14ac:dyDescent="0.2">
      <c r="B313" s="356"/>
      <c r="C313" s="356"/>
      <c r="D313" s="356"/>
    </row>
    <row r="314" spans="2:4" x14ac:dyDescent="0.2">
      <c r="B314" s="356"/>
      <c r="C314" s="356"/>
      <c r="D314" s="356"/>
    </row>
    <row r="315" spans="2:4" x14ac:dyDescent="0.2">
      <c r="B315" s="356"/>
      <c r="C315" s="356"/>
      <c r="D315" s="356"/>
    </row>
    <row r="316" spans="2:4" x14ac:dyDescent="0.2">
      <c r="B316" s="356"/>
      <c r="C316" s="356"/>
      <c r="D316" s="356"/>
    </row>
    <row r="317" spans="2:4" x14ac:dyDescent="0.2">
      <c r="B317" s="356"/>
      <c r="C317" s="356"/>
      <c r="D317" s="356"/>
    </row>
    <row r="318" spans="2:4" x14ac:dyDescent="0.2">
      <c r="B318" s="356"/>
      <c r="C318" s="356"/>
      <c r="D318" s="356"/>
    </row>
    <row r="319" spans="2:4" x14ac:dyDescent="0.2">
      <c r="B319" s="356"/>
      <c r="C319" s="356"/>
      <c r="D319" s="356"/>
    </row>
    <row r="320" spans="2:4" x14ac:dyDescent="0.2">
      <c r="B320" s="356"/>
      <c r="C320" s="356"/>
      <c r="D320" s="356"/>
    </row>
    <row r="321" spans="2:4" x14ac:dyDescent="0.2">
      <c r="B321" s="356"/>
      <c r="C321" s="356"/>
      <c r="D321" s="356"/>
    </row>
    <row r="322" spans="2:4" x14ac:dyDescent="0.2">
      <c r="B322" s="356"/>
      <c r="C322" s="356"/>
      <c r="D322" s="356"/>
    </row>
    <row r="323" spans="2:4" x14ac:dyDescent="0.2">
      <c r="B323" s="356"/>
      <c r="C323" s="356"/>
      <c r="D323" s="356"/>
    </row>
    <row r="324" spans="2:4" x14ac:dyDescent="0.2">
      <c r="B324" s="356"/>
      <c r="C324" s="356"/>
      <c r="D324" s="356"/>
    </row>
    <row r="325" spans="2:4" x14ac:dyDescent="0.2">
      <c r="B325" s="356"/>
      <c r="C325" s="356"/>
      <c r="D325" s="356"/>
    </row>
    <row r="326" spans="2:4" x14ac:dyDescent="0.2">
      <c r="B326" s="356"/>
      <c r="C326" s="356"/>
      <c r="D326" s="356"/>
    </row>
    <row r="327" spans="2:4" x14ac:dyDescent="0.2">
      <c r="B327" s="356"/>
      <c r="C327" s="356"/>
      <c r="D327" s="356"/>
    </row>
    <row r="328" spans="2:4" x14ac:dyDescent="0.2">
      <c r="B328" s="356"/>
      <c r="C328" s="356"/>
      <c r="D328" s="356"/>
    </row>
    <row r="329" spans="2:4" x14ac:dyDescent="0.2">
      <c r="B329" s="356"/>
      <c r="C329" s="356"/>
      <c r="D329" s="356"/>
    </row>
    <row r="330" spans="2:4" x14ac:dyDescent="0.2">
      <c r="B330" s="356"/>
      <c r="C330" s="356"/>
      <c r="D330" s="356"/>
    </row>
    <row r="331" spans="2:4" x14ac:dyDescent="0.2">
      <c r="B331" s="356"/>
      <c r="C331" s="356"/>
      <c r="D331" s="356"/>
    </row>
    <row r="332" spans="2:4" x14ac:dyDescent="0.2">
      <c r="B332" s="356"/>
      <c r="C332" s="356"/>
      <c r="D332" s="356"/>
    </row>
    <row r="333" spans="2:4" x14ac:dyDescent="0.2">
      <c r="B333" s="356"/>
      <c r="C333" s="356"/>
      <c r="D333" s="356"/>
    </row>
    <row r="334" spans="2:4" x14ac:dyDescent="0.2">
      <c r="B334" s="356"/>
      <c r="C334" s="356"/>
      <c r="D334" s="356"/>
    </row>
    <row r="335" spans="2:4" x14ac:dyDescent="0.2">
      <c r="B335" s="356"/>
      <c r="C335" s="356"/>
      <c r="D335" s="356"/>
    </row>
    <row r="336" spans="2:4" x14ac:dyDescent="0.2">
      <c r="B336" s="356"/>
      <c r="C336" s="356"/>
      <c r="D336" s="356"/>
    </row>
    <row r="337" spans="2:4" x14ac:dyDescent="0.2">
      <c r="B337" s="356"/>
      <c r="C337" s="356"/>
      <c r="D337" s="356"/>
    </row>
    <row r="338" spans="2:4" x14ac:dyDescent="0.2">
      <c r="B338" s="356"/>
      <c r="C338" s="356"/>
      <c r="D338" s="356"/>
    </row>
    <row r="339" spans="2:4" x14ac:dyDescent="0.2">
      <c r="B339" s="356"/>
      <c r="C339" s="356"/>
      <c r="D339" s="356"/>
    </row>
    <row r="340" spans="2:4" x14ac:dyDescent="0.2">
      <c r="B340" s="356"/>
      <c r="C340" s="356"/>
      <c r="D340" s="356"/>
    </row>
    <row r="341" spans="2:4" x14ac:dyDescent="0.2">
      <c r="B341" s="356"/>
      <c r="C341" s="356"/>
      <c r="D341" s="356"/>
    </row>
    <row r="342" spans="2:4" x14ac:dyDescent="0.2">
      <c r="B342" s="356"/>
      <c r="C342" s="356"/>
      <c r="D342" s="356"/>
    </row>
    <row r="343" spans="2:4" x14ac:dyDescent="0.2">
      <c r="B343" s="356"/>
      <c r="C343" s="356"/>
      <c r="D343" s="356"/>
    </row>
    <row r="344" spans="2:4" x14ac:dyDescent="0.2">
      <c r="B344" s="356"/>
      <c r="C344" s="356"/>
      <c r="D344" s="356"/>
    </row>
    <row r="345" spans="2:4" x14ac:dyDescent="0.2">
      <c r="B345" s="356"/>
      <c r="C345" s="356"/>
      <c r="D345" s="356"/>
    </row>
    <row r="346" spans="2:4" x14ac:dyDescent="0.2">
      <c r="B346" s="356"/>
      <c r="C346" s="356"/>
      <c r="D346" s="356"/>
    </row>
    <row r="347" spans="2:4" x14ac:dyDescent="0.2">
      <c r="B347" s="356"/>
      <c r="C347" s="356"/>
      <c r="D347" s="356"/>
    </row>
    <row r="348" spans="2:4" x14ac:dyDescent="0.2">
      <c r="B348" s="356"/>
      <c r="C348" s="356"/>
      <c r="D348" s="356"/>
    </row>
    <row r="349" spans="2:4" x14ac:dyDescent="0.2">
      <c r="B349" s="356"/>
      <c r="C349" s="356"/>
      <c r="D349" s="356"/>
    </row>
    <row r="350" spans="2:4" x14ac:dyDescent="0.2">
      <c r="B350" s="356"/>
      <c r="C350" s="356"/>
      <c r="D350" s="356"/>
    </row>
    <row r="351" spans="2:4" x14ac:dyDescent="0.2">
      <c r="B351" s="356"/>
      <c r="C351" s="356"/>
      <c r="D351" s="356"/>
    </row>
    <row r="352" spans="2:4" x14ac:dyDescent="0.2">
      <c r="B352" s="356"/>
      <c r="C352" s="356"/>
      <c r="D352" s="356"/>
    </row>
    <row r="353" spans="2:4" x14ac:dyDescent="0.2">
      <c r="B353" s="356"/>
      <c r="C353" s="356"/>
      <c r="D353" s="356"/>
    </row>
    <row r="354" spans="2:4" x14ac:dyDescent="0.2">
      <c r="B354" s="356"/>
      <c r="C354" s="356"/>
      <c r="D354" s="356"/>
    </row>
    <row r="355" spans="2:4" x14ac:dyDescent="0.2">
      <c r="B355" s="356"/>
      <c r="C355" s="356"/>
      <c r="D355" s="356"/>
    </row>
    <row r="356" spans="2:4" x14ac:dyDescent="0.2">
      <c r="B356" s="356"/>
      <c r="C356" s="356"/>
      <c r="D356" s="356"/>
    </row>
    <row r="357" spans="2:4" x14ac:dyDescent="0.2">
      <c r="B357" s="356"/>
      <c r="C357" s="356"/>
      <c r="D357" s="356"/>
    </row>
    <row r="358" spans="2:4" x14ac:dyDescent="0.2">
      <c r="B358" s="356"/>
      <c r="C358" s="356"/>
      <c r="D358" s="356"/>
    </row>
    <row r="359" spans="2:4" x14ac:dyDescent="0.2">
      <c r="B359" s="356"/>
      <c r="C359" s="356"/>
      <c r="D359" s="356"/>
    </row>
    <row r="360" spans="2:4" x14ac:dyDescent="0.2">
      <c r="B360" s="356"/>
      <c r="C360" s="356"/>
      <c r="D360" s="356"/>
    </row>
    <row r="361" spans="2:4" x14ac:dyDescent="0.2">
      <c r="B361" s="356"/>
      <c r="C361" s="356"/>
      <c r="D361" s="356"/>
    </row>
    <row r="362" spans="2:4" x14ac:dyDescent="0.2">
      <c r="B362" s="356"/>
      <c r="C362" s="356"/>
      <c r="D362" s="356"/>
    </row>
    <row r="363" spans="2:4" x14ac:dyDescent="0.2">
      <c r="B363" s="356"/>
      <c r="C363" s="356"/>
      <c r="D363" s="356"/>
    </row>
    <row r="364" spans="2:4" x14ac:dyDescent="0.2">
      <c r="B364" s="356"/>
      <c r="C364" s="356"/>
      <c r="D364" s="356"/>
    </row>
    <row r="365" spans="2:4" x14ac:dyDescent="0.2">
      <c r="B365" s="356"/>
      <c r="C365" s="356"/>
      <c r="D365" s="356"/>
    </row>
    <row r="366" spans="2:4" x14ac:dyDescent="0.2">
      <c r="B366" s="356"/>
      <c r="C366" s="356"/>
      <c r="D366" s="356"/>
    </row>
    <row r="367" spans="2:4" x14ac:dyDescent="0.2">
      <c r="B367" s="356"/>
      <c r="C367" s="356"/>
      <c r="D367" s="356"/>
    </row>
    <row r="368" spans="2:4" x14ac:dyDescent="0.2">
      <c r="B368" s="356"/>
      <c r="C368" s="356"/>
      <c r="D368" s="356"/>
    </row>
    <row r="369" spans="2:4" x14ac:dyDescent="0.2">
      <c r="B369" s="356"/>
      <c r="C369" s="356"/>
      <c r="D369" s="356"/>
    </row>
    <row r="370" spans="2:4" x14ac:dyDescent="0.2">
      <c r="B370" s="356"/>
      <c r="C370" s="356"/>
      <c r="D370" s="356"/>
    </row>
    <row r="371" spans="2:4" x14ac:dyDescent="0.2">
      <c r="B371" s="356"/>
      <c r="C371" s="356"/>
      <c r="D371" s="356"/>
    </row>
    <row r="372" spans="2:4" x14ac:dyDescent="0.2">
      <c r="B372" s="356"/>
      <c r="C372" s="356"/>
      <c r="D372" s="356"/>
    </row>
    <row r="373" spans="2:4" x14ac:dyDescent="0.2">
      <c r="B373" s="356"/>
      <c r="C373" s="356"/>
      <c r="D373" s="356"/>
    </row>
    <row r="374" spans="2:4" x14ac:dyDescent="0.2">
      <c r="B374" s="356"/>
      <c r="C374" s="356"/>
      <c r="D374" s="356"/>
    </row>
    <row r="375" spans="2:4" x14ac:dyDescent="0.2">
      <c r="B375" s="356"/>
      <c r="C375" s="356"/>
      <c r="D375" s="356"/>
    </row>
    <row r="376" spans="2:4" x14ac:dyDescent="0.2">
      <c r="B376" s="356"/>
      <c r="C376" s="356"/>
      <c r="D376" s="356"/>
    </row>
    <row r="377" spans="2:4" x14ac:dyDescent="0.2">
      <c r="B377" s="356"/>
      <c r="C377" s="356"/>
      <c r="D377" s="356"/>
    </row>
    <row r="378" spans="2:4" x14ac:dyDescent="0.2">
      <c r="B378" s="356"/>
      <c r="C378" s="356"/>
      <c r="D378" s="356"/>
    </row>
    <row r="379" spans="2:4" x14ac:dyDescent="0.2">
      <c r="B379" s="356"/>
      <c r="C379" s="356"/>
      <c r="D379" s="356"/>
    </row>
    <row r="380" spans="2:4" x14ac:dyDescent="0.2">
      <c r="B380" s="356"/>
      <c r="C380" s="356"/>
      <c r="D380" s="356"/>
    </row>
    <row r="381" spans="2:4" x14ac:dyDescent="0.2">
      <c r="B381" s="356"/>
      <c r="C381" s="356"/>
      <c r="D381" s="356"/>
    </row>
    <row r="382" spans="2:4" x14ac:dyDescent="0.2">
      <c r="B382" s="356"/>
      <c r="C382" s="356"/>
      <c r="D382" s="356"/>
    </row>
    <row r="383" spans="2:4" x14ac:dyDescent="0.2">
      <c r="B383" s="356"/>
      <c r="C383" s="356"/>
      <c r="D383" s="356"/>
    </row>
    <row r="384" spans="2:4" x14ac:dyDescent="0.2">
      <c r="B384" s="356"/>
      <c r="C384" s="356"/>
      <c r="D384" s="356"/>
    </row>
    <row r="385" spans="2:4" x14ac:dyDescent="0.2">
      <c r="B385" s="356"/>
      <c r="C385" s="356"/>
      <c r="D385" s="356"/>
    </row>
    <row r="386" spans="2:4" x14ac:dyDescent="0.2">
      <c r="B386" s="356"/>
      <c r="C386" s="356"/>
      <c r="D386" s="356"/>
    </row>
    <row r="387" spans="2:4" x14ac:dyDescent="0.2">
      <c r="B387" s="356"/>
      <c r="C387" s="356"/>
      <c r="D387" s="356"/>
    </row>
    <row r="388" spans="2:4" x14ac:dyDescent="0.2">
      <c r="B388" s="356"/>
      <c r="C388" s="356"/>
      <c r="D388" s="356"/>
    </row>
    <row r="389" spans="2:4" x14ac:dyDescent="0.2">
      <c r="B389" s="356"/>
      <c r="C389" s="356"/>
      <c r="D389" s="356"/>
    </row>
    <row r="390" spans="2:4" x14ac:dyDescent="0.2">
      <c r="B390" s="356"/>
      <c r="C390" s="356"/>
      <c r="D390" s="356"/>
    </row>
    <row r="391" spans="2:4" x14ac:dyDescent="0.2">
      <c r="B391" s="356"/>
      <c r="C391" s="356"/>
      <c r="D391" s="356"/>
    </row>
    <row r="392" spans="2:4" x14ac:dyDescent="0.2">
      <c r="B392" s="356"/>
      <c r="C392" s="356"/>
      <c r="D392" s="356"/>
    </row>
    <row r="393" spans="2:4" x14ac:dyDescent="0.2">
      <c r="B393" s="356"/>
      <c r="C393" s="356"/>
      <c r="D393" s="356"/>
    </row>
    <row r="394" spans="2:4" x14ac:dyDescent="0.2">
      <c r="B394" s="356"/>
      <c r="C394" s="356"/>
      <c r="D394" s="356"/>
    </row>
    <row r="395" spans="2:4" x14ac:dyDescent="0.2">
      <c r="B395" s="356"/>
      <c r="C395" s="356"/>
      <c r="D395" s="356"/>
    </row>
    <row r="396" spans="2:4" x14ac:dyDescent="0.2">
      <c r="B396" s="356"/>
      <c r="C396" s="356"/>
      <c r="D396" s="356"/>
    </row>
    <row r="397" spans="2:4" x14ac:dyDescent="0.2">
      <c r="B397" s="356"/>
      <c r="C397" s="356"/>
      <c r="D397" s="356"/>
    </row>
    <row r="398" spans="2:4" x14ac:dyDescent="0.2">
      <c r="B398" s="356"/>
      <c r="C398" s="356"/>
      <c r="D398" s="356"/>
    </row>
    <row r="399" spans="2:4" x14ac:dyDescent="0.2">
      <c r="B399" s="356"/>
      <c r="C399" s="356"/>
      <c r="D399" s="356"/>
    </row>
    <row r="400" spans="2:4" x14ac:dyDescent="0.2">
      <c r="B400" s="356"/>
      <c r="C400" s="356"/>
      <c r="D400" s="356"/>
    </row>
    <row r="401" spans="2:4" x14ac:dyDescent="0.2">
      <c r="B401" s="356"/>
      <c r="C401" s="356"/>
      <c r="D401" s="356"/>
    </row>
    <row r="402" spans="2:4" x14ac:dyDescent="0.2">
      <c r="B402" s="356"/>
      <c r="C402" s="356"/>
      <c r="D402" s="356"/>
    </row>
    <row r="403" spans="2:4" x14ac:dyDescent="0.2">
      <c r="B403" s="356"/>
      <c r="C403" s="356"/>
      <c r="D403" s="356"/>
    </row>
    <row r="404" spans="2:4" x14ac:dyDescent="0.2">
      <c r="B404" s="356"/>
      <c r="C404" s="356"/>
      <c r="D404" s="356"/>
    </row>
    <row r="405" spans="2:4" x14ac:dyDescent="0.2">
      <c r="B405" s="356"/>
      <c r="C405" s="356"/>
      <c r="D405" s="356"/>
    </row>
    <row r="406" spans="2:4" x14ac:dyDescent="0.2">
      <c r="B406" s="356"/>
      <c r="C406" s="356"/>
      <c r="D406" s="356"/>
    </row>
    <row r="407" spans="2:4" x14ac:dyDescent="0.2">
      <c r="B407" s="356"/>
      <c r="C407" s="356"/>
      <c r="D407" s="356"/>
    </row>
    <row r="408" spans="2:4" x14ac:dyDescent="0.2">
      <c r="B408" s="356"/>
      <c r="C408" s="356"/>
      <c r="D408" s="356"/>
    </row>
    <row r="409" spans="2:4" x14ac:dyDescent="0.2">
      <c r="B409" s="356"/>
      <c r="C409" s="356"/>
      <c r="D409" s="356"/>
    </row>
    <row r="410" spans="2:4" x14ac:dyDescent="0.2">
      <c r="B410" s="356"/>
      <c r="C410" s="356"/>
      <c r="D410" s="356"/>
    </row>
    <row r="411" spans="2:4" x14ac:dyDescent="0.2">
      <c r="B411" s="356"/>
      <c r="C411" s="356"/>
      <c r="D411" s="356"/>
    </row>
    <row r="412" spans="2:4" x14ac:dyDescent="0.2">
      <c r="B412" s="356"/>
      <c r="C412" s="356"/>
      <c r="D412" s="356"/>
    </row>
    <row r="413" spans="2:4" x14ac:dyDescent="0.2">
      <c r="B413" s="356"/>
      <c r="C413" s="356"/>
      <c r="D413" s="356"/>
    </row>
    <row r="414" spans="2:4" x14ac:dyDescent="0.2">
      <c r="B414" s="356"/>
      <c r="C414" s="356"/>
      <c r="D414" s="356"/>
    </row>
    <row r="415" spans="2:4" x14ac:dyDescent="0.2">
      <c r="B415" s="356"/>
      <c r="C415" s="356"/>
      <c r="D415" s="356"/>
    </row>
    <row r="416" spans="2:4" x14ac:dyDescent="0.2">
      <c r="B416" s="356"/>
      <c r="C416" s="356"/>
      <c r="D416" s="356"/>
    </row>
    <row r="417" spans="2:4" x14ac:dyDescent="0.2">
      <c r="B417" s="356"/>
      <c r="C417" s="356"/>
      <c r="D417" s="356"/>
    </row>
    <row r="418" spans="2:4" x14ac:dyDescent="0.2">
      <c r="B418" s="356"/>
      <c r="C418" s="356"/>
      <c r="D418" s="356"/>
    </row>
    <row r="419" spans="2:4" x14ac:dyDescent="0.2">
      <c r="B419" s="356"/>
      <c r="C419" s="356"/>
      <c r="D419" s="356"/>
    </row>
    <row r="420" spans="2:4" x14ac:dyDescent="0.2">
      <c r="B420" s="356"/>
      <c r="C420" s="356"/>
      <c r="D420" s="356"/>
    </row>
    <row r="421" spans="2:4" x14ac:dyDescent="0.2">
      <c r="B421" s="356"/>
      <c r="C421" s="356"/>
      <c r="D421" s="356"/>
    </row>
    <row r="422" spans="2:4" x14ac:dyDescent="0.2">
      <c r="B422" s="356"/>
      <c r="C422" s="356"/>
      <c r="D422" s="356"/>
    </row>
    <row r="423" spans="2:4" x14ac:dyDescent="0.2">
      <c r="B423" s="356"/>
      <c r="C423" s="356"/>
      <c r="D423" s="356"/>
    </row>
    <row r="424" spans="2:4" x14ac:dyDescent="0.2">
      <c r="B424" s="356"/>
      <c r="C424" s="356"/>
      <c r="D424" s="356"/>
    </row>
    <row r="425" spans="2:4" x14ac:dyDescent="0.2">
      <c r="B425" s="356"/>
      <c r="C425" s="356"/>
      <c r="D425" s="356"/>
    </row>
    <row r="426" spans="2:4" x14ac:dyDescent="0.2">
      <c r="B426" s="356"/>
      <c r="C426" s="356"/>
      <c r="D426" s="356"/>
    </row>
    <row r="427" spans="2:4" x14ac:dyDescent="0.2">
      <c r="B427" s="356"/>
      <c r="C427" s="356"/>
      <c r="D427" s="356"/>
    </row>
    <row r="428" spans="2:4" x14ac:dyDescent="0.2">
      <c r="B428" s="356"/>
      <c r="C428" s="356"/>
      <c r="D428" s="356"/>
    </row>
    <row r="429" spans="2:4" x14ac:dyDescent="0.2">
      <c r="B429" s="356"/>
      <c r="C429" s="356"/>
      <c r="D429" s="356"/>
    </row>
    <row r="430" spans="2:4" x14ac:dyDescent="0.2">
      <c r="B430" s="356"/>
      <c r="C430" s="356"/>
      <c r="D430" s="356"/>
    </row>
    <row r="431" spans="2:4" x14ac:dyDescent="0.2">
      <c r="B431" s="356"/>
      <c r="C431" s="356"/>
      <c r="D431" s="356"/>
    </row>
    <row r="432" spans="2:4" x14ac:dyDescent="0.2">
      <c r="B432" s="356"/>
      <c r="C432" s="356"/>
      <c r="D432" s="356"/>
    </row>
    <row r="433" spans="2:4" x14ac:dyDescent="0.2">
      <c r="B433" s="356"/>
      <c r="C433" s="356"/>
      <c r="D433" s="356"/>
    </row>
    <row r="434" spans="2:4" x14ac:dyDescent="0.2">
      <c r="B434" s="356"/>
      <c r="C434" s="356"/>
      <c r="D434" s="356"/>
    </row>
    <row r="435" spans="2:4" x14ac:dyDescent="0.2">
      <c r="B435" s="356"/>
      <c r="C435" s="356"/>
      <c r="D435" s="356"/>
    </row>
    <row r="436" spans="2:4" x14ac:dyDescent="0.2">
      <c r="B436" s="356"/>
      <c r="C436" s="356"/>
      <c r="D436" s="356"/>
    </row>
    <row r="437" spans="2:4" x14ac:dyDescent="0.2">
      <c r="B437" s="356"/>
      <c r="C437" s="356"/>
      <c r="D437" s="356"/>
    </row>
    <row r="438" spans="2:4" x14ac:dyDescent="0.2">
      <c r="B438" s="356"/>
      <c r="C438" s="356"/>
      <c r="D438" s="356"/>
    </row>
    <row r="439" spans="2:4" x14ac:dyDescent="0.2">
      <c r="B439" s="356"/>
      <c r="C439" s="356"/>
      <c r="D439" s="356"/>
    </row>
    <row r="440" spans="2:4" x14ac:dyDescent="0.2">
      <c r="B440" s="356"/>
      <c r="C440" s="356"/>
      <c r="D440" s="356"/>
    </row>
    <row r="441" spans="2:4" x14ac:dyDescent="0.2">
      <c r="B441" s="356"/>
      <c r="C441" s="356"/>
      <c r="D441" s="356"/>
    </row>
    <row r="442" spans="2:4" x14ac:dyDescent="0.2">
      <c r="B442" s="356"/>
      <c r="C442" s="356"/>
      <c r="D442" s="356"/>
    </row>
    <row r="443" spans="2:4" x14ac:dyDescent="0.2">
      <c r="B443" s="356"/>
      <c r="C443" s="356"/>
      <c r="D443" s="356"/>
    </row>
    <row r="444" spans="2:4" x14ac:dyDescent="0.2">
      <c r="B444" s="356"/>
      <c r="C444" s="356"/>
      <c r="D444" s="356"/>
    </row>
    <row r="445" spans="2:4" x14ac:dyDescent="0.2">
      <c r="B445" s="356"/>
      <c r="C445" s="356"/>
      <c r="D445" s="356"/>
    </row>
    <row r="446" spans="2:4" x14ac:dyDescent="0.2">
      <c r="B446" s="356"/>
      <c r="C446" s="356"/>
      <c r="D446" s="356"/>
    </row>
    <row r="447" spans="2:4" x14ac:dyDescent="0.2">
      <c r="B447" s="356"/>
      <c r="C447" s="356"/>
      <c r="D447" s="356"/>
    </row>
    <row r="448" spans="2:4" x14ac:dyDescent="0.2">
      <c r="B448" s="356"/>
      <c r="C448" s="356"/>
      <c r="D448" s="356"/>
    </row>
    <row r="449" spans="2:4" x14ac:dyDescent="0.2">
      <c r="B449" s="356"/>
      <c r="C449" s="356"/>
      <c r="D449" s="356"/>
    </row>
    <row r="450" spans="2:4" x14ac:dyDescent="0.2">
      <c r="B450" s="356"/>
      <c r="C450" s="356"/>
      <c r="D450" s="356"/>
    </row>
    <row r="451" spans="2:4" x14ac:dyDescent="0.2">
      <c r="B451" s="356"/>
      <c r="C451" s="356"/>
      <c r="D451" s="356"/>
    </row>
    <row r="452" spans="2:4" x14ac:dyDescent="0.2">
      <c r="B452" s="356"/>
      <c r="C452" s="356"/>
      <c r="D452" s="356"/>
    </row>
    <row r="453" spans="2:4" x14ac:dyDescent="0.2">
      <c r="B453" s="356"/>
      <c r="C453" s="356"/>
      <c r="D453" s="356"/>
    </row>
    <row r="454" spans="2:4" x14ac:dyDescent="0.2">
      <c r="B454" s="356"/>
      <c r="C454" s="356"/>
      <c r="D454" s="356"/>
    </row>
    <row r="455" spans="2:4" x14ac:dyDescent="0.2">
      <c r="B455" s="356"/>
      <c r="C455" s="356"/>
      <c r="D455" s="356"/>
    </row>
    <row r="456" spans="2:4" x14ac:dyDescent="0.2">
      <c r="B456" s="356"/>
      <c r="C456" s="356"/>
      <c r="D456" s="356"/>
    </row>
    <row r="457" spans="2:4" x14ac:dyDescent="0.2">
      <c r="B457" s="356"/>
      <c r="C457" s="356"/>
      <c r="D457" s="356"/>
    </row>
    <row r="458" spans="2:4" x14ac:dyDescent="0.2">
      <c r="B458" s="356"/>
      <c r="C458" s="356"/>
      <c r="D458" s="356"/>
    </row>
    <row r="459" spans="2:4" x14ac:dyDescent="0.2">
      <c r="B459" s="356"/>
      <c r="C459" s="356"/>
      <c r="D459" s="356"/>
    </row>
    <row r="460" spans="2:4" x14ac:dyDescent="0.2">
      <c r="B460" s="356"/>
      <c r="C460" s="356"/>
      <c r="D460" s="356"/>
    </row>
    <row r="461" spans="2:4" x14ac:dyDescent="0.2">
      <c r="B461" s="356"/>
      <c r="C461" s="356"/>
      <c r="D461" s="356"/>
    </row>
    <row r="462" spans="2:4" x14ac:dyDescent="0.2">
      <c r="B462" s="356"/>
      <c r="C462" s="356"/>
      <c r="D462" s="356"/>
    </row>
    <row r="463" spans="2:4" x14ac:dyDescent="0.2">
      <c r="B463" s="356"/>
      <c r="C463" s="356"/>
      <c r="D463" s="356"/>
    </row>
    <row r="464" spans="2:4" x14ac:dyDescent="0.2">
      <c r="B464" s="356"/>
      <c r="C464" s="356"/>
      <c r="D464" s="356"/>
    </row>
    <row r="465" spans="2:4" x14ac:dyDescent="0.2">
      <c r="B465" s="356"/>
      <c r="C465" s="356"/>
      <c r="D465" s="356"/>
    </row>
    <row r="466" spans="2:4" x14ac:dyDescent="0.2">
      <c r="B466" s="356"/>
      <c r="C466" s="356"/>
      <c r="D466" s="356"/>
    </row>
    <row r="467" spans="2:4" x14ac:dyDescent="0.2">
      <c r="B467" s="356"/>
      <c r="C467" s="356"/>
      <c r="D467" s="356"/>
    </row>
    <row r="468" spans="2:4" x14ac:dyDescent="0.2">
      <c r="B468" s="356"/>
      <c r="C468" s="356"/>
      <c r="D468" s="356"/>
    </row>
    <row r="469" spans="2:4" x14ac:dyDescent="0.2">
      <c r="B469" s="356"/>
      <c r="C469" s="356"/>
      <c r="D469" s="356"/>
    </row>
    <row r="470" spans="2:4" x14ac:dyDescent="0.2">
      <c r="B470" s="356"/>
      <c r="C470" s="356"/>
      <c r="D470" s="356"/>
    </row>
    <row r="471" spans="2:4" x14ac:dyDescent="0.2">
      <c r="B471" s="356"/>
      <c r="C471" s="356"/>
      <c r="D471" s="356"/>
    </row>
    <row r="472" spans="2:4" x14ac:dyDescent="0.2">
      <c r="B472" s="356"/>
      <c r="C472" s="356"/>
      <c r="D472" s="356"/>
    </row>
    <row r="473" spans="2:4" x14ac:dyDescent="0.2">
      <c r="B473" s="356"/>
      <c r="C473" s="356"/>
      <c r="D473" s="356"/>
    </row>
    <row r="474" spans="2:4" x14ac:dyDescent="0.2">
      <c r="B474" s="356"/>
      <c r="C474" s="356"/>
      <c r="D474" s="356"/>
    </row>
    <row r="475" spans="2:4" x14ac:dyDescent="0.2">
      <c r="B475" s="356"/>
      <c r="C475" s="356"/>
      <c r="D475" s="356"/>
    </row>
    <row r="476" spans="2:4" x14ac:dyDescent="0.2">
      <c r="B476" s="356"/>
      <c r="C476" s="356"/>
      <c r="D476" s="356"/>
    </row>
    <row r="477" spans="2:4" x14ac:dyDescent="0.2">
      <c r="B477" s="356"/>
      <c r="C477" s="356"/>
      <c r="D477" s="356"/>
    </row>
    <row r="478" spans="2:4" x14ac:dyDescent="0.2">
      <c r="B478" s="356"/>
      <c r="C478" s="356"/>
      <c r="D478" s="356"/>
    </row>
    <row r="479" spans="2:4" x14ac:dyDescent="0.2">
      <c r="B479" s="356"/>
      <c r="C479" s="356"/>
      <c r="D479" s="356"/>
    </row>
    <row r="480" spans="2:4" x14ac:dyDescent="0.2">
      <c r="B480" s="356"/>
      <c r="C480" s="356"/>
      <c r="D480" s="356"/>
    </row>
    <row r="481" spans="2:4" x14ac:dyDescent="0.2">
      <c r="B481" s="356"/>
      <c r="C481" s="356"/>
      <c r="D481" s="356"/>
    </row>
    <row r="482" spans="2:4" x14ac:dyDescent="0.2">
      <c r="B482" s="356"/>
      <c r="C482" s="356"/>
      <c r="D482" s="356"/>
    </row>
    <row r="483" spans="2:4" x14ac:dyDescent="0.2">
      <c r="B483" s="356"/>
      <c r="C483" s="356"/>
      <c r="D483" s="356"/>
    </row>
    <row r="484" spans="2:4" x14ac:dyDescent="0.2">
      <c r="B484" s="356"/>
      <c r="C484" s="356"/>
      <c r="D484" s="356"/>
    </row>
    <row r="485" spans="2:4" x14ac:dyDescent="0.2">
      <c r="B485" s="356"/>
      <c r="C485" s="356"/>
      <c r="D485" s="356"/>
    </row>
    <row r="486" spans="2:4" x14ac:dyDescent="0.2">
      <c r="B486" s="356"/>
      <c r="C486" s="356"/>
      <c r="D486" s="356"/>
    </row>
    <row r="487" spans="2:4" x14ac:dyDescent="0.2">
      <c r="B487" s="356"/>
      <c r="C487" s="356"/>
      <c r="D487" s="356"/>
    </row>
    <row r="488" spans="2:4" x14ac:dyDescent="0.2">
      <c r="B488" s="356"/>
      <c r="C488" s="356"/>
      <c r="D488" s="356"/>
    </row>
    <row r="489" spans="2:4" x14ac:dyDescent="0.2">
      <c r="B489" s="356"/>
      <c r="C489" s="356"/>
      <c r="D489" s="356"/>
    </row>
    <row r="490" spans="2:4" x14ac:dyDescent="0.2">
      <c r="B490" s="356"/>
      <c r="C490" s="356"/>
      <c r="D490" s="356"/>
    </row>
    <row r="491" spans="2:4" x14ac:dyDescent="0.2">
      <c r="B491" s="356"/>
      <c r="C491" s="356"/>
      <c r="D491" s="356"/>
    </row>
    <row r="492" spans="2:4" x14ac:dyDescent="0.2">
      <c r="B492" s="356"/>
      <c r="C492" s="356"/>
      <c r="D492" s="356"/>
    </row>
    <row r="493" spans="2:4" x14ac:dyDescent="0.2">
      <c r="B493" s="356"/>
      <c r="C493" s="356"/>
      <c r="D493" s="356"/>
    </row>
    <row r="494" spans="2:4" x14ac:dyDescent="0.2">
      <c r="B494" s="356"/>
      <c r="C494" s="356"/>
      <c r="D494" s="356"/>
    </row>
    <row r="495" spans="2:4" x14ac:dyDescent="0.2">
      <c r="B495" s="356"/>
      <c r="C495" s="356"/>
      <c r="D495" s="356"/>
    </row>
    <row r="496" spans="2:4" x14ac:dyDescent="0.2">
      <c r="B496" s="356"/>
      <c r="C496" s="356"/>
      <c r="D496" s="356"/>
    </row>
    <row r="497" spans="2:4" x14ac:dyDescent="0.2">
      <c r="B497" s="356"/>
      <c r="C497" s="356"/>
      <c r="D497" s="356"/>
    </row>
    <row r="498" spans="2:4" x14ac:dyDescent="0.2">
      <c r="B498" s="356"/>
      <c r="C498" s="356"/>
      <c r="D498" s="356"/>
    </row>
    <row r="499" spans="2:4" x14ac:dyDescent="0.2">
      <c r="B499" s="356"/>
      <c r="C499" s="356"/>
      <c r="D499" s="356"/>
    </row>
    <row r="500" spans="2:4" x14ac:dyDescent="0.2">
      <c r="B500" s="356"/>
      <c r="C500" s="356"/>
      <c r="D500" s="356"/>
    </row>
    <row r="501" spans="2:4" x14ac:dyDescent="0.2">
      <c r="B501" s="356"/>
      <c r="C501" s="356"/>
      <c r="D501" s="356"/>
    </row>
    <row r="502" spans="2:4" x14ac:dyDescent="0.2">
      <c r="B502" s="356"/>
      <c r="C502" s="356"/>
      <c r="D502" s="356"/>
    </row>
    <row r="503" spans="2:4" x14ac:dyDescent="0.2">
      <c r="B503" s="356"/>
      <c r="C503" s="356"/>
      <c r="D503" s="356"/>
    </row>
    <row r="504" spans="2:4" x14ac:dyDescent="0.2">
      <c r="B504" s="356"/>
      <c r="C504" s="356"/>
      <c r="D504" s="356"/>
    </row>
    <row r="505" spans="2:4" x14ac:dyDescent="0.2">
      <c r="B505" s="356"/>
      <c r="C505" s="356"/>
      <c r="D505" s="356"/>
    </row>
    <row r="506" spans="2:4" x14ac:dyDescent="0.2">
      <c r="B506" s="356"/>
      <c r="C506" s="356"/>
      <c r="D506" s="356"/>
    </row>
    <row r="507" spans="2:4" x14ac:dyDescent="0.2">
      <c r="B507" s="356"/>
      <c r="C507" s="356"/>
      <c r="D507" s="356"/>
    </row>
    <row r="508" spans="2:4" x14ac:dyDescent="0.2">
      <c r="B508" s="356"/>
      <c r="C508" s="356"/>
      <c r="D508" s="356"/>
    </row>
    <row r="509" spans="2:4" x14ac:dyDescent="0.2">
      <c r="B509" s="356"/>
      <c r="C509" s="356"/>
      <c r="D509" s="356"/>
    </row>
    <row r="510" spans="2:4" x14ac:dyDescent="0.2">
      <c r="B510" s="356"/>
      <c r="C510" s="356"/>
      <c r="D510" s="356"/>
    </row>
    <row r="511" spans="2:4" x14ac:dyDescent="0.2">
      <c r="B511" s="356"/>
      <c r="C511" s="356"/>
      <c r="D511" s="356"/>
    </row>
    <row r="512" spans="2:4" x14ac:dyDescent="0.2">
      <c r="B512" s="356"/>
      <c r="C512" s="356"/>
      <c r="D512" s="356"/>
    </row>
    <row r="513" spans="2:4" x14ac:dyDescent="0.2">
      <c r="B513" s="356"/>
      <c r="C513" s="356"/>
      <c r="D513" s="356"/>
    </row>
    <row r="514" spans="2:4" x14ac:dyDescent="0.2">
      <c r="B514" s="356"/>
      <c r="C514" s="356"/>
      <c r="D514" s="356"/>
    </row>
    <row r="515" spans="2:4" x14ac:dyDescent="0.2">
      <c r="B515" s="356"/>
      <c r="C515" s="356"/>
      <c r="D515" s="356"/>
    </row>
    <row r="516" spans="2:4" x14ac:dyDescent="0.2">
      <c r="B516" s="356"/>
      <c r="C516" s="356"/>
      <c r="D516" s="356"/>
    </row>
    <row r="517" spans="2:4" x14ac:dyDescent="0.2">
      <c r="B517" s="356"/>
      <c r="C517" s="356"/>
      <c r="D517" s="356"/>
    </row>
    <row r="518" spans="2:4" x14ac:dyDescent="0.2">
      <c r="B518" s="356"/>
      <c r="C518" s="356"/>
      <c r="D518" s="356"/>
    </row>
    <row r="519" spans="2:4" x14ac:dyDescent="0.2">
      <c r="B519" s="356"/>
      <c r="C519" s="356"/>
      <c r="D519" s="356"/>
    </row>
    <row r="520" spans="2:4" x14ac:dyDescent="0.2">
      <c r="B520" s="356"/>
      <c r="C520" s="356"/>
      <c r="D520" s="356"/>
    </row>
    <row r="521" spans="2:4" x14ac:dyDescent="0.2">
      <c r="B521" s="356"/>
      <c r="C521" s="356"/>
      <c r="D521" s="356"/>
    </row>
    <row r="522" spans="2:4" x14ac:dyDescent="0.2">
      <c r="B522" s="356"/>
      <c r="C522" s="356"/>
      <c r="D522" s="356"/>
    </row>
    <row r="523" spans="2:4" x14ac:dyDescent="0.2">
      <c r="B523" s="356"/>
      <c r="C523" s="356"/>
      <c r="D523" s="356"/>
    </row>
    <row r="524" spans="2:4" x14ac:dyDescent="0.2">
      <c r="B524" s="356"/>
      <c r="C524" s="356"/>
      <c r="D524" s="356"/>
    </row>
    <row r="525" spans="2:4" x14ac:dyDescent="0.2">
      <c r="B525" s="356"/>
      <c r="C525" s="356"/>
      <c r="D525" s="356"/>
    </row>
    <row r="526" spans="2:4" x14ac:dyDescent="0.2">
      <c r="B526" s="356"/>
      <c r="C526" s="356"/>
      <c r="D526" s="356"/>
    </row>
    <row r="527" spans="2:4" x14ac:dyDescent="0.2">
      <c r="B527" s="356"/>
      <c r="C527" s="356"/>
      <c r="D527" s="356"/>
    </row>
    <row r="528" spans="2:4" x14ac:dyDescent="0.2">
      <c r="B528" s="356"/>
      <c r="C528" s="356"/>
      <c r="D528" s="356"/>
    </row>
    <row r="529" spans="2:4" x14ac:dyDescent="0.2">
      <c r="B529" s="356"/>
      <c r="C529" s="356"/>
      <c r="D529" s="356"/>
    </row>
    <row r="530" spans="2:4" x14ac:dyDescent="0.2">
      <c r="B530" s="356"/>
      <c r="C530" s="356"/>
      <c r="D530" s="356"/>
    </row>
    <row r="531" spans="2:4" x14ac:dyDescent="0.2">
      <c r="B531" s="356"/>
      <c r="C531" s="356"/>
      <c r="D531" s="356"/>
    </row>
    <row r="532" spans="2:4" x14ac:dyDescent="0.2">
      <c r="B532" s="356"/>
      <c r="C532" s="356"/>
      <c r="D532" s="356"/>
    </row>
    <row r="533" spans="2:4" x14ac:dyDescent="0.2">
      <c r="B533" s="356"/>
      <c r="C533" s="356"/>
      <c r="D533" s="356"/>
    </row>
    <row r="534" spans="2:4" x14ac:dyDescent="0.2">
      <c r="B534" s="356"/>
      <c r="C534" s="356"/>
      <c r="D534" s="356"/>
    </row>
    <row r="535" spans="2:4" x14ac:dyDescent="0.2">
      <c r="B535" s="356"/>
      <c r="C535" s="356"/>
      <c r="D535" s="356"/>
    </row>
    <row r="536" spans="2:4" x14ac:dyDescent="0.2">
      <c r="B536" s="356"/>
      <c r="C536" s="356"/>
      <c r="D536" s="356"/>
    </row>
    <row r="537" spans="2:4" x14ac:dyDescent="0.2">
      <c r="B537" s="356"/>
      <c r="C537" s="356"/>
      <c r="D537" s="356"/>
    </row>
    <row r="538" spans="2:4" x14ac:dyDescent="0.2">
      <c r="B538" s="356"/>
      <c r="C538" s="356"/>
      <c r="D538" s="356"/>
    </row>
    <row r="539" spans="2:4" x14ac:dyDescent="0.2">
      <c r="B539" s="356"/>
      <c r="C539" s="356"/>
      <c r="D539" s="356"/>
    </row>
    <row r="540" spans="2:4" x14ac:dyDescent="0.2">
      <c r="B540" s="356"/>
      <c r="C540" s="356"/>
      <c r="D540" s="356"/>
    </row>
    <row r="541" spans="2:4" x14ac:dyDescent="0.2">
      <c r="B541" s="356"/>
      <c r="C541" s="356"/>
      <c r="D541" s="356"/>
    </row>
    <row r="542" spans="2:4" x14ac:dyDescent="0.2">
      <c r="B542" s="356"/>
      <c r="C542" s="356"/>
      <c r="D542" s="356"/>
    </row>
    <row r="543" spans="2:4" x14ac:dyDescent="0.2">
      <c r="B543" s="356"/>
      <c r="C543" s="356"/>
      <c r="D543" s="356"/>
    </row>
    <row r="544" spans="2:4" x14ac:dyDescent="0.2">
      <c r="B544" s="356"/>
      <c r="C544" s="356"/>
      <c r="D544" s="356"/>
    </row>
    <row r="545" spans="2:4" x14ac:dyDescent="0.2">
      <c r="B545" s="356"/>
      <c r="C545" s="356"/>
      <c r="D545" s="356"/>
    </row>
    <row r="546" spans="2:4" x14ac:dyDescent="0.2">
      <c r="B546" s="356"/>
      <c r="C546" s="356"/>
      <c r="D546" s="356"/>
    </row>
    <row r="547" spans="2:4" x14ac:dyDescent="0.2">
      <c r="B547" s="356"/>
      <c r="C547" s="356"/>
      <c r="D547" s="356"/>
    </row>
    <row r="548" spans="2:4" x14ac:dyDescent="0.2">
      <c r="B548" s="356"/>
      <c r="C548" s="356"/>
      <c r="D548" s="356"/>
    </row>
    <row r="549" spans="2:4" x14ac:dyDescent="0.2">
      <c r="B549" s="356"/>
      <c r="C549" s="356"/>
      <c r="D549" s="356"/>
    </row>
    <row r="550" spans="2:4" x14ac:dyDescent="0.2">
      <c r="B550" s="356"/>
      <c r="C550" s="356"/>
      <c r="D550" s="356"/>
    </row>
    <row r="551" spans="2:4" x14ac:dyDescent="0.2">
      <c r="B551" s="356"/>
      <c r="C551" s="356"/>
      <c r="D551" s="356"/>
    </row>
    <row r="552" spans="2:4" x14ac:dyDescent="0.2">
      <c r="B552" s="356"/>
      <c r="C552" s="356"/>
      <c r="D552" s="356"/>
    </row>
    <row r="553" spans="2:4" x14ac:dyDescent="0.2">
      <c r="B553" s="356"/>
      <c r="C553" s="356"/>
      <c r="D553" s="356"/>
    </row>
    <row r="554" spans="2:4" x14ac:dyDescent="0.2">
      <c r="B554" s="356"/>
      <c r="C554" s="356"/>
      <c r="D554" s="356"/>
    </row>
    <row r="555" spans="2:4" x14ac:dyDescent="0.2">
      <c r="B555" s="356"/>
      <c r="C555" s="356"/>
      <c r="D555" s="356"/>
    </row>
    <row r="556" spans="2:4" x14ac:dyDescent="0.2">
      <c r="B556" s="356"/>
      <c r="C556" s="356"/>
      <c r="D556" s="356"/>
    </row>
    <row r="557" spans="2:4" x14ac:dyDescent="0.2">
      <c r="B557" s="356"/>
      <c r="C557" s="356"/>
      <c r="D557" s="356"/>
    </row>
    <row r="558" spans="2:4" x14ac:dyDescent="0.2">
      <c r="B558" s="356"/>
      <c r="C558" s="356"/>
      <c r="D558" s="356"/>
    </row>
    <row r="559" spans="2:4" x14ac:dyDescent="0.2">
      <c r="B559" s="356"/>
      <c r="C559" s="356"/>
      <c r="D559" s="356"/>
    </row>
    <row r="560" spans="2:4" x14ac:dyDescent="0.2">
      <c r="B560" s="356"/>
      <c r="C560" s="356"/>
      <c r="D560" s="356"/>
    </row>
    <row r="561" spans="2:4" x14ac:dyDescent="0.2">
      <c r="B561" s="356"/>
      <c r="C561" s="356"/>
      <c r="D561" s="356"/>
    </row>
    <row r="562" spans="2:4" x14ac:dyDescent="0.2">
      <c r="B562" s="356"/>
      <c r="C562" s="356"/>
      <c r="D562" s="356"/>
    </row>
    <row r="563" spans="2:4" x14ac:dyDescent="0.2">
      <c r="B563" s="356"/>
      <c r="C563" s="356"/>
      <c r="D563" s="356"/>
    </row>
    <row r="564" spans="2:4" x14ac:dyDescent="0.2">
      <c r="B564" s="356"/>
      <c r="C564" s="356"/>
      <c r="D564" s="356"/>
    </row>
    <row r="565" spans="2:4" x14ac:dyDescent="0.2">
      <c r="B565" s="356"/>
      <c r="C565" s="356"/>
      <c r="D565" s="356"/>
    </row>
    <row r="566" spans="2:4" x14ac:dyDescent="0.2">
      <c r="B566" s="356"/>
      <c r="C566" s="356"/>
      <c r="D566" s="356"/>
    </row>
    <row r="567" spans="2:4" x14ac:dyDescent="0.2">
      <c r="B567" s="356"/>
      <c r="C567" s="356"/>
      <c r="D567" s="356"/>
    </row>
    <row r="568" spans="2:4" x14ac:dyDescent="0.2">
      <c r="B568" s="356"/>
      <c r="C568" s="356"/>
      <c r="D568" s="356"/>
    </row>
    <row r="569" spans="2:4" x14ac:dyDescent="0.2">
      <c r="B569" s="356"/>
      <c r="C569" s="356"/>
      <c r="D569" s="356"/>
    </row>
    <row r="570" spans="2:4" x14ac:dyDescent="0.2">
      <c r="B570" s="356"/>
      <c r="C570" s="356"/>
      <c r="D570" s="356"/>
    </row>
    <row r="571" spans="2:4" x14ac:dyDescent="0.2">
      <c r="B571" s="356"/>
      <c r="C571" s="356"/>
      <c r="D571" s="356"/>
    </row>
    <row r="572" spans="2:4" x14ac:dyDescent="0.2">
      <c r="B572" s="356"/>
      <c r="C572" s="356"/>
      <c r="D572" s="356"/>
    </row>
    <row r="573" spans="2:4" x14ac:dyDescent="0.2">
      <c r="B573" s="356"/>
      <c r="C573" s="356"/>
      <c r="D573" s="356"/>
    </row>
    <row r="574" spans="2:4" x14ac:dyDescent="0.2">
      <c r="B574" s="356"/>
      <c r="C574" s="356"/>
      <c r="D574" s="356"/>
    </row>
    <row r="575" spans="2:4" x14ac:dyDescent="0.2">
      <c r="B575" s="356"/>
      <c r="C575" s="356"/>
      <c r="D575" s="356"/>
    </row>
    <row r="576" spans="2:4" x14ac:dyDescent="0.2">
      <c r="B576" s="356"/>
      <c r="C576" s="356"/>
      <c r="D576" s="356"/>
    </row>
    <row r="577" spans="2:4" x14ac:dyDescent="0.2">
      <c r="B577" s="356"/>
      <c r="C577" s="356"/>
      <c r="D577" s="356"/>
    </row>
    <row r="578" spans="2:4" x14ac:dyDescent="0.2">
      <c r="B578" s="356"/>
      <c r="C578" s="356"/>
      <c r="D578" s="356"/>
    </row>
    <row r="579" spans="2:4" x14ac:dyDescent="0.2">
      <c r="B579" s="356"/>
      <c r="C579" s="356"/>
      <c r="D579" s="356"/>
    </row>
    <row r="580" spans="2:4" x14ac:dyDescent="0.2">
      <c r="B580" s="356"/>
      <c r="C580" s="356"/>
      <c r="D580" s="356"/>
    </row>
    <row r="581" spans="2:4" x14ac:dyDescent="0.2">
      <c r="B581" s="356"/>
      <c r="C581" s="356"/>
      <c r="D581" s="356"/>
    </row>
    <row r="582" spans="2:4" x14ac:dyDescent="0.2">
      <c r="B582" s="356"/>
      <c r="C582" s="356"/>
      <c r="D582" s="356"/>
    </row>
    <row r="583" spans="2:4" x14ac:dyDescent="0.2">
      <c r="B583" s="356"/>
      <c r="C583" s="356"/>
      <c r="D583" s="356"/>
    </row>
    <row r="584" spans="2:4" x14ac:dyDescent="0.2">
      <c r="B584" s="356"/>
      <c r="C584" s="356"/>
      <c r="D584" s="356"/>
    </row>
    <row r="585" spans="2:4" x14ac:dyDescent="0.2">
      <c r="B585" s="356"/>
      <c r="C585" s="356"/>
      <c r="D585" s="356"/>
    </row>
    <row r="586" spans="2:4" x14ac:dyDescent="0.2">
      <c r="B586" s="356"/>
      <c r="C586" s="356"/>
      <c r="D586" s="356"/>
    </row>
    <row r="587" spans="2:4" x14ac:dyDescent="0.2">
      <c r="B587" s="356"/>
      <c r="C587" s="356"/>
      <c r="D587" s="356"/>
    </row>
    <row r="588" spans="2:4" x14ac:dyDescent="0.2">
      <c r="B588" s="356"/>
      <c r="C588" s="356"/>
      <c r="D588" s="356"/>
    </row>
    <row r="589" spans="2:4" x14ac:dyDescent="0.2">
      <c r="B589" s="356"/>
      <c r="C589" s="356"/>
      <c r="D589" s="356"/>
    </row>
    <row r="590" spans="2:4" x14ac:dyDescent="0.2">
      <c r="B590" s="356"/>
      <c r="C590" s="356"/>
      <c r="D590" s="356"/>
    </row>
    <row r="591" spans="2:4" x14ac:dyDescent="0.2">
      <c r="B591" s="356"/>
      <c r="C591" s="356"/>
      <c r="D591" s="356"/>
    </row>
    <row r="592" spans="2:4" x14ac:dyDescent="0.2">
      <c r="B592" s="356"/>
      <c r="C592" s="356"/>
      <c r="D592" s="356"/>
    </row>
    <row r="593" spans="2:4" x14ac:dyDescent="0.2">
      <c r="B593" s="356"/>
      <c r="C593" s="356"/>
      <c r="D593" s="356"/>
    </row>
    <row r="594" spans="2:4" x14ac:dyDescent="0.2">
      <c r="B594" s="356"/>
      <c r="C594" s="356"/>
      <c r="D594" s="356"/>
    </row>
    <row r="595" spans="2:4" x14ac:dyDescent="0.2">
      <c r="B595" s="356"/>
      <c r="C595" s="356"/>
      <c r="D595" s="356"/>
    </row>
    <row r="596" spans="2:4" x14ac:dyDescent="0.2">
      <c r="B596" s="356"/>
      <c r="C596" s="356"/>
      <c r="D596" s="356"/>
    </row>
    <row r="597" spans="2:4" x14ac:dyDescent="0.2">
      <c r="B597" s="356"/>
      <c r="C597" s="356"/>
      <c r="D597" s="356"/>
    </row>
    <row r="598" spans="2:4" x14ac:dyDescent="0.2">
      <c r="B598" s="356"/>
      <c r="C598" s="356"/>
      <c r="D598" s="356"/>
    </row>
    <row r="599" spans="2:4" x14ac:dyDescent="0.2">
      <c r="B599" s="356"/>
      <c r="C599" s="356"/>
      <c r="D599" s="356"/>
    </row>
    <row r="600" spans="2:4" x14ac:dyDescent="0.2">
      <c r="B600" s="356"/>
      <c r="C600" s="356"/>
      <c r="D600" s="356"/>
    </row>
    <row r="601" spans="2:4" x14ac:dyDescent="0.2">
      <c r="B601" s="356"/>
      <c r="C601" s="356"/>
      <c r="D601" s="356"/>
    </row>
    <row r="602" spans="2:4" x14ac:dyDescent="0.2">
      <c r="B602" s="356"/>
      <c r="C602" s="356"/>
      <c r="D602" s="356"/>
    </row>
    <row r="603" spans="2:4" x14ac:dyDescent="0.2">
      <c r="B603" s="356"/>
      <c r="C603" s="356"/>
      <c r="D603" s="356"/>
    </row>
    <row r="604" spans="2:4" x14ac:dyDescent="0.2">
      <c r="B604" s="356"/>
      <c r="C604" s="356"/>
      <c r="D604" s="356"/>
    </row>
    <row r="605" spans="2:4" x14ac:dyDescent="0.2">
      <c r="B605" s="356"/>
      <c r="C605" s="356"/>
      <c r="D605" s="356"/>
    </row>
    <row r="606" spans="2:4" x14ac:dyDescent="0.2">
      <c r="B606" s="356"/>
      <c r="C606" s="356"/>
      <c r="D606" s="356"/>
    </row>
    <row r="607" spans="2:4" x14ac:dyDescent="0.2">
      <c r="B607" s="356"/>
      <c r="C607" s="356"/>
      <c r="D607" s="356"/>
    </row>
    <row r="608" spans="2:4" x14ac:dyDescent="0.2">
      <c r="B608" s="356"/>
      <c r="C608" s="356"/>
      <c r="D608" s="356"/>
    </row>
    <row r="609" spans="2:4" x14ac:dyDescent="0.2">
      <c r="B609" s="356"/>
      <c r="C609" s="356"/>
      <c r="D609" s="356"/>
    </row>
    <row r="610" spans="2:4" x14ac:dyDescent="0.2">
      <c r="B610" s="356"/>
      <c r="C610" s="356"/>
      <c r="D610" s="356"/>
    </row>
    <row r="611" spans="2:4" x14ac:dyDescent="0.2">
      <c r="B611" s="356"/>
      <c r="C611" s="356"/>
      <c r="D611" s="356"/>
    </row>
    <row r="612" spans="2:4" x14ac:dyDescent="0.2">
      <c r="B612" s="356"/>
      <c r="C612" s="356"/>
      <c r="D612" s="356"/>
    </row>
    <row r="613" spans="2:4" x14ac:dyDescent="0.2">
      <c r="B613" s="356"/>
      <c r="C613" s="356"/>
      <c r="D613" s="356"/>
    </row>
    <row r="614" spans="2:4" x14ac:dyDescent="0.2">
      <c r="B614" s="356"/>
      <c r="C614" s="356"/>
      <c r="D614" s="356"/>
    </row>
    <row r="615" spans="2:4" x14ac:dyDescent="0.2">
      <c r="B615" s="356"/>
      <c r="C615" s="356"/>
      <c r="D615" s="356"/>
    </row>
    <row r="616" spans="2:4" x14ac:dyDescent="0.2">
      <c r="B616" s="356"/>
      <c r="C616" s="356"/>
      <c r="D616" s="356"/>
    </row>
    <row r="617" spans="2:4" x14ac:dyDescent="0.2">
      <c r="B617" s="356"/>
      <c r="C617" s="356"/>
      <c r="D617" s="356"/>
    </row>
    <row r="618" spans="2:4" x14ac:dyDescent="0.2">
      <c r="B618" s="356"/>
      <c r="C618" s="356"/>
      <c r="D618" s="356"/>
    </row>
    <row r="619" spans="2:4" x14ac:dyDescent="0.2">
      <c r="B619" s="356"/>
      <c r="C619" s="356"/>
      <c r="D619" s="356"/>
    </row>
    <row r="620" spans="2:4" x14ac:dyDescent="0.2">
      <c r="B620" s="356"/>
      <c r="C620" s="356"/>
      <c r="D620" s="356"/>
    </row>
    <row r="621" spans="2:4" x14ac:dyDescent="0.2">
      <c r="B621" s="356"/>
      <c r="C621" s="356"/>
      <c r="D621" s="356"/>
    </row>
    <row r="622" spans="2:4" x14ac:dyDescent="0.2">
      <c r="B622" s="356"/>
      <c r="C622" s="356"/>
      <c r="D622" s="356"/>
    </row>
    <row r="623" spans="2:4" x14ac:dyDescent="0.2">
      <c r="B623" s="356"/>
      <c r="C623" s="356"/>
      <c r="D623" s="356"/>
    </row>
    <row r="624" spans="2:4" x14ac:dyDescent="0.2">
      <c r="B624" s="356"/>
      <c r="C624" s="356"/>
      <c r="D624" s="356"/>
    </row>
    <row r="625" spans="2:4" x14ac:dyDescent="0.2">
      <c r="B625" s="356"/>
      <c r="C625" s="356"/>
      <c r="D625" s="356"/>
    </row>
    <row r="626" spans="2:4" x14ac:dyDescent="0.2">
      <c r="B626" s="356"/>
      <c r="C626" s="356"/>
      <c r="D626" s="356"/>
    </row>
    <row r="627" spans="2:4" x14ac:dyDescent="0.2">
      <c r="B627" s="356"/>
      <c r="C627" s="356"/>
      <c r="D627" s="356"/>
    </row>
    <row r="628" spans="2:4" x14ac:dyDescent="0.2">
      <c r="B628" s="356"/>
      <c r="C628" s="356"/>
      <c r="D628" s="356"/>
    </row>
    <row r="629" spans="2:4" x14ac:dyDescent="0.2">
      <c r="B629" s="356"/>
      <c r="C629" s="356"/>
      <c r="D629" s="356"/>
    </row>
    <row r="630" spans="2:4" x14ac:dyDescent="0.2">
      <c r="B630" s="356"/>
      <c r="C630" s="356"/>
      <c r="D630" s="356"/>
    </row>
    <row r="631" spans="2:4" x14ac:dyDescent="0.2">
      <c r="B631" s="356"/>
      <c r="C631" s="356"/>
      <c r="D631" s="356"/>
    </row>
    <row r="632" spans="2:4" x14ac:dyDescent="0.2">
      <c r="B632" s="356"/>
      <c r="C632" s="356"/>
      <c r="D632" s="356"/>
    </row>
    <row r="633" spans="2:4" x14ac:dyDescent="0.2">
      <c r="B633" s="356"/>
      <c r="C633" s="356"/>
      <c r="D633" s="356"/>
    </row>
    <row r="634" spans="2:4" x14ac:dyDescent="0.2">
      <c r="B634" s="356"/>
      <c r="C634" s="356"/>
      <c r="D634" s="356"/>
    </row>
    <row r="635" spans="2:4" x14ac:dyDescent="0.2">
      <c r="B635" s="356"/>
      <c r="C635" s="356"/>
      <c r="D635" s="356"/>
    </row>
    <row r="636" spans="2:4" x14ac:dyDescent="0.2">
      <c r="B636" s="356"/>
      <c r="C636" s="356"/>
      <c r="D636" s="356"/>
    </row>
    <row r="637" spans="2:4" x14ac:dyDescent="0.2">
      <c r="B637" s="356"/>
      <c r="C637" s="356"/>
      <c r="D637" s="356"/>
    </row>
    <row r="638" spans="2:4" x14ac:dyDescent="0.2">
      <c r="B638" s="356"/>
      <c r="C638" s="356"/>
      <c r="D638" s="356"/>
    </row>
    <row r="639" spans="2:4" x14ac:dyDescent="0.2">
      <c r="B639" s="356"/>
      <c r="C639" s="356"/>
      <c r="D639" s="356"/>
    </row>
    <row r="640" spans="2:4" x14ac:dyDescent="0.2">
      <c r="B640" s="356"/>
      <c r="C640" s="356"/>
      <c r="D640" s="356"/>
    </row>
    <row r="641" spans="2:4" x14ac:dyDescent="0.2">
      <c r="B641" s="356"/>
      <c r="C641" s="356"/>
      <c r="D641" s="356"/>
    </row>
    <row r="642" spans="2:4" x14ac:dyDescent="0.2">
      <c r="B642" s="356"/>
      <c r="C642" s="356"/>
      <c r="D642" s="356"/>
    </row>
    <row r="643" spans="2:4" x14ac:dyDescent="0.2">
      <c r="B643" s="356"/>
      <c r="C643" s="356"/>
      <c r="D643" s="356"/>
    </row>
    <row r="644" spans="2:4" x14ac:dyDescent="0.2">
      <c r="B644" s="356"/>
      <c r="C644" s="356"/>
      <c r="D644" s="356"/>
    </row>
    <row r="645" spans="2:4" x14ac:dyDescent="0.2">
      <c r="B645" s="356"/>
      <c r="C645" s="356"/>
      <c r="D645" s="356"/>
    </row>
    <row r="646" spans="2:4" x14ac:dyDescent="0.2">
      <c r="B646" s="356"/>
      <c r="C646" s="356"/>
      <c r="D646" s="356"/>
    </row>
    <row r="647" spans="2:4" x14ac:dyDescent="0.2">
      <c r="B647" s="356"/>
      <c r="C647" s="356"/>
      <c r="D647" s="356"/>
    </row>
    <row r="648" spans="2:4" x14ac:dyDescent="0.2">
      <c r="B648" s="356"/>
      <c r="C648" s="356"/>
      <c r="D648" s="356"/>
    </row>
    <row r="649" spans="2:4" x14ac:dyDescent="0.2">
      <c r="B649" s="356"/>
      <c r="C649" s="356"/>
      <c r="D649" s="356"/>
    </row>
    <row r="650" spans="2:4" x14ac:dyDescent="0.2">
      <c r="B650" s="356"/>
      <c r="C650" s="356"/>
      <c r="D650" s="356"/>
    </row>
    <row r="651" spans="2:4" x14ac:dyDescent="0.2">
      <c r="B651" s="356"/>
      <c r="C651" s="356"/>
      <c r="D651" s="356"/>
    </row>
    <row r="652" spans="2:4" x14ac:dyDescent="0.2">
      <c r="B652" s="356"/>
      <c r="C652" s="356"/>
      <c r="D652" s="356"/>
    </row>
    <row r="653" spans="2:4" x14ac:dyDescent="0.2">
      <c r="B653" s="356"/>
      <c r="C653" s="356"/>
      <c r="D653" s="356"/>
    </row>
    <row r="654" spans="2:4" x14ac:dyDescent="0.2">
      <c r="B654" s="356"/>
      <c r="C654" s="356"/>
      <c r="D654" s="356"/>
    </row>
    <row r="655" spans="2:4" x14ac:dyDescent="0.2">
      <c r="B655" s="356"/>
      <c r="C655" s="356"/>
      <c r="D655" s="356"/>
    </row>
    <row r="656" spans="2:4" x14ac:dyDescent="0.2">
      <c r="B656" s="356"/>
      <c r="C656" s="356"/>
      <c r="D656" s="356"/>
    </row>
    <row r="657" spans="2:4" x14ac:dyDescent="0.2">
      <c r="B657" s="356"/>
      <c r="C657" s="356"/>
      <c r="D657" s="356"/>
    </row>
    <row r="658" spans="2:4" x14ac:dyDescent="0.2">
      <c r="B658" s="356"/>
      <c r="C658" s="356"/>
      <c r="D658" s="356"/>
    </row>
    <row r="659" spans="2:4" x14ac:dyDescent="0.2">
      <c r="B659" s="356"/>
      <c r="C659" s="356"/>
      <c r="D659" s="356"/>
    </row>
    <row r="660" spans="2:4" x14ac:dyDescent="0.2">
      <c r="B660" s="356"/>
      <c r="C660" s="356"/>
      <c r="D660" s="356"/>
    </row>
    <row r="661" spans="2:4" x14ac:dyDescent="0.2">
      <c r="B661" s="356"/>
      <c r="C661" s="356"/>
      <c r="D661" s="356"/>
    </row>
    <row r="662" spans="2:4" x14ac:dyDescent="0.2">
      <c r="B662" s="356"/>
      <c r="C662" s="356"/>
      <c r="D662" s="356"/>
    </row>
    <row r="663" spans="2:4" x14ac:dyDescent="0.2">
      <c r="B663" s="356"/>
      <c r="C663" s="356"/>
      <c r="D663" s="356"/>
    </row>
    <row r="664" spans="2:4" x14ac:dyDescent="0.2">
      <c r="B664" s="356"/>
      <c r="C664" s="356"/>
      <c r="D664" s="356"/>
    </row>
    <row r="665" spans="2:4" x14ac:dyDescent="0.2">
      <c r="B665" s="356"/>
      <c r="C665" s="356"/>
      <c r="D665" s="356"/>
    </row>
    <row r="666" spans="2:4" x14ac:dyDescent="0.2">
      <c r="B666" s="356"/>
      <c r="C666" s="356"/>
      <c r="D666" s="356"/>
    </row>
    <row r="667" spans="2:4" x14ac:dyDescent="0.2">
      <c r="B667" s="356"/>
      <c r="C667" s="356"/>
      <c r="D667" s="356"/>
    </row>
    <row r="668" spans="2:4" x14ac:dyDescent="0.2">
      <c r="B668" s="356"/>
      <c r="C668" s="356"/>
      <c r="D668" s="356"/>
    </row>
    <row r="669" spans="2:4" x14ac:dyDescent="0.2">
      <c r="B669" s="356"/>
      <c r="C669" s="356"/>
      <c r="D669" s="356"/>
    </row>
    <row r="670" spans="2:4" x14ac:dyDescent="0.2">
      <c r="B670" s="356"/>
      <c r="C670" s="356"/>
      <c r="D670" s="356"/>
    </row>
    <row r="671" spans="2:4" x14ac:dyDescent="0.2">
      <c r="B671" s="356"/>
      <c r="C671" s="356"/>
      <c r="D671" s="356"/>
    </row>
    <row r="672" spans="2:4" x14ac:dyDescent="0.2">
      <c r="B672" s="356"/>
      <c r="C672" s="356"/>
      <c r="D672" s="356"/>
    </row>
    <row r="673" spans="2:4" x14ac:dyDescent="0.2">
      <c r="B673" s="356"/>
      <c r="C673" s="356"/>
      <c r="D673" s="356"/>
    </row>
    <row r="674" spans="2:4" x14ac:dyDescent="0.2">
      <c r="B674" s="356"/>
      <c r="C674" s="356"/>
      <c r="D674" s="356"/>
    </row>
    <row r="675" spans="2:4" x14ac:dyDescent="0.2">
      <c r="B675" s="356"/>
      <c r="C675" s="356"/>
      <c r="D675" s="356"/>
    </row>
    <row r="676" spans="2:4" x14ac:dyDescent="0.2">
      <c r="B676" s="356"/>
      <c r="C676" s="356"/>
      <c r="D676" s="356"/>
    </row>
    <row r="677" spans="2:4" x14ac:dyDescent="0.2">
      <c r="B677" s="356"/>
      <c r="C677" s="356"/>
      <c r="D677" s="356"/>
    </row>
    <row r="678" spans="2:4" x14ac:dyDescent="0.2">
      <c r="B678" s="356"/>
      <c r="C678" s="356"/>
      <c r="D678" s="356"/>
    </row>
    <row r="679" spans="2:4" x14ac:dyDescent="0.2">
      <c r="B679" s="356"/>
      <c r="C679" s="356"/>
      <c r="D679" s="356"/>
    </row>
    <row r="680" spans="2:4" x14ac:dyDescent="0.2">
      <c r="B680" s="356"/>
      <c r="C680" s="356"/>
      <c r="D680" s="356"/>
    </row>
    <row r="681" spans="2:4" x14ac:dyDescent="0.2">
      <c r="B681" s="356"/>
      <c r="C681" s="356"/>
      <c r="D681" s="356"/>
    </row>
    <row r="682" spans="2:4" x14ac:dyDescent="0.2">
      <c r="B682" s="356"/>
      <c r="C682" s="356"/>
      <c r="D682" s="356"/>
    </row>
    <row r="683" spans="2:4" x14ac:dyDescent="0.2">
      <c r="B683" s="356"/>
      <c r="C683" s="356"/>
      <c r="D683" s="356"/>
    </row>
    <row r="684" spans="2:4" x14ac:dyDescent="0.2">
      <c r="B684" s="356"/>
      <c r="C684" s="356"/>
      <c r="D684" s="356"/>
    </row>
    <row r="685" spans="2:4" x14ac:dyDescent="0.2">
      <c r="B685" s="356"/>
      <c r="C685" s="356"/>
      <c r="D685" s="356"/>
    </row>
    <row r="686" spans="2:4" x14ac:dyDescent="0.2">
      <c r="B686" s="356"/>
      <c r="C686" s="356"/>
      <c r="D686" s="356"/>
    </row>
    <row r="687" spans="2:4" x14ac:dyDescent="0.2">
      <c r="B687" s="356"/>
      <c r="C687" s="356"/>
      <c r="D687" s="356"/>
    </row>
    <row r="688" spans="2:4" x14ac:dyDescent="0.2">
      <c r="B688" s="356"/>
      <c r="C688" s="356"/>
      <c r="D688" s="356"/>
    </row>
    <row r="689" spans="2:4" x14ac:dyDescent="0.2">
      <c r="B689" s="356"/>
      <c r="C689" s="356"/>
      <c r="D689" s="356"/>
    </row>
    <row r="690" spans="2:4" x14ac:dyDescent="0.2">
      <c r="B690" s="356"/>
      <c r="C690" s="356"/>
      <c r="D690" s="356"/>
    </row>
    <row r="691" spans="2:4" x14ac:dyDescent="0.2">
      <c r="B691" s="356"/>
      <c r="C691" s="356"/>
      <c r="D691" s="356"/>
    </row>
    <row r="692" spans="2:4" x14ac:dyDescent="0.2">
      <c r="B692" s="356"/>
      <c r="C692" s="356"/>
      <c r="D692" s="356"/>
    </row>
    <row r="693" spans="2:4" x14ac:dyDescent="0.2">
      <c r="B693" s="356"/>
      <c r="C693" s="356"/>
      <c r="D693" s="356"/>
    </row>
    <row r="694" spans="2:4" x14ac:dyDescent="0.2">
      <c r="B694" s="356"/>
      <c r="C694" s="356"/>
      <c r="D694" s="356"/>
    </row>
    <row r="695" spans="2:4" x14ac:dyDescent="0.2">
      <c r="B695" s="356"/>
      <c r="C695" s="356"/>
      <c r="D695" s="356"/>
    </row>
    <row r="696" spans="2:4" x14ac:dyDescent="0.2">
      <c r="B696" s="356"/>
      <c r="C696" s="356"/>
      <c r="D696" s="356"/>
    </row>
    <row r="697" spans="2:4" x14ac:dyDescent="0.2">
      <c r="B697" s="356"/>
      <c r="C697" s="356"/>
      <c r="D697" s="356"/>
    </row>
    <row r="698" spans="2:4" x14ac:dyDescent="0.2">
      <c r="B698" s="356"/>
      <c r="C698" s="356"/>
      <c r="D698" s="356"/>
    </row>
    <row r="699" spans="2:4" x14ac:dyDescent="0.2">
      <c r="B699" s="356"/>
      <c r="C699" s="356"/>
      <c r="D699" s="356"/>
    </row>
    <row r="700" spans="2:4" x14ac:dyDescent="0.2">
      <c r="B700" s="356"/>
      <c r="C700" s="356"/>
      <c r="D700" s="356"/>
    </row>
    <row r="701" spans="2:4" x14ac:dyDescent="0.2">
      <c r="B701" s="356"/>
      <c r="C701" s="356"/>
      <c r="D701" s="356"/>
    </row>
    <row r="702" spans="2:4" x14ac:dyDescent="0.2">
      <c r="B702" s="356"/>
      <c r="C702" s="356"/>
      <c r="D702" s="356"/>
    </row>
    <row r="703" spans="2:4" x14ac:dyDescent="0.2">
      <c r="B703" s="356"/>
      <c r="C703" s="356"/>
      <c r="D703" s="356"/>
    </row>
    <row r="704" spans="2:4" x14ac:dyDescent="0.2">
      <c r="B704" s="356"/>
      <c r="C704" s="356"/>
      <c r="D704" s="356"/>
    </row>
    <row r="705" spans="2:4" x14ac:dyDescent="0.2">
      <c r="B705" s="356"/>
      <c r="C705" s="356"/>
      <c r="D705" s="356"/>
    </row>
    <row r="706" spans="2:4" x14ac:dyDescent="0.2">
      <c r="B706" s="356"/>
      <c r="C706" s="356"/>
      <c r="D706" s="356"/>
    </row>
    <row r="707" spans="2:4" x14ac:dyDescent="0.2">
      <c r="B707" s="356"/>
      <c r="C707" s="356"/>
      <c r="D707" s="356"/>
    </row>
    <row r="708" spans="2:4" x14ac:dyDescent="0.2">
      <c r="B708" s="356"/>
      <c r="C708" s="356"/>
      <c r="D708" s="356"/>
    </row>
    <row r="709" spans="2:4" x14ac:dyDescent="0.2">
      <c r="B709" s="356"/>
      <c r="C709" s="356"/>
      <c r="D709" s="356"/>
    </row>
    <row r="710" spans="2:4" x14ac:dyDescent="0.2">
      <c r="B710" s="356"/>
      <c r="C710" s="356"/>
      <c r="D710" s="356"/>
    </row>
    <row r="711" spans="2:4" x14ac:dyDescent="0.2">
      <c r="B711" s="356"/>
      <c r="C711" s="356"/>
      <c r="D711" s="356"/>
    </row>
    <row r="712" spans="2:4" x14ac:dyDescent="0.2">
      <c r="B712" s="356"/>
      <c r="C712" s="356"/>
      <c r="D712" s="356"/>
    </row>
    <row r="713" spans="2:4" x14ac:dyDescent="0.2">
      <c r="B713" s="356"/>
      <c r="C713" s="356"/>
      <c r="D713" s="356"/>
    </row>
    <row r="714" spans="2:4" x14ac:dyDescent="0.2">
      <c r="B714" s="356"/>
      <c r="C714" s="356"/>
      <c r="D714" s="356"/>
    </row>
    <row r="715" spans="2:4" x14ac:dyDescent="0.2">
      <c r="B715" s="356"/>
      <c r="C715" s="356"/>
      <c r="D715" s="356"/>
    </row>
    <row r="716" spans="2:4" x14ac:dyDescent="0.2">
      <c r="B716" s="356"/>
      <c r="C716" s="356"/>
      <c r="D716" s="356"/>
    </row>
    <row r="717" spans="2:4" x14ac:dyDescent="0.2">
      <c r="B717" s="356"/>
      <c r="C717" s="356"/>
      <c r="D717" s="356"/>
    </row>
    <row r="718" spans="2:4" x14ac:dyDescent="0.2">
      <c r="B718" s="356"/>
      <c r="C718" s="356"/>
      <c r="D718" s="356"/>
    </row>
    <row r="719" spans="2:4" x14ac:dyDescent="0.2">
      <c r="B719" s="356"/>
      <c r="C719" s="356"/>
      <c r="D719" s="356"/>
    </row>
    <row r="720" spans="2:4" x14ac:dyDescent="0.2">
      <c r="B720" s="356"/>
      <c r="C720" s="356"/>
      <c r="D720" s="356"/>
    </row>
    <row r="721" spans="2:4" x14ac:dyDescent="0.2">
      <c r="B721" s="356"/>
      <c r="C721" s="356"/>
      <c r="D721" s="356"/>
    </row>
    <row r="722" spans="2:4" x14ac:dyDescent="0.2">
      <c r="B722" s="356"/>
      <c r="C722" s="356"/>
      <c r="D722" s="356"/>
    </row>
    <row r="723" spans="2:4" x14ac:dyDescent="0.2">
      <c r="B723" s="356"/>
      <c r="C723" s="356"/>
      <c r="D723" s="356"/>
    </row>
    <row r="724" spans="2:4" x14ac:dyDescent="0.2">
      <c r="B724" s="356"/>
      <c r="C724" s="356"/>
      <c r="D724" s="356"/>
    </row>
    <row r="725" spans="2:4" x14ac:dyDescent="0.2">
      <c r="B725" s="356"/>
      <c r="C725" s="356"/>
      <c r="D725" s="356"/>
    </row>
    <row r="726" spans="2:4" x14ac:dyDescent="0.2">
      <c r="B726" s="356"/>
      <c r="C726" s="356"/>
      <c r="D726" s="356"/>
    </row>
    <row r="727" spans="2:4" x14ac:dyDescent="0.2">
      <c r="B727" s="356"/>
      <c r="C727" s="356"/>
      <c r="D727" s="356"/>
    </row>
    <row r="728" spans="2:4" x14ac:dyDescent="0.2">
      <c r="B728" s="356"/>
      <c r="C728" s="356"/>
      <c r="D728" s="356"/>
    </row>
    <row r="729" spans="2:4" x14ac:dyDescent="0.2">
      <c r="B729" s="356"/>
      <c r="C729" s="356"/>
      <c r="D729" s="356"/>
    </row>
    <row r="730" spans="2:4" x14ac:dyDescent="0.2">
      <c r="B730" s="356"/>
      <c r="C730" s="356"/>
      <c r="D730" s="356"/>
    </row>
    <row r="731" spans="2:4" x14ac:dyDescent="0.2">
      <c r="B731" s="356"/>
      <c r="C731" s="356"/>
      <c r="D731" s="356"/>
    </row>
    <row r="732" spans="2:4" x14ac:dyDescent="0.2">
      <c r="B732" s="356"/>
      <c r="C732" s="356"/>
      <c r="D732" s="356"/>
    </row>
    <row r="733" spans="2:4" x14ac:dyDescent="0.2">
      <c r="B733" s="356"/>
      <c r="C733" s="356"/>
      <c r="D733" s="356"/>
    </row>
    <row r="734" spans="2:4" x14ac:dyDescent="0.2">
      <c r="B734" s="356"/>
      <c r="C734" s="356"/>
      <c r="D734" s="356"/>
    </row>
    <row r="735" spans="2:4" x14ac:dyDescent="0.2">
      <c r="B735" s="356"/>
      <c r="C735" s="356"/>
      <c r="D735" s="356"/>
    </row>
    <row r="736" spans="2:4" x14ac:dyDescent="0.2">
      <c r="B736" s="356"/>
      <c r="C736" s="356"/>
      <c r="D736" s="356"/>
    </row>
    <row r="737" spans="2:4" x14ac:dyDescent="0.2">
      <c r="B737" s="356"/>
      <c r="C737" s="356"/>
      <c r="D737" s="356"/>
    </row>
    <row r="738" spans="2:4" x14ac:dyDescent="0.2">
      <c r="B738" s="356"/>
      <c r="C738" s="356"/>
      <c r="D738" s="356"/>
    </row>
    <row r="739" spans="2:4" x14ac:dyDescent="0.2">
      <c r="B739" s="356"/>
      <c r="C739" s="356"/>
      <c r="D739" s="356"/>
    </row>
    <row r="740" spans="2:4" x14ac:dyDescent="0.2">
      <c r="B740" s="356"/>
      <c r="C740" s="356"/>
      <c r="D740" s="356"/>
    </row>
    <row r="741" spans="2:4" x14ac:dyDescent="0.2">
      <c r="B741" s="356"/>
      <c r="C741" s="356"/>
      <c r="D741" s="356"/>
    </row>
    <row r="742" spans="2:4" x14ac:dyDescent="0.2">
      <c r="B742" s="356"/>
      <c r="C742" s="356"/>
      <c r="D742" s="356"/>
    </row>
    <row r="743" spans="2:4" x14ac:dyDescent="0.2">
      <c r="B743" s="356"/>
      <c r="C743" s="356"/>
      <c r="D743" s="356"/>
    </row>
    <row r="744" spans="2:4" x14ac:dyDescent="0.2">
      <c r="B744" s="356"/>
      <c r="C744" s="356"/>
      <c r="D744" s="356"/>
    </row>
    <row r="745" spans="2:4" x14ac:dyDescent="0.2">
      <c r="B745" s="356"/>
      <c r="C745" s="356"/>
      <c r="D745" s="356"/>
    </row>
    <row r="746" spans="2:4" x14ac:dyDescent="0.2">
      <c r="B746" s="356"/>
      <c r="C746" s="356"/>
      <c r="D746" s="356"/>
    </row>
    <row r="747" spans="2:4" x14ac:dyDescent="0.2">
      <c r="B747" s="356"/>
      <c r="C747" s="356"/>
      <c r="D747" s="356"/>
    </row>
    <row r="748" spans="2:4" x14ac:dyDescent="0.2">
      <c r="B748" s="356"/>
      <c r="C748" s="356"/>
      <c r="D748" s="356"/>
    </row>
    <row r="749" spans="2:4" x14ac:dyDescent="0.2">
      <c r="B749" s="356"/>
      <c r="C749" s="356"/>
      <c r="D749" s="356"/>
    </row>
    <row r="750" spans="2:4" x14ac:dyDescent="0.2">
      <c r="B750" s="356"/>
      <c r="C750" s="356"/>
      <c r="D750" s="356"/>
    </row>
    <row r="751" spans="2:4" x14ac:dyDescent="0.2">
      <c r="B751" s="356"/>
      <c r="C751" s="356"/>
      <c r="D751" s="356"/>
    </row>
    <row r="752" spans="2:4" x14ac:dyDescent="0.2">
      <c r="B752" s="356"/>
      <c r="C752" s="356"/>
      <c r="D752" s="356"/>
    </row>
    <row r="753" spans="2:4" x14ac:dyDescent="0.2">
      <c r="B753" s="356"/>
      <c r="C753" s="356"/>
      <c r="D753" s="356"/>
    </row>
    <row r="754" spans="2:4" x14ac:dyDescent="0.2">
      <c r="B754" s="356"/>
      <c r="C754" s="356"/>
      <c r="D754" s="356"/>
    </row>
    <row r="755" spans="2:4" x14ac:dyDescent="0.2">
      <c r="B755" s="356"/>
      <c r="C755" s="356"/>
      <c r="D755" s="356"/>
    </row>
    <row r="756" spans="2:4" x14ac:dyDescent="0.2">
      <c r="B756" s="356"/>
      <c r="C756" s="356"/>
      <c r="D756" s="356"/>
    </row>
    <row r="757" spans="2:4" x14ac:dyDescent="0.2">
      <c r="B757" s="356"/>
      <c r="C757" s="356"/>
      <c r="D757" s="356"/>
    </row>
    <row r="758" spans="2:4" x14ac:dyDescent="0.2">
      <c r="B758" s="356"/>
      <c r="C758" s="356"/>
      <c r="D758" s="356"/>
    </row>
    <row r="759" spans="2:4" x14ac:dyDescent="0.2">
      <c r="B759" s="356"/>
      <c r="C759" s="356"/>
      <c r="D759" s="356"/>
    </row>
    <row r="760" spans="2:4" x14ac:dyDescent="0.2">
      <c r="B760" s="356"/>
      <c r="C760" s="356"/>
      <c r="D760" s="356"/>
    </row>
    <row r="761" spans="2:4" x14ac:dyDescent="0.2">
      <c r="B761" s="356"/>
      <c r="C761" s="356"/>
      <c r="D761" s="356"/>
    </row>
    <row r="762" spans="2:4" x14ac:dyDescent="0.2">
      <c r="B762" s="356"/>
      <c r="C762" s="356"/>
      <c r="D762" s="356"/>
    </row>
    <row r="763" spans="2:4" x14ac:dyDescent="0.2">
      <c r="B763" s="356"/>
      <c r="C763" s="356"/>
      <c r="D763" s="356"/>
    </row>
    <row r="764" spans="2:4" x14ac:dyDescent="0.2">
      <c r="B764" s="356"/>
      <c r="C764" s="356"/>
      <c r="D764" s="356"/>
    </row>
    <row r="765" spans="2:4" x14ac:dyDescent="0.2">
      <c r="B765" s="356"/>
      <c r="C765" s="356"/>
      <c r="D765" s="356"/>
    </row>
    <row r="766" spans="2:4" x14ac:dyDescent="0.2">
      <c r="B766" s="356"/>
      <c r="C766" s="356"/>
      <c r="D766" s="356"/>
    </row>
    <row r="767" spans="2:4" x14ac:dyDescent="0.2">
      <c r="B767" s="356"/>
      <c r="C767" s="356"/>
      <c r="D767" s="356"/>
    </row>
    <row r="768" spans="2:4" x14ac:dyDescent="0.2">
      <c r="B768" s="356"/>
      <c r="C768" s="356"/>
      <c r="D768" s="356"/>
    </row>
    <row r="769" spans="2:4" x14ac:dyDescent="0.2">
      <c r="B769" s="356"/>
      <c r="C769" s="356"/>
      <c r="D769" s="356"/>
    </row>
    <row r="770" spans="2:4" x14ac:dyDescent="0.2">
      <c r="B770" s="356"/>
      <c r="C770" s="356"/>
      <c r="D770" s="356"/>
    </row>
    <row r="771" spans="2:4" x14ac:dyDescent="0.2">
      <c r="B771" s="356"/>
      <c r="C771" s="356"/>
      <c r="D771" s="356"/>
    </row>
    <row r="772" spans="2:4" x14ac:dyDescent="0.2">
      <c r="B772" s="356"/>
      <c r="C772" s="356"/>
      <c r="D772" s="356"/>
    </row>
    <row r="773" spans="2:4" x14ac:dyDescent="0.2">
      <c r="B773" s="356"/>
      <c r="C773" s="356"/>
      <c r="D773" s="356"/>
    </row>
    <row r="774" spans="2:4" x14ac:dyDescent="0.2">
      <c r="B774" s="356"/>
      <c r="C774" s="356"/>
      <c r="D774" s="356"/>
    </row>
    <row r="775" spans="2:4" x14ac:dyDescent="0.2">
      <c r="B775" s="356"/>
      <c r="C775" s="356"/>
      <c r="D775" s="356"/>
    </row>
    <row r="776" spans="2:4" x14ac:dyDescent="0.2">
      <c r="B776" s="356"/>
      <c r="C776" s="356"/>
      <c r="D776" s="356"/>
    </row>
    <row r="777" spans="2:4" x14ac:dyDescent="0.2">
      <c r="B777" s="356"/>
      <c r="C777" s="356"/>
      <c r="D777" s="356"/>
    </row>
    <row r="778" spans="2:4" x14ac:dyDescent="0.2">
      <c r="B778" s="356"/>
      <c r="C778" s="356"/>
      <c r="D778" s="356"/>
    </row>
    <row r="779" spans="2:4" x14ac:dyDescent="0.2">
      <c r="B779" s="356"/>
      <c r="C779" s="356"/>
      <c r="D779" s="356"/>
    </row>
    <row r="780" spans="2:4" x14ac:dyDescent="0.2">
      <c r="B780" s="356"/>
      <c r="C780" s="356"/>
      <c r="D780" s="356"/>
    </row>
    <row r="781" spans="2:4" x14ac:dyDescent="0.2">
      <c r="B781" s="356"/>
      <c r="C781" s="356"/>
      <c r="D781" s="356"/>
    </row>
    <row r="782" spans="2:4" x14ac:dyDescent="0.2">
      <c r="B782" s="356"/>
      <c r="C782" s="356"/>
      <c r="D782" s="356"/>
    </row>
    <row r="783" spans="2:4" x14ac:dyDescent="0.2">
      <c r="B783" s="356"/>
      <c r="C783" s="356"/>
      <c r="D783" s="356"/>
    </row>
    <row r="784" spans="2:4" x14ac:dyDescent="0.2">
      <c r="B784" s="356"/>
      <c r="C784" s="356"/>
      <c r="D784" s="356"/>
    </row>
    <row r="785" spans="2:4" x14ac:dyDescent="0.2">
      <c r="B785" s="356"/>
      <c r="C785" s="356"/>
      <c r="D785" s="356"/>
    </row>
    <row r="786" spans="2:4" x14ac:dyDescent="0.2">
      <c r="B786" s="356"/>
      <c r="C786" s="356"/>
      <c r="D786" s="356"/>
    </row>
    <row r="787" spans="2:4" x14ac:dyDescent="0.2">
      <c r="B787" s="356"/>
      <c r="C787" s="356"/>
      <c r="D787" s="356"/>
    </row>
    <row r="788" spans="2:4" x14ac:dyDescent="0.2">
      <c r="B788" s="356"/>
      <c r="C788" s="356"/>
      <c r="D788" s="356"/>
    </row>
    <row r="789" spans="2:4" x14ac:dyDescent="0.2">
      <c r="B789" s="356"/>
      <c r="C789" s="356"/>
      <c r="D789" s="356"/>
    </row>
    <row r="790" spans="2:4" x14ac:dyDescent="0.2">
      <c r="B790" s="356"/>
      <c r="C790" s="356"/>
      <c r="D790" s="356"/>
    </row>
    <row r="791" spans="2:4" x14ac:dyDescent="0.2">
      <c r="B791" s="356"/>
      <c r="C791" s="356"/>
      <c r="D791" s="356"/>
    </row>
    <row r="792" spans="2:4" x14ac:dyDescent="0.2">
      <c r="B792" s="356"/>
      <c r="C792" s="356"/>
      <c r="D792" s="356"/>
    </row>
    <row r="793" spans="2:4" x14ac:dyDescent="0.2">
      <c r="B793" s="356"/>
      <c r="C793" s="356"/>
      <c r="D793" s="356"/>
    </row>
    <row r="794" spans="2:4" x14ac:dyDescent="0.2">
      <c r="B794" s="356"/>
      <c r="C794" s="356"/>
      <c r="D794" s="356"/>
    </row>
    <row r="795" spans="2:4" x14ac:dyDescent="0.2">
      <c r="B795" s="356"/>
      <c r="C795" s="356"/>
      <c r="D795" s="356"/>
    </row>
    <row r="796" spans="2:4" x14ac:dyDescent="0.2">
      <c r="B796" s="356"/>
      <c r="C796" s="356"/>
      <c r="D796" s="356"/>
    </row>
    <row r="797" spans="2:4" x14ac:dyDescent="0.2">
      <c r="B797" s="356"/>
      <c r="C797" s="356"/>
      <c r="D797" s="356"/>
    </row>
    <row r="798" spans="2:4" x14ac:dyDescent="0.2">
      <c r="B798" s="356"/>
      <c r="C798" s="356"/>
      <c r="D798" s="356"/>
    </row>
    <row r="799" spans="2:4" x14ac:dyDescent="0.2">
      <c r="B799" s="356"/>
      <c r="C799" s="356"/>
      <c r="D799" s="356"/>
    </row>
  </sheetData>
  <mergeCells count="9">
    <mergeCell ref="B53:I53"/>
    <mergeCell ref="B54:I54"/>
    <mergeCell ref="B27:I27"/>
    <mergeCell ref="B29:I29"/>
    <mergeCell ref="F49:H49"/>
    <mergeCell ref="B51:I51"/>
    <mergeCell ref="B52:I52"/>
    <mergeCell ref="B41:I43"/>
    <mergeCell ref="B50:J50"/>
  </mergeCells>
  <pageMargins left="0.39370078740157483" right="0" top="0.39370078740157483" bottom="0.59055118110236227" header="0.51181102362204722" footer="0.51181102362204722"/>
  <pageSetup paperSize="9" scale="86" firstPageNumber="4" fitToHeight="0" orientation="portrait" r:id="rId1"/>
  <headerFooter alignWithMargins="0">
    <oddHeader>&amp;L&amp;"Times New Roman,Gras"DGRH A1-1&amp;R&amp;"Times New Roman,Gras"Juillet 2020</oddHeader>
    <oddFooter>&amp;C&amp;"Times New Roman,Gras"Page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37"/>
  <sheetViews>
    <sheetView showGridLines="0" workbookViewId="0">
      <selection activeCell="N18" sqref="N18"/>
    </sheetView>
  </sheetViews>
  <sheetFormatPr baseColWidth="10" defaultRowHeight="12.75" x14ac:dyDescent="0.2"/>
  <cols>
    <col min="1" max="1" width="49.83203125" customWidth="1"/>
    <col min="2" max="2" width="14.1640625" customWidth="1"/>
    <col min="4" max="4" width="14.83203125" customWidth="1"/>
    <col min="5" max="5" width="13.33203125" customWidth="1"/>
    <col min="9" max="9" width="8.83203125" bestFit="1" customWidth="1"/>
  </cols>
  <sheetData>
    <row r="2" spans="1:9" ht="37.5" customHeight="1" x14ac:dyDescent="0.2">
      <c r="A2" s="1046" t="s">
        <v>683</v>
      </c>
      <c r="B2" s="1046"/>
      <c r="C2" s="1046"/>
      <c r="D2" s="1046"/>
      <c r="E2" s="1046"/>
      <c r="F2" s="1046"/>
      <c r="G2" s="1046"/>
      <c r="H2" s="1046"/>
      <c r="I2" s="1046"/>
    </row>
    <row r="5" spans="1:9" x14ac:dyDescent="0.2">
      <c r="A5" s="1045" t="s">
        <v>397</v>
      </c>
      <c r="B5" s="1045"/>
      <c r="C5" s="1045"/>
      <c r="D5" s="1045"/>
      <c r="E5" s="1045"/>
      <c r="F5" s="1045"/>
      <c r="G5" s="1045"/>
      <c r="H5" s="1045"/>
      <c r="I5" s="1045"/>
    </row>
    <row r="7" spans="1:9" ht="17.25" customHeight="1" x14ac:dyDescent="0.2">
      <c r="B7" s="1056" t="s">
        <v>401</v>
      </c>
      <c r="C7" s="1057"/>
      <c r="D7" s="1057"/>
      <c r="E7" s="1057"/>
      <c r="F7" s="1057"/>
      <c r="G7" s="1057"/>
      <c r="H7" s="1058"/>
    </row>
    <row r="8" spans="1:9" ht="28.5" customHeight="1" x14ac:dyDescent="0.2">
      <c r="A8" s="393" t="s">
        <v>164</v>
      </c>
      <c r="B8" s="1059" t="s">
        <v>364</v>
      </c>
      <c r="C8" s="1060" t="s">
        <v>197</v>
      </c>
      <c r="D8" s="1059" t="s">
        <v>399</v>
      </c>
      <c r="E8" s="1059" t="s">
        <v>198</v>
      </c>
      <c r="F8" s="1061" t="s">
        <v>196</v>
      </c>
      <c r="G8" s="1061"/>
      <c r="H8" s="1062"/>
      <c r="I8" s="1055" t="s">
        <v>1</v>
      </c>
    </row>
    <row r="9" spans="1:9" ht="26.25" customHeight="1" x14ac:dyDescent="0.2">
      <c r="A9" s="478" t="s">
        <v>679</v>
      </c>
      <c r="B9" s="1059"/>
      <c r="C9" s="1060"/>
      <c r="D9" s="1059"/>
      <c r="E9" s="1059"/>
      <c r="F9" s="225" t="s">
        <v>365</v>
      </c>
      <c r="G9" s="225" t="s">
        <v>366</v>
      </c>
      <c r="H9" s="226" t="s">
        <v>367</v>
      </c>
      <c r="I9" s="1055"/>
    </row>
    <row r="10" spans="1:9" s="4" customFormat="1" x14ac:dyDescent="0.2">
      <c r="B10" s="47"/>
      <c r="C10" s="47"/>
      <c r="D10" s="47"/>
      <c r="E10" s="47"/>
      <c r="F10" s="47"/>
      <c r="G10" s="47"/>
      <c r="H10" s="47"/>
      <c r="I10" s="47"/>
    </row>
    <row r="11" spans="1:9" x14ac:dyDescent="0.2">
      <c r="A11" s="82" t="s">
        <v>169</v>
      </c>
      <c r="B11" s="43">
        <v>229</v>
      </c>
      <c r="C11" s="43">
        <v>117</v>
      </c>
      <c r="D11" s="43">
        <v>5</v>
      </c>
      <c r="E11" s="43">
        <v>36</v>
      </c>
      <c r="F11" s="43"/>
      <c r="G11" s="43"/>
      <c r="H11" s="43"/>
      <c r="I11" s="382">
        <f>E11+D11+C11+B11</f>
        <v>387</v>
      </c>
    </row>
    <row r="12" spans="1:9" ht="13.5" x14ac:dyDescent="0.25">
      <c r="A12" s="302" t="s">
        <v>141</v>
      </c>
      <c r="B12" s="303">
        <v>23</v>
      </c>
      <c r="C12" s="303">
        <v>13</v>
      </c>
      <c r="D12" s="303">
        <v>2</v>
      </c>
      <c r="E12" s="303">
        <v>3</v>
      </c>
      <c r="F12" s="303"/>
      <c r="G12" s="303"/>
      <c r="H12" s="303"/>
      <c r="I12" s="73"/>
    </row>
    <row r="13" spans="1:9" ht="13.5" x14ac:dyDescent="0.25">
      <c r="A13" s="302" t="s">
        <v>142</v>
      </c>
      <c r="B13" s="303">
        <v>86</v>
      </c>
      <c r="C13" s="303">
        <v>66</v>
      </c>
      <c r="D13" s="303"/>
      <c r="E13" s="303">
        <v>16</v>
      </c>
      <c r="F13" s="303"/>
      <c r="G13" s="303"/>
      <c r="H13" s="303"/>
      <c r="I13" s="73"/>
    </row>
    <row r="14" spans="1:9" ht="13.5" x14ac:dyDescent="0.25">
      <c r="A14" s="302" t="s">
        <v>143</v>
      </c>
      <c r="B14" s="303">
        <v>109</v>
      </c>
      <c r="C14" s="303">
        <v>36</v>
      </c>
      <c r="D14" s="303">
        <v>3</v>
      </c>
      <c r="E14" s="303">
        <v>16</v>
      </c>
      <c r="F14" s="303"/>
      <c r="G14" s="303"/>
      <c r="H14" s="303"/>
      <c r="I14" s="73"/>
    </row>
    <row r="15" spans="1:9" ht="13.5" x14ac:dyDescent="0.25">
      <c r="A15" s="302" t="s">
        <v>144</v>
      </c>
      <c r="B15" s="303">
        <v>11</v>
      </c>
      <c r="C15" s="303">
        <v>2</v>
      </c>
      <c r="D15" s="303"/>
      <c r="E15" s="303">
        <v>1</v>
      </c>
      <c r="F15" s="303"/>
      <c r="G15" s="303"/>
      <c r="H15" s="303"/>
      <c r="I15" s="73"/>
    </row>
    <row r="16" spans="1:9" x14ac:dyDescent="0.2">
      <c r="A16" s="31" t="s">
        <v>170</v>
      </c>
      <c r="B16" s="32"/>
      <c r="C16" s="32"/>
      <c r="D16" s="32"/>
      <c r="E16" s="32"/>
      <c r="F16" s="32">
        <v>2</v>
      </c>
      <c r="G16" s="32">
        <v>5</v>
      </c>
      <c r="H16" s="32">
        <v>2</v>
      </c>
      <c r="I16" s="41">
        <v>9</v>
      </c>
    </row>
    <row r="17" spans="1:9" x14ac:dyDescent="0.2">
      <c r="A17" s="31" t="s">
        <v>588</v>
      </c>
      <c r="B17" s="32"/>
      <c r="C17" s="32"/>
      <c r="D17" s="32"/>
      <c r="E17" s="32"/>
      <c r="F17" s="32"/>
      <c r="G17" s="32"/>
      <c r="H17" s="32"/>
      <c r="I17" s="41"/>
    </row>
    <row r="18" spans="1:9" x14ac:dyDescent="0.2">
      <c r="A18" s="31" t="s">
        <v>587</v>
      </c>
      <c r="B18" s="32"/>
      <c r="C18" s="32"/>
      <c r="D18" s="32"/>
      <c r="E18" s="32"/>
      <c r="F18" s="32"/>
      <c r="G18" s="32">
        <v>1</v>
      </c>
      <c r="H18" s="32"/>
      <c r="I18" s="41">
        <v>1</v>
      </c>
    </row>
    <row r="19" spans="1:9" x14ac:dyDescent="0.2">
      <c r="A19" s="31" t="s">
        <v>172</v>
      </c>
      <c r="B19" s="32"/>
      <c r="C19" s="32"/>
      <c r="D19" s="32"/>
      <c r="E19" s="32"/>
      <c r="F19" s="32">
        <v>1</v>
      </c>
      <c r="G19" s="32">
        <v>2</v>
      </c>
      <c r="H19" s="32">
        <v>2</v>
      </c>
      <c r="I19" s="41">
        <v>5</v>
      </c>
    </row>
    <row r="20" spans="1:9" x14ac:dyDescent="0.2">
      <c r="A20" s="31" t="s">
        <v>173</v>
      </c>
      <c r="B20" s="32"/>
      <c r="C20" s="32"/>
      <c r="D20" s="32"/>
      <c r="E20" s="32"/>
      <c r="F20" s="32">
        <v>6</v>
      </c>
      <c r="G20" s="32">
        <v>11</v>
      </c>
      <c r="H20" s="32">
        <v>10</v>
      </c>
      <c r="I20" s="41">
        <v>27</v>
      </c>
    </row>
    <row r="22" spans="1:9" x14ac:dyDescent="0.2">
      <c r="A22" s="483" t="s">
        <v>1</v>
      </c>
      <c r="B22" s="484">
        <f t="shared" ref="B22:H22" si="0">SUM(B12:B20)</f>
        <v>229</v>
      </c>
      <c r="C22" s="309">
        <f t="shared" si="0"/>
        <v>117</v>
      </c>
      <c r="D22" s="309">
        <f t="shared" si="0"/>
        <v>5</v>
      </c>
      <c r="E22" s="309">
        <f t="shared" si="0"/>
        <v>36</v>
      </c>
      <c r="F22" s="309">
        <f t="shared" si="0"/>
        <v>9</v>
      </c>
      <c r="G22" s="309">
        <f t="shared" si="0"/>
        <v>19</v>
      </c>
      <c r="H22" s="309">
        <f t="shared" si="0"/>
        <v>14</v>
      </c>
      <c r="I22" s="295">
        <f t="shared" ref="I22:I23" si="1">H22+G22+F22+E22+D22+C22+B22</f>
        <v>429</v>
      </c>
    </row>
    <row r="23" spans="1:9" x14ac:dyDescent="0.2">
      <c r="A23" s="1064" t="s">
        <v>163</v>
      </c>
      <c r="B23" s="1066">
        <f>B22/I22</f>
        <v>0.53379953379953382</v>
      </c>
      <c r="C23" s="310">
        <f>C22/I22</f>
        <v>0.27272727272727271</v>
      </c>
      <c r="D23" s="310">
        <f>D22/I22</f>
        <v>1.1655011655011656E-2</v>
      </c>
      <c r="E23" s="310">
        <f>E22/I22</f>
        <v>8.3916083916083919E-2</v>
      </c>
      <c r="F23" s="310">
        <f>F22/I22</f>
        <v>2.097902097902098E-2</v>
      </c>
      <c r="G23" s="310">
        <f>G22/I22</f>
        <v>4.4289044289044288E-2</v>
      </c>
      <c r="H23" s="310">
        <f>H22/I22</f>
        <v>3.2634032634032632E-2</v>
      </c>
      <c r="I23" s="383">
        <f t="shared" si="1"/>
        <v>1</v>
      </c>
    </row>
    <row r="24" spans="1:9" x14ac:dyDescent="0.2">
      <c r="A24" s="1065"/>
      <c r="B24" s="1067"/>
      <c r="C24" s="1063">
        <f>(C22+D22+E22)/I22</f>
        <v>0.36829836829836832</v>
      </c>
      <c r="D24" s="1063"/>
      <c r="E24" s="1063"/>
      <c r="F24" s="1063">
        <f>(F22+G22+H22)/I22</f>
        <v>9.7902097902097904E-2</v>
      </c>
      <c r="G24" s="1063"/>
      <c r="H24" s="1063"/>
    </row>
    <row r="25" spans="1:9" x14ac:dyDescent="0.2">
      <c r="C25" s="479"/>
      <c r="D25" s="479"/>
      <c r="E25" s="479"/>
      <c r="F25" s="479"/>
      <c r="G25" s="479"/>
      <c r="H25" s="479"/>
    </row>
    <row r="26" spans="1:9" x14ac:dyDescent="0.2">
      <c r="A26" s="1049" t="s">
        <v>752</v>
      </c>
      <c r="B26" s="1049"/>
      <c r="C26" s="1049"/>
      <c r="D26" s="1049"/>
      <c r="E26" s="1049"/>
      <c r="F26" s="1049"/>
      <c r="G26" s="1049"/>
      <c r="H26" s="1049"/>
      <c r="I26" s="1049"/>
    </row>
    <row r="28" spans="1:9" ht="13.5" x14ac:dyDescent="0.25">
      <c r="A28" s="476" t="s">
        <v>750</v>
      </c>
      <c r="B28" s="367"/>
      <c r="C28" s="367"/>
      <c r="D28" s="367"/>
      <c r="E28" s="368"/>
    </row>
    <row r="29" spans="1:9" x14ac:dyDescent="0.2">
      <c r="A29" s="386"/>
      <c r="B29" s="61"/>
      <c r="C29" s="61"/>
      <c r="D29" s="61"/>
      <c r="E29" s="369"/>
    </row>
    <row r="30" spans="1:9" ht="13.5" x14ac:dyDescent="0.25">
      <c r="A30" s="388" t="s">
        <v>747</v>
      </c>
      <c r="B30" s="61"/>
      <c r="C30" s="61"/>
      <c r="D30" s="61"/>
      <c r="E30" s="369"/>
    </row>
    <row r="31" spans="1:9" ht="13.5" x14ac:dyDescent="0.25">
      <c r="A31" s="388" t="s">
        <v>748</v>
      </c>
      <c r="B31" s="61"/>
      <c r="C31" s="61"/>
      <c r="D31" s="61"/>
      <c r="E31" s="369"/>
    </row>
    <row r="32" spans="1:9" ht="13.5" x14ac:dyDescent="0.25">
      <c r="A32" s="388" t="s">
        <v>749</v>
      </c>
      <c r="B32" s="61"/>
      <c r="C32" s="61"/>
      <c r="D32" s="61"/>
      <c r="E32" s="369"/>
    </row>
    <row r="33" spans="1:5" x14ac:dyDescent="0.2">
      <c r="A33" s="386"/>
      <c r="B33" s="61"/>
      <c r="C33" s="61"/>
      <c r="D33" s="61"/>
      <c r="E33" s="369"/>
    </row>
    <row r="34" spans="1:5" ht="13.5" x14ac:dyDescent="0.25">
      <c r="A34" s="388" t="s">
        <v>400</v>
      </c>
      <c r="B34" s="61"/>
      <c r="C34" s="61"/>
      <c r="D34" s="61"/>
      <c r="E34" s="369"/>
    </row>
    <row r="35" spans="1:5" ht="13.5" x14ac:dyDescent="0.25">
      <c r="A35" s="389" t="s">
        <v>744</v>
      </c>
      <c r="B35" s="61"/>
      <c r="C35" s="61"/>
      <c r="D35" s="61"/>
      <c r="E35" s="369"/>
    </row>
    <row r="36" spans="1:5" ht="13.5" x14ac:dyDescent="0.25">
      <c r="A36" s="389" t="s">
        <v>745</v>
      </c>
      <c r="B36" s="61"/>
      <c r="C36" s="61"/>
      <c r="D36" s="61"/>
      <c r="E36" s="369"/>
    </row>
    <row r="37" spans="1:5" ht="13.5" x14ac:dyDescent="0.25">
      <c r="A37" s="477" t="s">
        <v>746</v>
      </c>
      <c r="B37" s="370"/>
      <c r="C37" s="370"/>
      <c r="D37" s="370"/>
      <c r="E37" s="371"/>
    </row>
  </sheetData>
  <mergeCells count="14">
    <mergeCell ref="A26:I26"/>
    <mergeCell ref="C24:E24"/>
    <mergeCell ref="F24:H24"/>
    <mergeCell ref="A23:A24"/>
    <mergeCell ref="B23:B24"/>
    <mergeCell ref="I8:I9"/>
    <mergeCell ref="A5:I5"/>
    <mergeCell ref="A2:I2"/>
    <mergeCell ref="B7:H7"/>
    <mergeCell ref="B8:B9"/>
    <mergeCell ref="C8:C9"/>
    <mergeCell ref="D8:D9"/>
    <mergeCell ref="E8:E9"/>
    <mergeCell ref="F8:H8"/>
  </mergeCells>
  <pageMargins left="0.39370078740157483" right="0" top="0.59055118110236227" bottom="0.59055118110236227" header="0.51181102362204722" footer="0.51181102362204722"/>
  <pageSetup paperSize="9" scale="92" firstPageNumber="4" orientation="landscape" r:id="rId1"/>
  <headerFooter alignWithMargins="0">
    <oddHeader>&amp;L&amp;"Times New Roman,Gras"DGRH A1-1&amp;R&amp;"Times New Roman,Gras"Juillet 2020</oddHeader>
    <oddFooter>&amp;C&amp;"Times New Roman,Gras"Page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43"/>
  <sheetViews>
    <sheetView showGridLines="0" topLeftCell="A112" zoomScaleNormal="100" workbookViewId="0">
      <selection activeCell="A144" sqref="A144"/>
    </sheetView>
  </sheetViews>
  <sheetFormatPr baseColWidth="10" defaultRowHeight="12.75" x14ac:dyDescent="0.2"/>
  <cols>
    <col min="1" max="1" width="36" bestFit="1" customWidth="1"/>
    <col min="2" max="2" width="15.6640625" customWidth="1"/>
    <col min="3" max="3" width="14.83203125" customWidth="1"/>
    <col min="4" max="4" width="16" customWidth="1"/>
    <col min="5" max="5" width="14.83203125" customWidth="1"/>
    <col min="6" max="8" width="10.33203125" customWidth="1"/>
    <col min="9" max="9" width="16" bestFit="1" customWidth="1"/>
  </cols>
  <sheetData>
    <row r="1" spans="1:9" ht="31.15" customHeight="1" x14ac:dyDescent="0.2">
      <c r="A1" s="1046" t="s">
        <v>683</v>
      </c>
      <c r="B1" s="1046"/>
      <c r="C1" s="1046"/>
      <c r="D1" s="1046"/>
      <c r="E1" s="1046"/>
      <c r="F1" s="1046"/>
      <c r="G1" s="1046"/>
      <c r="H1" s="1046"/>
      <c r="I1" s="1046"/>
    </row>
    <row r="2" spans="1:9" ht="1.9" hidden="1" customHeight="1" x14ac:dyDescent="0.2"/>
    <row r="3" spans="1:9" ht="15.6" customHeight="1" x14ac:dyDescent="0.2">
      <c r="A3" s="1045" t="s">
        <v>404</v>
      </c>
      <c r="B3" s="1045"/>
      <c r="C3" s="1045"/>
      <c r="D3" s="1045"/>
      <c r="E3" s="1045"/>
      <c r="F3" s="1045"/>
      <c r="G3" s="1045"/>
      <c r="H3" s="1045"/>
      <c r="I3" s="1045"/>
    </row>
    <row r="4" spans="1:9" ht="3" customHeight="1" x14ac:dyDescent="0.2"/>
    <row r="5" spans="1:9" ht="17.25" customHeight="1" x14ac:dyDescent="0.2">
      <c r="B5" s="1056" t="s">
        <v>401</v>
      </c>
      <c r="C5" s="1057"/>
      <c r="D5" s="1057"/>
      <c r="E5" s="1057"/>
      <c r="F5" s="1057"/>
      <c r="G5" s="1057"/>
      <c r="H5" s="1058"/>
    </row>
    <row r="6" spans="1:9" ht="22.5" customHeight="1" x14ac:dyDescent="0.2">
      <c r="A6" s="392"/>
      <c r="B6" s="1060" t="s">
        <v>364</v>
      </c>
      <c r="C6" s="1060" t="s">
        <v>197</v>
      </c>
      <c r="D6" s="1059" t="s">
        <v>399</v>
      </c>
      <c r="E6" s="1059" t="s">
        <v>198</v>
      </c>
      <c r="F6" s="1061" t="s">
        <v>196</v>
      </c>
      <c r="G6" s="1061"/>
      <c r="H6" s="1062"/>
      <c r="I6" s="1055" t="s">
        <v>1</v>
      </c>
    </row>
    <row r="7" spans="1:9" s="3" customFormat="1" ht="26.25" customHeight="1" x14ac:dyDescent="0.2">
      <c r="A7" s="480" t="s">
        <v>403</v>
      </c>
      <c r="B7" s="1060"/>
      <c r="C7" s="1060"/>
      <c r="D7" s="1059"/>
      <c r="E7" s="1059"/>
      <c r="F7" s="225" t="s">
        <v>365</v>
      </c>
      <c r="G7" s="225" t="s">
        <v>366</v>
      </c>
      <c r="H7" s="226" t="s">
        <v>367</v>
      </c>
      <c r="I7" s="1055"/>
    </row>
    <row r="8" spans="1:9" s="798" customFormat="1" ht="3.75" customHeight="1" x14ac:dyDescent="0.2">
      <c r="A8" s="519"/>
      <c r="B8" s="795"/>
      <c r="C8" s="795"/>
      <c r="D8" s="796"/>
      <c r="E8" s="796"/>
      <c r="F8" s="47"/>
      <c r="G8" s="47"/>
      <c r="H8" s="47"/>
      <c r="I8" s="797"/>
    </row>
    <row r="9" spans="1:9" s="131" customFormat="1" x14ac:dyDescent="0.2">
      <c r="A9" s="852" t="s">
        <v>2</v>
      </c>
      <c r="B9" s="852">
        <v>12</v>
      </c>
      <c r="C9" s="852">
        <v>2</v>
      </c>
      <c r="D9" s="852"/>
      <c r="E9" s="852"/>
      <c r="F9" s="852"/>
      <c r="G9" s="852">
        <v>2</v>
      </c>
      <c r="H9" s="852">
        <v>1</v>
      </c>
      <c r="I9" s="856">
        <v>17</v>
      </c>
    </row>
    <row r="10" spans="1:9" s="131" customFormat="1" x14ac:dyDescent="0.2">
      <c r="A10" s="846" t="s">
        <v>2</v>
      </c>
      <c r="B10" s="847">
        <v>10</v>
      </c>
      <c r="C10" s="847">
        <v>1</v>
      </c>
      <c r="D10" s="847"/>
      <c r="E10" s="847"/>
      <c r="F10" s="847"/>
      <c r="G10" s="847">
        <v>2</v>
      </c>
      <c r="H10" s="848">
        <v>1</v>
      </c>
      <c r="I10" s="521">
        <v>14</v>
      </c>
    </row>
    <row r="11" spans="1:9" s="131" customFormat="1" x14ac:dyDescent="0.2">
      <c r="A11" s="985" t="s">
        <v>684</v>
      </c>
      <c r="B11" s="847">
        <v>1</v>
      </c>
      <c r="C11" s="847"/>
      <c r="D11" s="847"/>
      <c r="E11" s="847"/>
      <c r="F11" s="847"/>
      <c r="G11" s="847"/>
      <c r="H11" s="848"/>
      <c r="I11" s="521">
        <v>1</v>
      </c>
    </row>
    <row r="12" spans="1:9" s="131" customFormat="1" x14ac:dyDescent="0.2">
      <c r="A12" s="161" t="s">
        <v>155</v>
      </c>
      <c r="B12" s="847">
        <v>1</v>
      </c>
      <c r="C12" s="847">
        <v>1</v>
      </c>
      <c r="D12" s="847"/>
      <c r="E12" s="847"/>
      <c r="F12" s="847"/>
      <c r="G12" s="847"/>
      <c r="H12" s="848"/>
      <c r="I12" s="521">
        <v>2</v>
      </c>
    </row>
    <row r="13" spans="1:9" s="131" customFormat="1" x14ac:dyDescent="0.2">
      <c r="A13" s="853" t="s">
        <v>3</v>
      </c>
      <c r="B13" s="853">
        <v>8</v>
      </c>
      <c r="C13" s="853">
        <v>3</v>
      </c>
      <c r="D13" s="853"/>
      <c r="E13" s="853"/>
      <c r="F13" s="853"/>
      <c r="G13" s="853">
        <v>1</v>
      </c>
      <c r="H13" s="853"/>
      <c r="I13" s="809">
        <v>12</v>
      </c>
    </row>
    <row r="14" spans="1:9" s="131" customFormat="1" x14ac:dyDescent="0.2">
      <c r="A14" s="846" t="s">
        <v>3</v>
      </c>
      <c r="B14" s="847">
        <v>6</v>
      </c>
      <c r="C14" s="847">
        <v>1</v>
      </c>
      <c r="D14" s="847"/>
      <c r="E14" s="847"/>
      <c r="F14" s="847"/>
      <c r="G14" s="847">
        <v>1</v>
      </c>
      <c r="H14" s="848"/>
      <c r="I14" s="521">
        <v>8</v>
      </c>
    </row>
    <row r="15" spans="1:9" s="131" customFormat="1" x14ac:dyDescent="0.2">
      <c r="A15" s="846" t="s">
        <v>4</v>
      </c>
      <c r="B15" s="847">
        <v>2</v>
      </c>
      <c r="C15" s="847">
        <v>2</v>
      </c>
      <c r="D15" s="847"/>
      <c r="E15" s="847"/>
      <c r="F15" s="847"/>
      <c r="G15" s="847"/>
      <c r="H15" s="848"/>
      <c r="I15" s="521">
        <v>4</v>
      </c>
    </row>
    <row r="16" spans="1:9" s="131" customFormat="1" x14ac:dyDescent="0.2">
      <c r="A16" s="853" t="s">
        <v>5</v>
      </c>
      <c r="B16" s="853">
        <v>5</v>
      </c>
      <c r="C16" s="853">
        <v>3</v>
      </c>
      <c r="D16" s="853"/>
      <c r="E16" s="853"/>
      <c r="F16" s="853"/>
      <c r="G16" s="853"/>
      <c r="H16" s="853">
        <v>1</v>
      </c>
      <c r="I16" s="809">
        <v>9</v>
      </c>
    </row>
    <row r="17" spans="1:9" s="131" customFormat="1" x14ac:dyDescent="0.2">
      <c r="A17" s="846" t="s">
        <v>595</v>
      </c>
      <c r="B17" s="847">
        <v>1</v>
      </c>
      <c r="C17" s="847"/>
      <c r="D17" s="847"/>
      <c r="E17" s="847"/>
      <c r="F17" s="847"/>
      <c r="G17" s="847"/>
      <c r="H17" s="848"/>
      <c r="I17" s="521">
        <v>1</v>
      </c>
    </row>
    <row r="18" spans="1:9" s="131" customFormat="1" x14ac:dyDescent="0.2">
      <c r="A18" s="846" t="s">
        <v>5</v>
      </c>
      <c r="B18" s="847">
        <v>4</v>
      </c>
      <c r="C18" s="847">
        <v>3</v>
      </c>
      <c r="D18" s="847"/>
      <c r="E18" s="847"/>
      <c r="F18" s="847"/>
      <c r="G18" s="847"/>
      <c r="H18" s="848">
        <v>1</v>
      </c>
      <c r="I18" s="521">
        <v>8</v>
      </c>
    </row>
    <row r="19" spans="1:9" s="131" customFormat="1" x14ac:dyDescent="0.2">
      <c r="A19" s="853" t="s">
        <v>6</v>
      </c>
      <c r="B19" s="853">
        <v>9</v>
      </c>
      <c r="C19" s="853"/>
      <c r="D19" s="853"/>
      <c r="E19" s="853"/>
      <c r="F19" s="853"/>
      <c r="G19" s="853"/>
      <c r="H19" s="853"/>
      <c r="I19" s="809">
        <v>9</v>
      </c>
    </row>
    <row r="20" spans="1:9" s="131" customFormat="1" x14ac:dyDescent="0.2">
      <c r="A20" s="846" t="s">
        <v>6</v>
      </c>
      <c r="B20" s="847">
        <v>5</v>
      </c>
      <c r="C20" s="847"/>
      <c r="D20" s="847"/>
      <c r="E20" s="847"/>
      <c r="F20" s="847"/>
      <c r="G20" s="847"/>
      <c r="H20" s="848"/>
      <c r="I20" s="521">
        <v>5</v>
      </c>
    </row>
    <row r="21" spans="1:9" s="131" customFormat="1" x14ac:dyDescent="0.2">
      <c r="A21" s="846" t="s">
        <v>7</v>
      </c>
      <c r="B21" s="847">
        <v>1</v>
      </c>
      <c r="C21" s="847"/>
      <c r="D21" s="847"/>
      <c r="E21" s="847"/>
      <c r="F21" s="847"/>
      <c r="G21" s="847"/>
      <c r="H21" s="848"/>
      <c r="I21" s="521">
        <v>1</v>
      </c>
    </row>
    <row r="22" spans="1:9" s="131" customFormat="1" x14ac:dyDescent="0.2">
      <c r="A22" s="846" t="s">
        <v>8</v>
      </c>
      <c r="B22" s="847">
        <v>1</v>
      </c>
      <c r="C22" s="847"/>
      <c r="D22" s="847"/>
      <c r="E22" s="847"/>
      <c r="F22" s="847"/>
      <c r="G22" s="847"/>
      <c r="H22" s="848"/>
      <c r="I22" s="521">
        <v>1</v>
      </c>
    </row>
    <row r="23" spans="1:9" s="131" customFormat="1" x14ac:dyDescent="0.2">
      <c r="A23" s="846" t="s">
        <v>9</v>
      </c>
      <c r="B23" s="847">
        <v>2</v>
      </c>
      <c r="C23" s="847"/>
      <c r="D23" s="847"/>
      <c r="E23" s="847"/>
      <c r="F23" s="847"/>
      <c r="G23" s="847"/>
      <c r="H23" s="848"/>
      <c r="I23" s="521">
        <v>2</v>
      </c>
    </row>
    <row r="24" spans="1:9" s="131" customFormat="1" x14ac:dyDescent="0.2">
      <c r="A24" s="853" t="s">
        <v>10</v>
      </c>
      <c r="B24" s="853">
        <v>4</v>
      </c>
      <c r="C24" s="853">
        <v>2</v>
      </c>
      <c r="D24" s="853"/>
      <c r="E24" s="853"/>
      <c r="F24" s="853"/>
      <c r="G24" s="853"/>
      <c r="H24" s="853"/>
      <c r="I24" s="809">
        <v>6</v>
      </c>
    </row>
    <row r="25" spans="1:9" s="131" customFormat="1" x14ac:dyDescent="0.2">
      <c r="A25" s="846" t="s">
        <v>10</v>
      </c>
      <c r="B25" s="847">
        <v>4</v>
      </c>
      <c r="C25" s="847">
        <v>2</v>
      </c>
      <c r="D25" s="847"/>
      <c r="E25" s="847"/>
      <c r="F25" s="847"/>
      <c r="G25" s="847"/>
      <c r="H25" s="848"/>
      <c r="I25" s="521">
        <v>6</v>
      </c>
    </row>
    <row r="26" spans="1:9" s="131" customFormat="1" x14ac:dyDescent="0.2">
      <c r="A26" s="853" t="s">
        <v>11</v>
      </c>
      <c r="B26" s="853">
        <v>8</v>
      </c>
      <c r="C26" s="853">
        <v>3</v>
      </c>
      <c r="D26" s="853"/>
      <c r="E26" s="853"/>
      <c r="F26" s="853"/>
      <c r="G26" s="853"/>
      <c r="H26" s="853"/>
      <c r="I26" s="809">
        <v>11</v>
      </c>
    </row>
    <row r="27" spans="1:9" s="131" customFormat="1" x14ac:dyDescent="0.2">
      <c r="A27" s="846" t="s">
        <v>620</v>
      </c>
      <c r="B27" s="847">
        <v>7</v>
      </c>
      <c r="C27" s="847">
        <v>3</v>
      </c>
      <c r="D27" s="847"/>
      <c r="E27" s="847"/>
      <c r="F27" s="847"/>
      <c r="G27" s="847"/>
      <c r="H27" s="848"/>
      <c r="I27" s="521">
        <v>10</v>
      </c>
    </row>
    <row r="28" spans="1:9" s="131" customFormat="1" x14ac:dyDescent="0.2">
      <c r="A28" s="161" t="s">
        <v>642</v>
      </c>
      <c r="B28" s="847">
        <v>1</v>
      </c>
      <c r="C28" s="847"/>
      <c r="D28" s="847"/>
      <c r="E28" s="847"/>
      <c r="F28" s="847"/>
      <c r="G28" s="847"/>
      <c r="H28" s="848"/>
      <c r="I28" s="521">
        <v>1</v>
      </c>
    </row>
    <row r="29" spans="1:9" s="131" customFormat="1" x14ac:dyDescent="0.2">
      <c r="A29" s="853" t="s">
        <v>14</v>
      </c>
      <c r="B29" s="853">
        <v>11</v>
      </c>
      <c r="C29" s="853">
        <v>1</v>
      </c>
      <c r="D29" s="853"/>
      <c r="E29" s="853">
        <v>8</v>
      </c>
      <c r="F29" s="853"/>
      <c r="G29" s="853"/>
      <c r="H29" s="853"/>
      <c r="I29" s="809">
        <v>20</v>
      </c>
    </row>
    <row r="30" spans="1:9" s="131" customFormat="1" x14ac:dyDescent="0.2">
      <c r="A30" s="846" t="s">
        <v>15</v>
      </c>
      <c r="B30" s="847">
        <v>1</v>
      </c>
      <c r="C30" s="847">
        <v>1</v>
      </c>
      <c r="D30" s="847"/>
      <c r="E30" s="847">
        <v>1</v>
      </c>
      <c r="F30" s="847"/>
      <c r="G30" s="847"/>
      <c r="H30" s="848"/>
      <c r="I30" s="521">
        <v>3</v>
      </c>
    </row>
    <row r="31" spans="1:9" s="131" customFormat="1" x14ac:dyDescent="0.2">
      <c r="A31" s="846" t="s">
        <v>643</v>
      </c>
      <c r="B31" s="847"/>
      <c r="C31" s="847"/>
      <c r="D31" s="847"/>
      <c r="E31" s="847">
        <v>1</v>
      </c>
      <c r="F31" s="847"/>
      <c r="G31" s="847"/>
      <c r="H31" s="848"/>
      <c r="I31" s="521">
        <v>1</v>
      </c>
    </row>
    <row r="32" spans="1:9" s="131" customFormat="1" x14ac:dyDescent="0.2">
      <c r="A32" s="846" t="s">
        <v>16</v>
      </c>
      <c r="B32" s="847">
        <v>6</v>
      </c>
      <c r="C32" s="847"/>
      <c r="D32" s="847"/>
      <c r="E32" s="847">
        <v>4</v>
      </c>
      <c r="F32" s="847"/>
      <c r="G32" s="847"/>
      <c r="H32" s="848"/>
      <c r="I32" s="521">
        <v>10</v>
      </c>
    </row>
    <row r="33" spans="1:9" s="131" customFormat="1" x14ac:dyDescent="0.2">
      <c r="A33" s="846" t="s">
        <v>17</v>
      </c>
      <c r="B33" s="847">
        <v>4</v>
      </c>
      <c r="C33" s="847"/>
      <c r="D33" s="847"/>
      <c r="E33" s="847">
        <v>2</v>
      </c>
      <c r="F33" s="847"/>
      <c r="G33" s="847"/>
      <c r="H33" s="848"/>
      <c r="I33" s="521">
        <v>6</v>
      </c>
    </row>
    <row r="34" spans="1:9" s="131" customFormat="1" x14ac:dyDescent="0.2">
      <c r="A34" s="853" t="s">
        <v>18</v>
      </c>
      <c r="B34" s="853">
        <v>2</v>
      </c>
      <c r="C34" s="853">
        <v>2</v>
      </c>
      <c r="D34" s="853"/>
      <c r="E34" s="853"/>
      <c r="F34" s="853"/>
      <c r="G34" s="853"/>
      <c r="H34" s="853"/>
      <c r="I34" s="809">
        <v>4</v>
      </c>
    </row>
    <row r="35" spans="1:9" s="131" customFormat="1" x14ac:dyDescent="0.2">
      <c r="A35" s="846" t="s">
        <v>18</v>
      </c>
      <c r="B35" s="847">
        <v>2</v>
      </c>
      <c r="C35" s="847">
        <v>2</v>
      </c>
      <c r="D35" s="847"/>
      <c r="E35" s="847"/>
      <c r="F35" s="847"/>
      <c r="G35" s="847"/>
      <c r="H35" s="848"/>
      <c r="I35" s="521">
        <v>4</v>
      </c>
    </row>
    <row r="36" spans="1:9" s="131" customFormat="1" x14ac:dyDescent="0.2">
      <c r="A36" s="853" t="s">
        <v>19</v>
      </c>
      <c r="B36" s="853">
        <v>10</v>
      </c>
      <c r="C36" s="853">
        <v>6</v>
      </c>
      <c r="D36" s="853"/>
      <c r="E36" s="853"/>
      <c r="F36" s="853"/>
      <c r="G36" s="853">
        <v>1</v>
      </c>
      <c r="H36" s="853"/>
      <c r="I36" s="809">
        <v>17</v>
      </c>
    </row>
    <row r="37" spans="1:9" s="131" customFormat="1" x14ac:dyDescent="0.2">
      <c r="A37" s="846" t="s">
        <v>20</v>
      </c>
      <c r="B37" s="847">
        <v>3</v>
      </c>
      <c r="C37" s="847"/>
      <c r="D37" s="847"/>
      <c r="E37" s="847"/>
      <c r="F37" s="847"/>
      <c r="G37" s="847"/>
      <c r="H37" s="848"/>
      <c r="I37" s="521">
        <v>3</v>
      </c>
    </row>
    <row r="38" spans="1:9" s="131" customFormat="1" x14ac:dyDescent="0.2">
      <c r="A38" s="846" t="s">
        <v>589</v>
      </c>
      <c r="B38" s="847">
        <v>5</v>
      </c>
      <c r="C38" s="847">
        <v>6</v>
      </c>
      <c r="D38" s="847"/>
      <c r="E38" s="847"/>
      <c r="F38" s="847"/>
      <c r="G38" s="847">
        <v>1</v>
      </c>
      <c r="H38" s="848"/>
      <c r="I38" s="521">
        <v>12</v>
      </c>
    </row>
    <row r="39" spans="1:9" s="131" customFormat="1" x14ac:dyDescent="0.2">
      <c r="A39" s="846" t="s">
        <v>592</v>
      </c>
      <c r="B39" s="847">
        <v>1</v>
      </c>
      <c r="C39" s="847"/>
      <c r="D39" s="847"/>
      <c r="E39" s="847"/>
      <c r="F39" s="847"/>
      <c r="G39" s="847"/>
      <c r="H39" s="848"/>
      <c r="I39" s="521">
        <v>1</v>
      </c>
    </row>
    <row r="40" spans="1:9" s="131" customFormat="1" x14ac:dyDescent="0.2">
      <c r="A40" s="846" t="s">
        <v>644</v>
      </c>
      <c r="B40" s="847">
        <v>1</v>
      </c>
      <c r="C40" s="847"/>
      <c r="D40" s="847"/>
      <c r="E40" s="847"/>
      <c r="F40" s="847"/>
      <c r="G40" s="847"/>
      <c r="H40" s="848"/>
      <c r="I40" s="521">
        <v>1</v>
      </c>
    </row>
    <row r="41" spans="1:9" s="131" customFormat="1" x14ac:dyDescent="0.2">
      <c r="A41" s="853" t="s">
        <v>597</v>
      </c>
      <c r="B41" s="853">
        <v>2</v>
      </c>
      <c r="C41" s="853">
        <v>3</v>
      </c>
      <c r="D41" s="853"/>
      <c r="E41" s="853"/>
      <c r="F41" s="853"/>
      <c r="G41" s="853"/>
      <c r="H41" s="853"/>
      <c r="I41" s="809">
        <v>5</v>
      </c>
    </row>
    <row r="42" spans="1:9" s="131" customFormat="1" x14ac:dyDescent="0.2">
      <c r="A42" s="846" t="s">
        <v>590</v>
      </c>
      <c r="B42" s="847">
        <v>2</v>
      </c>
      <c r="C42" s="847">
        <v>3</v>
      </c>
      <c r="D42" s="847"/>
      <c r="E42" s="847"/>
      <c r="F42" s="847"/>
      <c r="G42" s="847"/>
      <c r="H42" s="848"/>
      <c r="I42" s="521">
        <v>5</v>
      </c>
    </row>
    <row r="43" spans="1:9" s="131" customFormat="1" x14ac:dyDescent="0.2">
      <c r="A43" s="853" t="s">
        <v>685</v>
      </c>
      <c r="B43" s="853">
        <v>2</v>
      </c>
      <c r="C43" s="853"/>
      <c r="D43" s="853"/>
      <c r="E43" s="853"/>
      <c r="F43" s="853"/>
      <c r="G43" s="853">
        <v>2</v>
      </c>
      <c r="H43" s="853"/>
      <c r="I43" s="809">
        <v>4</v>
      </c>
    </row>
    <row r="44" spans="1:9" s="131" customFormat="1" x14ac:dyDescent="0.2">
      <c r="A44" s="846" t="s">
        <v>156</v>
      </c>
      <c r="B44" s="847"/>
      <c r="C44" s="847"/>
      <c r="D44" s="847"/>
      <c r="E44" s="847"/>
      <c r="F44" s="847"/>
      <c r="G44" s="847">
        <v>1</v>
      </c>
      <c r="H44" s="848"/>
      <c r="I44" s="521">
        <v>1</v>
      </c>
    </row>
    <row r="45" spans="1:9" s="131" customFormat="1" x14ac:dyDescent="0.2">
      <c r="A45" s="846" t="s">
        <v>21</v>
      </c>
      <c r="B45" s="847">
        <v>2</v>
      </c>
      <c r="C45" s="847"/>
      <c r="D45" s="847"/>
      <c r="E45" s="847"/>
      <c r="F45" s="847"/>
      <c r="G45" s="847">
        <v>1</v>
      </c>
      <c r="H45" s="848"/>
      <c r="I45" s="521">
        <v>3</v>
      </c>
    </row>
    <row r="46" spans="1:9" s="131" customFormat="1" x14ac:dyDescent="0.2">
      <c r="A46" s="853" t="s">
        <v>22</v>
      </c>
      <c r="B46" s="853">
        <v>1</v>
      </c>
      <c r="C46" s="853"/>
      <c r="D46" s="853"/>
      <c r="E46" s="853"/>
      <c r="F46" s="853"/>
      <c r="G46" s="853"/>
      <c r="H46" s="853"/>
      <c r="I46" s="809">
        <v>1</v>
      </c>
    </row>
    <row r="47" spans="1:9" s="131" customFormat="1" x14ac:dyDescent="0.2">
      <c r="A47" s="846" t="s">
        <v>22</v>
      </c>
      <c r="B47" s="847">
        <v>1</v>
      </c>
      <c r="C47" s="847"/>
      <c r="D47" s="847"/>
      <c r="E47" s="847"/>
      <c r="F47" s="847"/>
      <c r="G47" s="847"/>
      <c r="H47" s="848"/>
      <c r="I47" s="521">
        <v>1</v>
      </c>
    </row>
    <row r="48" spans="1:9" s="131" customFormat="1" x14ac:dyDescent="0.2">
      <c r="A48" s="853" t="s">
        <v>23</v>
      </c>
      <c r="B48" s="853">
        <v>12</v>
      </c>
      <c r="C48" s="853">
        <v>6</v>
      </c>
      <c r="D48" s="853"/>
      <c r="E48" s="853"/>
      <c r="F48" s="853"/>
      <c r="G48" s="853">
        <v>1</v>
      </c>
      <c r="H48" s="853"/>
      <c r="I48" s="809">
        <v>19</v>
      </c>
    </row>
    <row r="49" spans="1:9" s="131" customFormat="1" x14ac:dyDescent="0.2">
      <c r="A49" s="846" t="s">
        <v>24</v>
      </c>
      <c r="B49" s="847">
        <v>2</v>
      </c>
      <c r="C49" s="847">
        <v>1</v>
      </c>
      <c r="D49" s="847"/>
      <c r="E49" s="847"/>
      <c r="F49" s="847"/>
      <c r="G49" s="847"/>
      <c r="H49" s="848"/>
      <c r="I49" s="521">
        <v>3</v>
      </c>
    </row>
    <row r="50" spans="1:9" s="131" customFormat="1" x14ac:dyDescent="0.2">
      <c r="A50" s="846" t="s">
        <v>622</v>
      </c>
      <c r="B50" s="847">
        <v>1</v>
      </c>
      <c r="C50" s="847"/>
      <c r="D50" s="847"/>
      <c r="E50" s="847"/>
      <c r="F50" s="847"/>
      <c r="G50" s="847"/>
      <c r="H50" s="848"/>
      <c r="I50" s="521">
        <v>1</v>
      </c>
    </row>
    <row r="51" spans="1:9" s="131" customFormat="1" x14ac:dyDescent="0.2">
      <c r="A51" s="846" t="s">
        <v>651</v>
      </c>
      <c r="B51" s="847">
        <v>1</v>
      </c>
      <c r="C51" s="847"/>
      <c r="D51" s="847"/>
      <c r="E51" s="847"/>
      <c r="F51" s="847"/>
      <c r="G51" s="847"/>
      <c r="H51" s="848"/>
      <c r="I51" s="521">
        <v>1</v>
      </c>
    </row>
    <row r="52" spans="1:9" s="131" customFormat="1" x14ac:dyDescent="0.2">
      <c r="A52" s="846" t="s">
        <v>25</v>
      </c>
      <c r="B52" s="847">
        <v>5</v>
      </c>
      <c r="C52" s="847">
        <v>1</v>
      </c>
      <c r="D52" s="847"/>
      <c r="E52" s="847"/>
      <c r="F52" s="847"/>
      <c r="G52" s="847">
        <v>1</v>
      </c>
      <c r="H52" s="848"/>
      <c r="I52" s="521">
        <v>7</v>
      </c>
    </row>
    <row r="53" spans="1:9" s="131" customFormat="1" x14ac:dyDescent="0.2">
      <c r="A53" s="846" t="s">
        <v>26</v>
      </c>
      <c r="B53" s="847">
        <v>3</v>
      </c>
      <c r="C53" s="847">
        <v>4</v>
      </c>
      <c r="D53" s="847"/>
      <c r="E53" s="847"/>
      <c r="F53" s="847"/>
      <c r="G53" s="847"/>
      <c r="H53" s="848"/>
      <c r="I53" s="521">
        <v>7</v>
      </c>
    </row>
    <row r="54" spans="1:9" s="131" customFormat="1" x14ac:dyDescent="0.2">
      <c r="A54" s="853" t="s">
        <v>27</v>
      </c>
      <c r="B54" s="853">
        <v>4</v>
      </c>
      <c r="C54" s="853">
        <v>3</v>
      </c>
      <c r="D54" s="853"/>
      <c r="E54" s="853"/>
      <c r="F54" s="853"/>
      <c r="G54" s="853">
        <v>1</v>
      </c>
      <c r="H54" s="853"/>
      <c r="I54" s="809">
        <v>8</v>
      </c>
    </row>
    <row r="55" spans="1:9" s="131" customFormat="1" x14ac:dyDescent="0.2">
      <c r="A55" s="846" t="s">
        <v>27</v>
      </c>
      <c r="B55" s="847">
        <v>4</v>
      </c>
      <c r="C55" s="847">
        <v>3</v>
      </c>
      <c r="D55" s="847"/>
      <c r="E55" s="847"/>
      <c r="F55" s="847"/>
      <c r="G55" s="847">
        <v>1</v>
      </c>
      <c r="H55" s="848"/>
      <c r="I55" s="521">
        <v>8</v>
      </c>
    </row>
    <row r="56" spans="1:9" s="131" customFormat="1" x14ac:dyDescent="0.2">
      <c r="A56" s="853" t="s">
        <v>28</v>
      </c>
      <c r="B56" s="853">
        <v>23</v>
      </c>
      <c r="C56" s="853">
        <v>14</v>
      </c>
      <c r="D56" s="853">
        <v>4</v>
      </c>
      <c r="E56" s="853"/>
      <c r="F56" s="853"/>
      <c r="G56" s="853">
        <v>2</v>
      </c>
      <c r="H56" s="853"/>
      <c r="I56" s="809">
        <v>43</v>
      </c>
    </row>
    <row r="57" spans="1:9" s="131" customFormat="1" x14ac:dyDescent="0.2">
      <c r="A57" s="846" t="s">
        <v>157</v>
      </c>
      <c r="B57" s="847">
        <v>4</v>
      </c>
      <c r="C57" s="847">
        <v>2</v>
      </c>
      <c r="D57" s="847">
        <v>1</v>
      </c>
      <c r="E57" s="847"/>
      <c r="F57" s="847"/>
      <c r="G57" s="847"/>
      <c r="H57" s="848"/>
      <c r="I57" s="521">
        <v>7</v>
      </c>
    </row>
    <row r="58" spans="1:9" s="131" customFormat="1" x14ac:dyDescent="0.2">
      <c r="A58" s="846" t="s">
        <v>29</v>
      </c>
      <c r="B58" s="847">
        <v>8</v>
      </c>
      <c r="C58" s="847">
        <v>4</v>
      </c>
      <c r="D58" s="847">
        <v>2</v>
      </c>
      <c r="E58" s="847"/>
      <c r="F58" s="847"/>
      <c r="G58" s="847"/>
      <c r="H58" s="848"/>
      <c r="I58" s="521">
        <v>14</v>
      </c>
    </row>
    <row r="59" spans="1:9" s="131" customFormat="1" x14ac:dyDescent="0.2">
      <c r="A59" s="846" t="s">
        <v>30</v>
      </c>
      <c r="B59" s="847">
        <v>1</v>
      </c>
      <c r="C59" s="847">
        <v>2</v>
      </c>
      <c r="D59" s="847"/>
      <c r="E59" s="847"/>
      <c r="F59" s="847"/>
      <c r="G59" s="847"/>
      <c r="H59" s="848"/>
      <c r="I59" s="521">
        <v>3</v>
      </c>
    </row>
    <row r="60" spans="1:9" s="131" customFormat="1" x14ac:dyDescent="0.2">
      <c r="A60" s="846" t="s">
        <v>134</v>
      </c>
      <c r="B60" s="847">
        <v>1</v>
      </c>
      <c r="C60" s="847"/>
      <c r="D60" s="847">
        <v>1</v>
      </c>
      <c r="E60" s="847"/>
      <c r="F60" s="847"/>
      <c r="G60" s="847">
        <v>1</v>
      </c>
      <c r="H60" s="848"/>
      <c r="I60" s="521">
        <v>3</v>
      </c>
    </row>
    <row r="61" spans="1:9" s="131" customFormat="1" x14ac:dyDescent="0.2">
      <c r="A61" s="846" t="s">
        <v>74</v>
      </c>
      <c r="B61" s="847">
        <v>1</v>
      </c>
      <c r="C61" s="847">
        <v>1</v>
      </c>
      <c r="D61" s="847"/>
      <c r="E61" s="847"/>
      <c r="F61" s="847"/>
      <c r="G61" s="847"/>
      <c r="H61" s="848"/>
      <c r="I61" s="521">
        <v>2</v>
      </c>
    </row>
    <row r="62" spans="1:9" s="131" customFormat="1" x14ac:dyDescent="0.2">
      <c r="A62" s="846" t="s">
        <v>596</v>
      </c>
      <c r="B62" s="847"/>
      <c r="C62" s="847">
        <v>1</v>
      </c>
      <c r="D62" s="847"/>
      <c r="E62" s="847"/>
      <c r="F62" s="847"/>
      <c r="G62" s="847"/>
      <c r="H62" s="848"/>
      <c r="I62" s="521">
        <v>1</v>
      </c>
    </row>
    <row r="63" spans="1:9" s="131" customFormat="1" x14ac:dyDescent="0.2">
      <c r="A63" s="846" t="s">
        <v>473</v>
      </c>
      <c r="B63" s="847">
        <v>1</v>
      </c>
      <c r="C63" s="847"/>
      <c r="D63" s="847"/>
      <c r="E63" s="847"/>
      <c r="F63" s="847"/>
      <c r="G63" s="847"/>
      <c r="H63" s="848"/>
      <c r="I63" s="521">
        <v>1</v>
      </c>
    </row>
    <row r="64" spans="1:9" s="131" customFormat="1" x14ac:dyDescent="0.2">
      <c r="A64" s="846" t="s">
        <v>31</v>
      </c>
      <c r="B64" s="847">
        <v>4</v>
      </c>
      <c r="C64" s="847">
        <v>1</v>
      </c>
      <c r="D64" s="847"/>
      <c r="E64" s="847"/>
      <c r="F64" s="847"/>
      <c r="G64" s="847"/>
      <c r="H64" s="848"/>
      <c r="I64" s="521">
        <v>5</v>
      </c>
    </row>
    <row r="65" spans="1:9" s="131" customFormat="1" x14ac:dyDescent="0.2">
      <c r="A65" s="846" t="s">
        <v>32</v>
      </c>
      <c r="B65" s="847">
        <v>3</v>
      </c>
      <c r="C65" s="847">
        <v>3</v>
      </c>
      <c r="D65" s="847"/>
      <c r="E65" s="847"/>
      <c r="F65" s="847"/>
      <c r="G65" s="847">
        <v>1</v>
      </c>
      <c r="H65" s="848"/>
      <c r="I65" s="521">
        <v>7</v>
      </c>
    </row>
    <row r="66" spans="1:9" s="131" customFormat="1" x14ac:dyDescent="0.2">
      <c r="A66" s="853" t="s">
        <v>33</v>
      </c>
      <c r="B66" s="853">
        <v>9</v>
      </c>
      <c r="C66" s="853">
        <v>3</v>
      </c>
      <c r="D66" s="853"/>
      <c r="E66" s="853"/>
      <c r="F66" s="853">
        <v>1</v>
      </c>
      <c r="G66" s="853"/>
      <c r="H66" s="853"/>
      <c r="I66" s="809">
        <v>13</v>
      </c>
    </row>
    <row r="67" spans="1:9" s="131" customFormat="1" x14ac:dyDescent="0.2">
      <c r="A67" s="846" t="s">
        <v>33</v>
      </c>
      <c r="B67" s="847">
        <v>2</v>
      </c>
      <c r="C67" s="847">
        <v>1</v>
      </c>
      <c r="D67" s="847"/>
      <c r="E67" s="847"/>
      <c r="F67" s="847">
        <v>1</v>
      </c>
      <c r="G67" s="847"/>
      <c r="H67" s="848"/>
      <c r="I67" s="521">
        <v>4</v>
      </c>
    </row>
    <row r="68" spans="1:9" s="131" customFormat="1" x14ac:dyDescent="0.2">
      <c r="A68" s="846" t="s">
        <v>34</v>
      </c>
      <c r="B68" s="847">
        <v>6</v>
      </c>
      <c r="C68" s="847">
        <v>2</v>
      </c>
      <c r="D68" s="847"/>
      <c r="E68" s="847"/>
      <c r="F68" s="847"/>
      <c r="G68" s="847"/>
      <c r="H68" s="848"/>
      <c r="I68" s="521">
        <v>8</v>
      </c>
    </row>
    <row r="69" spans="1:9" s="131" customFormat="1" x14ac:dyDescent="0.2">
      <c r="A69" s="846" t="s">
        <v>35</v>
      </c>
      <c r="B69" s="847">
        <v>1</v>
      </c>
      <c r="C69" s="847"/>
      <c r="D69" s="847"/>
      <c r="E69" s="847"/>
      <c r="F69" s="847"/>
      <c r="G69" s="847"/>
      <c r="H69" s="848"/>
      <c r="I69" s="521">
        <v>1</v>
      </c>
    </row>
    <row r="70" spans="1:9" s="131" customFormat="1" x14ac:dyDescent="0.2">
      <c r="A70" s="853" t="s">
        <v>36</v>
      </c>
      <c r="B70" s="853">
        <v>12</v>
      </c>
      <c r="C70" s="853">
        <v>6</v>
      </c>
      <c r="D70" s="853"/>
      <c r="E70" s="853"/>
      <c r="F70" s="853"/>
      <c r="G70" s="853"/>
      <c r="H70" s="853"/>
      <c r="I70" s="809">
        <v>18</v>
      </c>
    </row>
    <row r="71" spans="1:9" s="131" customFormat="1" x14ac:dyDescent="0.2">
      <c r="A71" s="846" t="s">
        <v>37</v>
      </c>
      <c r="B71" s="847">
        <v>12</v>
      </c>
      <c r="C71" s="847">
        <v>6</v>
      </c>
      <c r="D71" s="847"/>
      <c r="E71" s="847"/>
      <c r="F71" s="847"/>
      <c r="G71" s="847"/>
      <c r="H71" s="848"/>
      <c r="I71" s="521">
        <v>18</v>
      </c>
    </row>
    <row r="72" spans="1:9" s="131" customFormat="1" x14ac:dyDescent="0.2">
      <c r="A72" s="853" t="s">
        <v>38</v>
      </c>
      <c r="B72" s="853">
        <v>8</v>
      </c>
      <c r="C72" s="853">
        <v>6</v>
      </c>
      <c r="D72" s="853"/>
      <c r="E72" s="853"/>
      <c r="F72" s="853"/>
      <c r="G72" s="853">
        <v>1</v>
      </c>
      <c r="H72" s="853"/>
      <c r="I72" s="809">
        <v>15</v>
      </c>
    </row>
    <row r="73" spans="1:9" s="131" customFormat="1" x14ac:dyDescent="0.2">
      <c r="A73" s="846" t="s">
        <v>39</v>
      </c>
      <c r="B73" s="847">
        <v>2</v>
      </c>
      <c r="C73" s="847"/>
      <c r="D73" s="847"/>
      <c r="E73" s="847"/>
      <c r="F73" s="847"/>
      <c r="G73" s="847">
        <v>1</v>
      </c>
      <c r="H73" s="848"/>
      <c r="I73" s="521">
        <v>3</v>
      </c>
    </row>
    <row r="74" spans="1:9" s="131" customFormat="1" x14ac:dyDescent="0.2">
      <c r="A74" s="846" t="s">
        <v>38</v>
      </c>
      <c r="B74" s="847">
        <v>4</v>
      </c>
      <c r="C74" s="847">
        <v>5</v>
      </c>
      <c r="D74" s="847"/>
      <c r="E74" s="847"/>
      <c r="F74" s="847"/>
      <c r="G74" s="847"/>
      <c r="H74" s="848"/>
      <c r="I74" s="521">
        <v>9</v>
      </c>
    </row>
    <row r="75" spans="1:9" s="131" customFormat="1" x14ac:dyDescent="0.2">
      <c r="A75" s="846" t="s">
        <v>41</v>
      </c>
      <c r="B75" s="847">
        <v>2</v>
      </c>
      <c r="C75" s="847">
        <v>1</v>
      </c>
      <c r="D75" s="847"/>
      <c r="E75" s="847"/>
      <c r="F75" s="847"/>
      <c r="G75" s="847"/>
      <c r="H75" s="848"/>
      <c r="I75" s="521">
        <v>3</v>
      </c>
    </row>
    <row r="76" spans="1:9" s="131" customFormat="1" x14ac:dyDescent="0.2">
      <c r="A76" s="853" t="s">
        <v>42</v>
      </c>
      <c r="B76" s="853">
        <v>1</v>
      </c>
      <c r="C76" s="853">
        <v>4</v>
      </c>
      <c r="D76" s="853"/>
      <c r="E76" s="853"/>
      <c r="F76" s="853"/>
      <c r="G76" s="853"/>
      <c r="H76" s="853"/>
      <c r="I76" s="809">
        <v>5</v>
      </c>
    </row>
    <row r="77" spans="1:9" s="131" customFormat="1" x14ac:dyDescent="0.2">
      <c r="A77" s="846" t="s">
        <v>42</v>
      </c>
      <c r="B77" s="847">
        <v>1</v>
      </c>
      <c r="C77" s="847">
        <v>3</v>
      </c>
      <c r="D77" s="847"/>
      <c r="E77" s="847"/>
      <c r="F77" s="847"/>
      <c r="G77" s="847"/>
      <c r="H77" s="848"/>
      <c r="I77" s="521">
        <v>4</v>
      </c>
    </row>
    <row r="78" spans="1:9" s="131" customFormat="1" x14ac:dyDescent="0.2">
      <c r="A78" s="846" t="s">
        <v>43</v>
      </c>
      <c r="B78" s="847"/>
      <c r="C78" s="847">
        <v>1</v>
      </c>
      <c r="D78" s="847"/>
      <c r="E78" s="847"/>
      <c r="F78" s="847"/>
      <c r="G78" s="847"/>
      <c r="H78" s="848"/>
      <c r="I78" s="521">
        <v>1</v>
      </c>
    </row>
    <row r="79" spans="1:9" s="131" customFormat="1" x14ac:dyDescent="0.2">
      <c r="A79" s="853" t="s">
        <v>44</v>
      </c>
      <c r="B79" s="853">
        <v>9</v>
      </c>
      <c r="C79" s="853">
        <v>3</v>
      </c>
      <c r="D79" s="853"/>
      <c r="E79" s="853"/>
      <c r="F79" s="853"/>
      <c r="G79" s="853">
        <v>1</v>
      </c>
      <c r="H79" s="853"/>
      <c r="I79" s="809">
        <v>13</v>
      </c>
    </row>
    <row r="80" spans="1:9" s="131" customFormat="1" x14ac:dyDescent="0.2">
      <c r="A80" s="846" t="s">
        <v>653</v>
      </c>
      <c r="B80" s="847">
        <v>1</v>
      </c>
      <c r="C80" s="847"/>
      <c r="D80" s="847"/>
      <c r="E80" s="847"/>
      <c r="F80" s="847"/>
      <c r="G80" s="847"/>
      <c r="H80" s="848"/>
      <c r="I80" s="521">
        <v>1</v>
      </c>
    </row>
    <row r="81" spans="1:9" s="131" customFormat="1" x14ac:dyDescent="0.2">
      <c r="A81" s="846" t="s">
        <v>45</v>
      </c>
      <c r="B81" s="847">
        <v>4</v>
      </c>
      <c r="C81" s="847">
        <v>3</v>
      </c>
      <c r="D81" s="847"/>
      <c r="E81" s="847"/>
      <c r="F81" s="847"/>
      <c r="G81" s="847">
        <v>1</v>
      </c>
      <c r="H81" s="848"/>
      <c r="I81" s="521">
        <v>8</v>
      </c>
    </row>
    <row r="82" spans="1:9" s="131" customFormat="1" x14ac:dyDescent="0.2">
      <c r="A82" s="846" t="s">
        <v>46</v>
      </c>
      <c r="B82" s="847">
        <v>4</v>
      </c>
      <c r="C82" s="847"/>
      <c r="D82" s="847"/>
      <c r="E82" s="847"/>
      <c r="F82" s="847"/>
      <c r="G82" s="847"/>
      <c r="H82" s="848"/>
      <c r="I82" s="521">
        <v>4</v>
      </c>
    </row>
    <row r="83" spans="1:9" s="131" customFormat="1" x14ac:dyDescent="0.2">
      <c r="A83" s="853" t="s">
        <v>47</v>
      </c>
      <c r="B83" s="853">
        <v>18</v>
      </c>
      <c r="C83" s="853">
        <v>10</v>
      </c>
      <c r="D83" s="853"/>
      <c r="E83" s="853">
        <v>15</v>
      </c>
      <c r="F83" s="853">
        <v>4</v>
      </c>
      <c r="G83" s="853">
        <v>1</v>
      </c>
      <c r="H83" s="853">
        <v>7</v>
      </c>
      <c r="I83" s="809">
        <v>55</v>
      </c>
    </row>
    <row r="84" spans="1:9" s="131" customFormat="1" x14ac:dyDescent="0.2">
      <c r="A84" s="846" t="s">
        <v>645</v>
      </c>
      <c r="B84" s="847">
        <v>3</v>
      </c>
      <c r="C84" s="847"/>
      <c r="D84" s="847"/>
      <c r="E84" s="847">
        <v>1</v>
      </c>
      <c r="F84" s="847">
        <v>1</v>
      </c>
      <c r="G84" s="847"/>
      <c r="H84" s="848">
        <v>1</v>
      </c>
      <c r="I84" s="521">
        <v>6</v>
      </c>
    </row>
    <row r="85" spans="1:9" s="131" customFormat="1" x14ac:dyDescent="0.2">
      <c r="A85" s="846" t="s">
        <v>646</v>
      </c>
      <c r="B85" s="847"/>
      <c r="C85" s="847"/>
      <c r="D85" s="847"/>
      <c r="E85" s="847"/>
      <c r="F85" s="847"/>
      <c r="G85" s="847"/>
      <c r="H85" s="848">
        <v>1</v>
      </c>
      <c r="I85" s="521">
        <v>1</v>
      </c>
    </row>
    <row r="86" spans="1:9" s="131" customFormat="1" x14ac:dyDescent="0.2">
      <c r="A86" s="846" t="s">
        <v>647</v>
      </c>
      <c r="B86" s="847"/>
      <c r="C86" s="847">
        <v>3</v>
      </c>
      <c r="D86" s="847"/>
      <c r="E86" s="847">
        <v>2</v>
      </c>
      <c r="F86" s="847"/>
      <c r="G86" s="847"/>
      <c r="H86" s="848">
        <v>1</v>
      </c>
      <c r="I86" s="521">
        <v>6</v>
      </c>
    </row>
    <row r="87" spans="1:9" s="131" customFormat="1" x14ac:dyDescent="0.2">
      <c r="A87" s="846" t="s">
        <v>648</v>
      </c>
      <c r="B87" s="847">
        <v>2</v>
      </c>
      <c r="C87" s="847">
        <v>2</v>
      </c>
      <c r="D87" s="847"/>
      <c r="E87" s="847">
        <v>3</v>
      </c>
      <c r="F87" s="847"/>
      <c r="G87" s="847"/>
      <c r="H87" s="848"/>
      <c r="I87" s="521">
        <v>7</v>
      </c>
    </row>
    <row r="88" spans="1:9" s="131" customFormat="1" x14ac:dyDescent="0.2">
      <c r="A88" s="846" t="s">
        <v>649</v>
      </c>
      <c r="B88" s="847">
        <v>4</v>
      </c>
      <c r="C88" s="847">
        <v>1</v>
      </c>
      <c r="D88" s="847"/>
      <c r="E88" s="847">
        <v>3</v>
      </c>
      <c r="F88" s="847"/>
      <c r="G88" s="847"/>
      <c r="H88" s="848">
        <v>1</v>
      </c>
      <c r="I88" s="521">
        <v>9</v>
      </c>
    </row>
    <row r="89" spans="1:9" s="131" customFormat="1" x14ac:dyDescent="0.2">
      <c r="A89" s="846" t="s">
        <v>48</v>
      </c>
      <c r="B89" s="847">
        <v>2</v>
      </c>
      <c r="C89" s="847"/>
      <c r="D89" s="847"/>
      <c r="E89" s="847"/>
      <c r="F89" s="847"/>
      <c r="G89" s="847"/>
      <c r="H89" s="848"/>
      <c r="I89" s="521">
        <v>2</v>
      </c>
    </row>
    <row r="90" spans="1:9" s="131" customFormat="1" x14ac:dyDescent="0.2">
      <c r="A90" s="846" t="s">
        <v>49</v>
      </c>
      <c r="B90" s="847"/>
      <c r="C90" s="847"/>
      <c r="D90" s="847"/>
      <c r="E90" s="847">
        <v>1</v>
      </c>
      <c r="F90" s="847">
        <v>2</v>
      </c>
      <c r="G90" s="847">
        <v>1</v>
      </c>
      <c r="H90" s="848"/>
      <c r="I90" s="521">
        <v>4</v>
      </c>
    </row>
    <row r="91" spans="1:9" s="131" customFormat="1" x14ac:dyDescent="0.2">
      <c r="A91" s="846" t="s">
        <v>50</v>
      </c>
      <c r="B91" s="847"/>
      <c r="C91" s="847"/>
      <c r="D91" s="847"/>
      <c r="E91" s="847"/>
      <c r="F91" s="847"/>
      <c r="G91" s="847"/>
      <c r="H91" s="848">
        <v>2</v>
      </c>
      <c r="I91" s="521">
        <v>2</v>
      </c>
    </row>
    <row r="92" spans="1:9" s="131" customFormat="1" x14ac:dyDescent="0.2">
      <c r="A92" s="846" t="s">
        <v>158</v>
      </c>
      <c r="B92" s="847">
        <v>2</v>
      </c>
      <c r="C92" s="847"/>
      <c r="D92" s="847"/>
      <c r="E92" s="847"/>
      <c r="F92" s="847"/>
      <c r="G92" s="847"/>
      <c r="H92" s="848"/>
      <c r="I92" s="521">
        <v>2</v>
      </c>
    </row>
    <row r="93" spans="1:9" s="131" customFormat="1" x14ac:dyDescent="0.2">
      <c r="A93" s="846" t="s">
        <v>159</v>
      </c>
      <c r="B93" s="847"/>
      <c r="C93" s="847">
        <v>1</v>
      </c>
      <c r="D93" s="847"/>
      <c r="E93" s="847">
        <v>1</v>
      </c>
      <c r="F93" s="847"/>
      <c r="G93" s="847"/>
      <c r="H93" s="848">
        <v>1</v>
      </c>
      <c r="I93" s="521">
        <v>3</v>
      </c>
    </row>
    <row r="94" spans="1:9" s="131" customFormat="1" x14ac:dyDescent="0.2">
      <c r="A94" s="846" t="s">
        <v>160</v>
      </c>
      <c r="B94" s="847">
        <v>1</v>
      </c>
      <c r="C94" s="847"/>
      <c r="D94" s="847"/>
      <c r="E94" s="847">
        <v>1</v>
      </c>
      <c r="F94" s="847"/>
      <c r="G94" s="847"/>
      <c r="H94" s="848"/>
      <c r="I94" s="521">
        <v>2</v>
      </c>
    </row>
    <row r="95" spans="1:9" s="131" customFormat="1" x14ac:dyDescent="0.2">
      <c r="A95" s="846" t="s">
        <v>677</v>
      </c>
      <c r="B95" s="847">
        <v>4</v>
      </c>
      <c r="C95" s="847">
        <v>3</v>
      </c>
      <c r="D95" s="847"/>
      <c r="E95" s="847">
        <v>3</v>
      </c>
      <c r="F95" s="847">
        <v>1</v>
      </c>
      <c r="G95" s="847"/>
      <c r="H95" s="848"/>
      <c r="I95" s="521">
        <v>11</v>
      </c>
    </row>
    <row r="96" spans="1:9" s="131" customFormat="1" x14ac:dyDescent="0.2">
      <c r="A96" s="853" t="s">
        <v>51</v>
      </c>
      <c r="B96" s="853">
        <v>6</v>
      </c>
      <c r="C96" s="853">
        <v>5</v>
      </c>
      <c r="D96" s="853"/>
      <c r="E96" s="853"/>
      <c r="F96" s="853"/>
      <c r="G96" s="853">
        <v>1</v>
      </c>
      <c r="H96" s="853"/>
      <c r="I96" s="809">
        <v>12</v>
      </c>
    </row>
    <row r="97" spans="1:9" s="131" customFormat="1" x14ac:dyDescent="0.2">
      <c r="A97" s="846" t="s">
        <v>52</v>
      </c>
      <c r="B97" s="847">
        <v>1</v>
      </c>
      <c r="C97" s="847"/>
      <c r="D97" s="847"/>
      <c r="E97" s="847"/>
      <c r="F97" s="847"/>
      <c r="G97" s="847"/>
      <c r="H97" s="848"/>
      <c r="I97" s="521">
        <v>1</v>
      </c>
    </row>
    <row r="98" spans="1:9" s="131" customFormat="1" x14ac:dyDescent="0.2">
      <c r="A98" s="846" t="s">
        <v>51</v>
      </c>
      <c r="B98" s="847">
        <v>5</v>
      </c>
      <c r="C98" s="847">
        <v>5</v>
      </c>
      <c r="D98" s="847"/>
      <c r="E98" s="847"/>
      <c r="F98" s="847"/>
      <c r="G98" s="847">
        <v>1</v>
      </c>
      <c r="H98" s="848"/>
      <c r="I98" s="521">
        <v>11</v>
      </c>
    </row>
    <row r="99" spans="1:9" s="131" customFormat="1" x14ac:dyDescent="0.2">
      <c r="A99" s="853" t="s">
        <v>53</v>
      </c>
      <c r="B99" s="853">
        <v>2</v>
      </c>
      <c r="C99" s="853">
        <v>2</v>
      </c>
      <c r="D99" s="853"/>
      <c r="E99" s="853"/>
      <c r="F99" s="853"/>
      <c r="G99" s="853"/>
      <c r="H99" s="853"/>
      <c r="I99" s="809">
        <v>4</v>
      </c>
    </row>
    <row r="100" spans="1:9" s="131" customFormat="1" x14ac:dyDescent="0.2">
      <c r="A100" s="846" t="s">
        <v>53</v>
      </c>
      <c r="B100" s="847">
        <v>2</v>
      </c>
      <c r="C100" s="847">
        <v>1</v>
      </c>
      <c r="D100" s="847"/>
      <c r="E100" s="847"/>
      <c r="F100" s="847"/>
      <c r="G100" s="847"/>
      <c r="H100" s="848"/>
      <c r="I100" s="521">
        <v>3</v>
      </c>
    </row>
    <row r="101" spans="1:9" s="131" customFormat="1" x14ac:dyDescent="0.2">
      <c r="A101" s="846" t="s">
        <v>593</v>
      </c>
      <c r="B101" s="847"/>
      <c r="C101" s="847">
        <v>1</v>
      </c>
      <c r="D101" s="847"/>
      <c r="E101" s="847"/>
      <c r="F101" s="847"/>
      <c r="G101" s="847"/>
      <c r="H101" s="848"/>
      <c r="I101" s="521">
        <v>1</v>
      </c>
    </row>
    <row r="102" spans="1:9" s="131" customFormat="1" x14ac:dyDescent="0.2">
      <c r="A102" s="853" t="s">
        <v>54</v>
      </c>
      <c r="B102" s="853">
        <v>3</v>
      </c>
      <c r="C102" s="853">
        <v>7</v>
      </c>
      <c r="D102" s="853"/>
      <c r="E102" s="853"/>
      <c r="F102" s="853"/>
      <c r="G102" s="853"/>
      <c r="H102" s="853"/>
      <c r="I102" s="809">
        <v>10</v>
      </c>
    </row>
    <row r="103" spans="1:9" s="131" customFormat="1" x14ac:dyDescent="0.2">
      <c r="A103" s="846" t="s">
        <v>55</v>
      </c>
      <c r="B103" s="847">
        <v>1</v>
      </c>
      <c r="C103" s="847">
        <v>1</v>
      </c>
      <c r="D103" s="847"/>
      <c r="E103" s="847"/>
      <c r="F103" s="847"/>
      <c r="G103" s="847"/>
      <c r="H103" s="848"/>
      <c r="I103" s="521">
        <v>2</v>
      </c>
    </row>
    <row r="104" spans="1:9" s="131" customFormat="1" x14ac:dyDescent="0.2">
      <c r="A104" s="846" t="s">
        <v>57</v>
      </c>
      <c r="B104" s="847"/>
      <c r="C104" s="847">
        <v>1</v>
      </c>
      <c r="D104" s="847"/>
      <c r="E104" s="847"/>
      <c r="F104" s="847"/>
      <c r="G104" s="847"/>
      <c r="H104" s="848"/>
      <c r="I104" s="521">
        <v>1</v>
      </c>
    </row>
    <row r="105" spans="1:9" s="131" customFormat="1" x14ac:dyDescent="0.2">
      <c r="A105" s="846" t="s">
        <v>58</v>
      </c>
      <c r="B105" s="847">
        <v>2</v>
      </c>
      <c r="C105" s="847">
        <v>4</v>
      </c>
      <c r="D105" s="847"/>
      <c r="E105" s="847"/>
      <c r="F105" s="847"/>
      <c r="G105" s="847"/>
      <c r="H105" s="848"/>
      <c r="I105" s="521">
        <v>6</v>
      </c>
    </row>
    <row r="106" spans="1:9" s="131" customFormat="1" x14ac:dyDescent="0.2">
      <c r="A106" s="846" t="s">
        <v>686</v>
      </c>
      <c r="B106" s="847"/>
      <c r="C106" s="847">
        <v>1</v>
      </c>
      <c r="D106" s="847"/>
      <c r="E106" s="847"/>
      <c r="F106" s="847"/>
      <c r="G106" s="847"/>
      <c r="H106" s="848"/>
      <c r="I106" s="521">
        <v>1</v>
      </c>
    </row>
    <row r="107" spans="1:9" s="131" customFormat="1" x14ac:dyDescent="0.2">
      <c r="A107" s="853" t="s">
        <v>60</v>
      </c>
      <c r="B107" s="853">
        <v>6</v>
      </c>
      <c r="C107" s="853">
        <v>4</v>
      </c>
      <c r="D107" s="853"/>
      <c r="E107" s="853"/>
      <c r="F107" s="853"/>
      <c r="G107" s="853"/>
      <c r="H107" s="853"/>
      <c r="I107" s="809">
        <v>10</v>
      </c>
    </row>
    <row r="108" spans="1:9" s="131" customFormat="1" x14ac:dyDescent="0.2">
      <c r="A108" s="846" t="s">
        <v>76</v>
      </c>
      <c r="B108" s="847">
        <v>2</v>
      </c>
      <c r="C108" s="847">
        <v>1</v>
      </c>
      <c r="D108" s="847"/>
      <c r="E108" s="847"/>
      <c r="F108" s="847"/>
      <c r="G108" s="847"/>
      <c r="H108" s="848"/>
      <c r="I108" s="521">
        <v>3</v>
      </c>
    </row>
    <row r="109" spans="1:9" s="131" customFormat="1" x14ac:dyDescent="0.2">
      <c r="A109" s="846" t="s">
        <v>60</v>
      </c>
      <c r="B109" s="847">
        <v>3</v>
      </c>
      <c r="C109" s="847">
        <v>3</v>
      </c>
      <c r="D109" s="847"/>
      <c r="E109" s="847"/>
      <c r="F109" s="847"/>
      <c r="G109" s="847"/>
      <c r="H109" s="848"/>
      <c r="I109" s="521">
        <v>6</v>
      </c>
    </row>
    <row r="110" spans="1:9" s="131" customFormat="1" x14ac:dyDescent="0.2">
      <c r="A110" s="846" t="s">
        <v>61</v>
      </c>
      <c r="B110" s="847">
        <v>1</v>
      </c>
      <c r="C110" s="847"/>
      <c r="D110" s="847"/>
      <c r="E110" s="847"/>
      <c r="F110" s="847"/>
      <c r="G110" s="847"/>
      <c r="H110" s="848"/>
      <c r="I110" s="521">
        <v>1</v>
      </c>
    </row>
    <row r="111" spans="1:9" s="131" customFormat="1" x14ac:dyDescent="0.2">
      <c r="A111" s="853" t="s">
        <v>62</v>
      </c>
      <c r="B111" s="853">
        <v>14</v>
      </c>
      <c r="C111" s="853">
        <v>1</v>
      </c>
      <c r="D111" s="853">
        <v>1</v>
      </c>
      <c r="E111" s="853"/>
      <c r="F111" s="853">
        <v>2</v>
      </c>
      <c r="G111" s="853">
        <v>2</v>
      </c>
      <c r="H111" s="853">
        <v>3</v>
      </c>
      <c r="I111" s="809">
        <v>23</v>
      </c>
    </row>
    <row r="112" spans="1:9" s="131" customFormat="1" x14ac:dyDescent="0.2">
      <c r="A112" s="846" t="s">
        <v>63</v>
      </c>
      <c r="B112" s="847">
        <v>6</v>
      </c>
      <c r="C112" s="847">
        <v>1</v>
      </c>
      <c r="D112" s="847"/>
      <c r="E112" s="847"/>
      <c r="F112" s="847"/>
      <c r="G112" s="847"/>
      <c r="H112" s="848"/>
      <c r="I112" s="521">
        <v>7</v>
      </c>
    </row>
    <row r="113" spans="1:9" s="131" customFormat="1" x14ac:dyDescent="0.2">
      <c r="A113" s="846" t="s">
        <v>62</v>
      </c>
      <c r="B113" s="847">
        <v>8</v>
      </c>
      <c r="C113" s="847"/>
      <c r="D113" s="847"/>
      <c r="E113" s="847"/>
      <c r="F113" s="847">
        <v>2</v>
      </c>
      <c r="G113" s="847">
        <v>2</v>
      </c>
      <c r="H113" s="848">
        <v>3</v>
      </c>
      <c r="I113" s="521">
        <v>15</v>
      </c>
    </row>
    <row r="114" spans="1:9" s="131" customFormat="1" x14ac:dyDescent="0.2">
      <c r="A114" s="846" t="s">
        <v>64</v>
      </c>
      <c r="B114" s="847"/>
      <c r="C114" s="847"/>
      <c r="D114" s="847">
        <v>1</v>
      </c>
      <c r="E114" s="847"/>
      <c r="F114" s="847"/>
      <c r="G114" s="847"/>
      <c r="H114" s="848"/>
      <c r="I114" s="521">
        <v>1</v>
      </c>
    </row>
    <row r="115" spans="1:9" s="131" customFormat="1" x14ac:dyDescent="0.2">
      <c r="A115" s="853" t="s">
        <v>65</v>
      </c>
      <c r="B115" s="853">
        <v>16</v>
      </c>
      <c r="C115" s="853">
        <v>8</v>
      </c>
      <c r="D115" s="853"/>
      <c r="E115" s="853"/>
      <c r="F115" s="853">
        <v>2</v>
      </c>
      <c r="G115" s="853">
        <v>2</v>
      </c>
      <c r="H115" s="853"/>
      <c r="I115" s="809">
        <v>28</v>
      </c>
    </row>
    <row r="116" spans="1:9" s="131" customFormat="1" x14ac:dyDescent="0.2">
      <c r="A116" s="846" t="s">
        <v>650</v>
      </c>
      <c r="B116" s="847">
        <v>1</v>
      </c>
      <c r="C116" s="847"/>
      <c r="D116" s="847"/>
      <c r="E116" s="847"/>
      <c r="F116" s="847"/>
      <c r="G116" s="847"/>
      <c r="H116" s="848"/>
      <c r="I116" s="521">
        <v>1</v>
      </c>
    </row>
    <row r="117" spans="1:9" s="131" customFormat="1" x14ac:dyDescent="0.2">
      <c r="A117" s="846" t="s">
        <v>687</v>
      </c>
      <c r="B117" s="847"/>
      <c r="C117" s="847">
        <v>1</v>
      </c>
      <c r="D117" s="847"/>
      <c r="E117" s="847"/>
      <c r="F117" s="847"/>
      <c r="G117" s="847"/>
      <c r="H117" s="848"/>
      <c r="I117" s="521">
        <v>1</v>
      </c>
    </row>
    <row r="118" spans="1:9" s="131" customFormat="1" x14ac:dyDescent="0.2">
      <c r="A118" s="846" t="s">
        <v>77</v>
      </c>
      <c r="B118" s="847">
        <v>1</v>
      </c>
      <c r="C118" s="847">
        <v>1</v>
      </c>
      <c r="D118" s="847"/>
      <c r="E118" s="847"/>
      <c r="F118" s="847">
        <v>2</v>
      </c>
      <c r="G118" s="847">
        <v>1</v>
      </c>
      <c r="H118" s="848"/>
      <c r="I118" s="521">
        <v>5</v>
      </c>
    </row>
    <row r="119" spans="1:9" s="131" customFormat="1" x14ac:dyDescent="0.2">
      <c r="A119" s="846" t="s">
        <v>688</v>
      </c>
      <c r="B119" s="847">
        <v>9</v>
      </c>
      <c r="C119" s="847">
        <v>2</v>
      </c>
      <c r="D119" s="847"/>
      <c r="E119" s="847"/>
      <c r="F119" s="847"/>
      <c r="G119" s="847"/>
      <c r="H119" s="848"/>
      <c r="I119" s="521">
        <v>11</v>
      </c>
    </row>
    <row r="120" spans="1:9" s="131" customFormat="1" x14ac:dyDescent="0.2">
      <c r="A120" s="846" t="s">
        <v>66</v>
      </c>
      <c r="B120" s="847">
        <v>3</v>
      </c>
      <c r="C120" s="847">
        <v>3</v>
      </c>
      <c r="D120" s="847"/>
      <c r="E120" s="847"/>
      <c r="F120" s="847"/>
      <c r="G120" s="847"/>
      <c r="H120" s="848"/>
      <c r="I120" s="521">
        <v>6</v>
      </c>
    </row>
    <row r="121" spans="1:9" s="131" customFormat="1" x14ac:dyDescent="0.2">
      <c r="A121" s="846" t="s">
        <v>689</v>
      </c>
      <c r="B121" s="847"/>
      <c r="C121" s="847">
        <v>1</v>
      </c>
      <c r="D121" s="847"/>
      <c r="E121" s="847"/>
      <c r="F121" s="847"/>
      <c r="G121" s="847"/>
      <c r="H121" s="848"/>
      <c r="I121" s="521">
        <v>1</v>
      </c>
    </row>
    <row r="122" spans="1:9" s="131" customFormat="1" x14ac:dyDescent="0.2">
      <c r="A122" s="846" t="s">
        <v>67</v>
      </c>
      <c r="B122" s="847">
        <v>1</v>
      </c>
      <c r="C122" s="847"/>
      <c r="D122" s="847"/>
      <c r="E122" s="847"/>
      <c r="F122" s="847"/>
      <c r="G122" s="847"/>
      <c r="H122" s="848"/>
      <c r="I122" s="521">
        <v>1</v>
      </c>
    </row>
    <row r="123" spans="1:9" s="131" customFormat="1" x14ac:dyDescent="0.2">
      <c r="A123" s="846" t="s">
        <v>68</v>
      </c>
      <c r="B123" s="847">
        <v>1</v>
      </c>
      <c r="C123" s="847"/>
      <c r="D123" s="847"/>
      <c r="E123" s="847"/>
      <c r="F123" s="847"/>
      <c r="G123" s="847">
        <v>1</v>
      </c>
      <c r="H123" s="848"/>
      <c r="I123" s="521">
        <v>2</v>
      </c>
    </row>
    <row r="124" spans="1:9" s="131" customFormat="1" x14ac:dyDescent="0.2">
      <c r="A124" s="853" t="s">
        <v>69</v>
      </c>
      <c r="B124" s="853">
        <v>12</v>
      </c>
      <c r="C124" s="853">
        <v>10</v>
      </c>
      <c r="D124" s="853"/>
      <c r="E124" s="853">
        <v>13</v>
      </c>
      <c r="F124" s="853"/>
      <c r="G124" s="853">
        <v>1</v>
      </c>
      <c r="H124" s="853">
        <v>2</v>
      </c>
      <c r="I124" s="809">
        <v>38</v>
      </c>
    </row>
    <row r="125" spans="1:9" s="131" customFormat="1" x14ac:dyDescent="0.2">
      <c r="A125" s="846" t="s">
        <v>498</v>
      </c>
      <c r="B125" s="847">
        <v>1</v>
      </c>
      <c r="C125" s="847">
        <v>1</v>
      </c>
      <c r="D125" s="847"/>
      <c r="E125" s="847">
        <v>1</v>
      </c>
      <c r="F125" s="847"/>
      <c r="G125" s="847"/>
      <c r="H125" s="848"/>
      <c r="I125" s="521">
        <v>3</v>
      </c>
    </row>
    <row r="126" spans="1:9" s="131" customFormat="1" x14ac:dyDescent="0.2">
      <c r="A126" s="846" t="s">
        <v>70</v>
      </c>
      <c r="B126" s="847">
        <v>2</v>
      </c>
      <c r="C126" s="847">
        <v>2</v>
      </c>
      <c r="D126" s="847"/>
      <c r="E126" s="847">
        <v>1</v>
      </c>
      <c r="F126" s="847"/>
      <c r="G126" s="847"/>
      <c r="H126" s="848">
        <v>1</v>
      </c>
      <c r="I126" s="521">
        <v>6</v>
      </c>
    </row>
    <row r="127" spans="1:9" s="131" customFormat="1" x14ac:dyDescent="0.2">
      <c r="A127" s="846" t="s">
        <v>135</v>
      </c>
      <c r="B127" s="847">
        <v>1</v>
      </c>
      <c r="C127" s="847">
        <v>2</v>
      </c>
      <c r="D127" s="847"/>
      <c r="E127" s="847">
        <v>4</v>
      </c>
      <c r="F127" s="847"/>
      <c r="G127" s="847"/>
      <c r="H127" s="848"/>
      <c r="I127" s="521">
        <v>7</v>
      </c>
    </row>
    <row r="128" spans="1:9" s="131" customFormat="1" x14ac:dyDescent="0.2">
      <c r="A128" s="846" t="s">
        <v>71</v>
      </c>
      <c r="B128" s="847">
        <v>5</v>
      </c>
      <c r="C128" s="847">
        <v>1</v>
      </c>
      <c r="D128" s="847"/>
      <c r="E128" s="847">
        <v>2</v>
      </c>
      <c r="F128" s="847"/>
      <c r="G128" s="847"/>
      <c r="H128" s="848"/>
      <c r="I128" s="521">
        <v>8</v>
      </c>
    </row>
    <row r="129" spans="1:9" s="131" customFormat="1" x14ac:dyDescent="0.2">
      <c r="A129" s="846" t="s">
        <v>72</v>
      </c>
      <c r="B129" s="847">
        <v>2</v>
      </c>
      <c r="C129" s="847">
        <v>2</v>
      </c>
      <c r="D129" s="847"/>
      <c r="E129" s="847">
        <v>3</v>
      </c>
      <c r="F129" s="847"/>
      <c r="G129" s="847">
        <v>1</v>
      </c>
      <c r="H129" s="848">
        <v>1</v>
      </c>
      <c r="I129" s="521">
        <v>9</v>
      </c>
    </row>
    <row r="130" spans="1:9" s="131" customFormat="1" x14ac:dyDescent="0.2">
      <c r="A130" s="849" t="s">
        <v>73</v>
      </c>
      <c r="B130" s="850">
        <v>1</v>
      </c>
      <c r="C130" s="850">
        <v>2</v>
      </c>
      <c r="D130" s="850"/>
      <c r="E130" s="850">
        <v>2</v>
      </c>
      <c r="F130" s="850"/>
      <c r="G130" s="850"/>
      <c r="H130" s="851"/>
      <c r="I130" s="619">
        <v>5</v>
      </c>
    </row>
    <row r="131" spans="1:9" ht="6" customHeight="1" x14ac:dyDescent="0.2">
      <c r="A131" s="546"/>
      <c r="B131" s="546"/>
      <c r="C131" s="546"/>
      <c r="D131" s="546"/>
      <c r="E131" s="546"/>
      <c r="F131" s="546"/>
      <c r="G131" s="546"/>
      <c r="H131" s="546"/>
      <c r="I131" s="546"/>
    </row>
    <row r="132" spans="1:9" x14ac:dyDescent="0.2">
      <c r="A132" s="844" t="s">
        <v>1</v>
      </c>
      <c r="B132" s="485">
        <f>B124+B115+B111+B107+B102+B99+B96+B83+B79+B76+B72+B70+B66+B56+B54+B48+B46+B43+B41+B36+B34++B29+B26+B24+B19+B16+B13+B9</f>
        <v>229</v>
      </c>
      <c r="C132" s="485">
        <f t="shared" ref="C132:H132" si="0">C124+C115+C111+C107+C102+C99+C96+C83+C79+C76+C72+C70+C66+C56+C54+C48+C46+C43+C41+C36+C34++C29+C26+C24+C19+C16+C13+C9</f>
        <v>117</v>
      </c>
      <c r="D132" s="485">
        <f t="shared" si="0"/>
        <v>5</v>
      </c>
      <c r="E132" s="485">
        <f t="shared" si="0"/>
        <v>36</v>
      </c>
      <c r="F132" s="485">
        <f t="shared" si="0"/>
        <v>9</v>
      </c>
      <c r="G132" s="485">
        <f t="shared" si="0"/>
        <v>19</v>
      </c>
      <c r="H132" s="485">
        <f t="shared" si="0"/>
        <v>14</v>
      </c>
      <c r="I132" s="291">
        <f>I124+I115+I111+I107+I102+I99+I96+I83+I79+I76+I72+I70+I66+I56+I54+I48+I46+I43+I41+I36+I34++I29+I26+I24+I19+I16+I13+I9</f>
        <v>429</v>
      </c>
    </row>
    <row r="133" spans="1:9" x14ac:dyDescent="0.2">
      <c r="A133" s="1068" t="s">
        <v>163</v>
      </c>
      <c r="B133" s="1066">
        <f>B132/I132</f>
        <v>0.53379953379953382</v>
      </c>
      <c r="C133" s="845">
        <f>C132/$I$132</f>
        <v>0.27272727272727271</v>
      </c>
      <c r="D133" s="845">
        <f t="shared" ref="D133:I133" si="1">D132/$I$132</f>
        <v>1.1655011655011656E-2</v>
      </c>
      <c r="E133" s="845">
        <f t="shared" si="1"/>
        <v>8.3916083916083919E-2</v>
      </c>
      <c r="F133" s="845">
        <f t="shared" si="1"/>
        <v>2.097902097902098E-2</v>
      </c>
      <c r="G133" s="845">
        <f t="shared" si="1"/>
        <v>4.4289044289044288E-2</v>
      </c>
      <c r="H133" s="845">
        <f t="shared" si="1"/>
        <v>3.2634032634032632E-2</v>
      </c>
      <c r="I133" s="486">
        <f t="shared" si="1"/>
        <v>1</v>
      </c>
    </row>
    <row r="134" spans="1:9" x14ac:dyDescent="0.2">
      <c r="A134" s="1069"/>
      <c r="B134" s="1067"/>
      <c r="C134" s="1070">
        <f>(C132+D132+E132)/I132</f>
        <v>0.36829836829836832</v>
      </c>
      <c r="D134" s="1071"/>
      <c r="E134" s="1072"/>
      <c r="F134" s="1070">
        <f>(F132+G132+H132)/I132</f>
        <v>9.7902097902097904E-2</v>
      </c>
      <c r="G134" s="1071"/>
      <c r="H134" s="1072"/>
    </row>
    <row r="135" spans="1:9" ht="0.6" customHeight="1" x14ac:dyDescent="0.2"/>
    <row r="136" spans="1:9" ht="12" customHeight="1" x14ac:dyDescent="0.25">
      <c r="A136" s="1020" t="s">
        <v>398</v>
      </c>
      <c r="B136" s="384"/>
      <c r="C136" s="384"/>
      <c r="D136" s="384"/>
      <c r="E136" s="385"/>
    </row>
    <row r="137" spans="1:9" ht="11.25" customHeight="1" x14ac:dyDescent="0.25">
      <c r="A137" s="394" t="s">
        <v>747</v>
      </c>
      <c r="B137" s="61"/>
      <c r="C137" s="61"/>
      <c r="D137" s="61"/>
      <c r="E137" s="387"/>
    </row>
    <row r="138" spans="1:9" ht="11.25" customHeight="1" x14ac:dyDescent="0.25">
      <c r="A138" s="394" t="s">
        <v>748</v>
      </c>
      <c r="B138" s="61"/>
      <c r="C138" s="61"/>
      <c r="D138" s="61"/>
      <c r="E138" s="387"/>
    </row>
    <row r="139" spans="1:9" ht="12" customHeight="1" x14ac:dyDescent="0.25">
      <c r="A139" s="394" t="s">
        <v>749</v>
      </c>
      <c r="B139" s="61"/>
      <c r="C139" s="61"/>
      <c r="D139" s="61"/>
      <c r="E139" s="387"/>
    </row>
    <row r="140" spans="1:9" ht="11.25" customHeight="1" x14ac:dyDescent="0.25">
      <c r="A140" s="394" t="s">
        <v>400</v>
      </c>
      <c r="B140" s="61"/>
      <c r="C140" s="61"/>
      <c r="D140" s="61"/>
      <c r="E140" s="387"/>
    </row>
    <row r="141" spans="1:9" ht="11.25" customHeight="1" x14ac:dyDescent="0.25">
      <c r="A141" s="481" t="s">
        <v>744</v>
      </c>
      <c r="B141" s="61"/>
      <c r="C141" s="61"/>
      <c r="D141" s="61"/>
      <c r="E141" s="387"/>
    </row>
    <row r="142" spans="1:9" ht="11.25" customHeight="1" x14ac:dyDescent="0.25">
      <c r="A142" s="481" t="s">
        <v>745</v>
      </c>
      <c r="B142" s="61"/>
      <c r="C142" s="61"/>
      <c r="D142" s="61"/>
      <c r="E142" s="387"/>
    </row>
    <row r="143" spans="1:9" ht="12" customHeight="1" x14ac:dyDescent="0.25">
      <c r="A143" s="482" t="s">
        <v>746</v>
      </c>
      <c r="B143" s="390"/>
      <c r="C143" s="390"/>
      <c r="D143" s="390"/>
      <c r="E143" s="391"/>
    </row>
  </sheetData>
  <mergeCells count="13">
    <mergeCell ref="A133:A134"/>
    <mergeCell ref="B133:B134"/>
    <mergeCell ref="C134:E134"/>
    <mergeCell ref="A1:I1"/>
    <mergeCell ref="F6:H6"/>
    <mergeCell ref="I6:I7"/>
    <mergeCell ref="B5:H5"/>
    <mergeCell ref="A3:I3"/>
    <mergeCell ref="F134:H134"/>
    <mergeCell ref="B6:B7"/>
    <mergeCell ref="C6:C7"/>
    <mergeCell ref="D6:D7"/>
    <mergeCell ref="E6:E7"/>
  </mergeCells>
  <pageMargins left="0.39370078740157483" right="0" top="0.59055118110236227" bottom="0.59055118110236227" header="0.51181102362204722" footer="0.51181102362204722"/>
  <pageSetup paperSize="9" scale="77" firstPageNumber="4" fitToHeight="0" orientation="portrait" r:id="rId1"/>
  <headerFooter alignWithMargins="0">
    <oddHeader>&amp;L&amp;"Times New Roman,Gras"DGRH A1-1&amp;R&amp;"Times New Roman,Gras"Juillet 2020</oddHeader>
    <oddFooter>&amp;C&amp;"Times New Roman,Gras"Page &amp;P de &amp;N</oddFooter>
  </headerFooter>
  <rowBreaks count="1" manualBreakCount="1">
    <brk id="69"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42</vt:i4>
      </vt:variant>
      <vt:variant>
        <vt:lpstr>Plages nommées</vt:lpstr>
      </vt:variant>
      <vt:variant>
        <vt:i4>53</vt:i4>
      </vt:variant>
    </vt:vector>
  </HeadingPairs>
  <TitlesOfParts>
    <vt:vector size="95" baseType="lpstr">
      <vt:lpstr>PG_0</vt:lpstr>
      <vt:lpstr>tabmat</vt:lpstr>
      <vt:lpstr>PG_1</vt:lpstr>
      <vt:lpstr>TAB_1</vt:lpstr>
      <vt:lpstr>TAB_2</vt:lpstr>
      <vt:lpstr>TAB_3</vt:lpstr>
      <vt:lpstr>PG_2</vt:lpstr>
      <vt:lpstr>TAB_4</vt:lpstr>
      <vt:lpstr>TAB_5</vt:lpstr>
      <vt:lpstr>TAB_6</vt:lpstr>
      <vt:lpstr>TAB_7</vt:lpstr>
      <vt:lpstr>TAB_8</vt:lpstr>
      <vt:lpstr>TAB_9</vt:lpstr>
      <vt:lpstr>TAB_10a</vt:lpstr>
      <vt:lpstr>TAB_10b</vt:lpstr>
      <vt:lpstr>TAB_11</vt:lpstr>
      <vt:lpstr>PG_3</vt:lpstr>
      <vt:lpstr>TAB_12</vt:lpstr>
      <vt:lpstr>TAB_13</vt:lpstr>
      <vt:lpstr>TAB_14</vt:lpstr>
      <vt:lpstr>TAB_15</vt:lpstr>
      <vt:lpstr>PG_4</vt:lpstr>
      <vt:lpstr>TAB_16</vt:lpstr>
      <vt:lpstr>TAB_17</vt:lpstr>
      <vt:lpstr>TAB_18</vt:lpstr>
      <vt:lpstr>TAB_19</vt:lpstr>
      <vt:lpstr>TAB_20</vt:lpstr>
      <vt:lpstr>TAB_21</vt:lpstr>
      <vt:lpstr>PG_5</vt:lpstr>
      <vt:lpstr>TAB_22</vt:lpstr>
      <vt:lpstr>PG_6</vt:lpstr>
      <vt:lpstr>TAB_23</vt:lpstr>
      <vt:lpstr>TAB_24</vt:lpstr>
      <vt:lpstr>TAB_25</vt:lpstr>
      <vt:lpstr>TAB_26</vt:lpstr>
      <vt:lpstr>TAB_27</vt:lpstr>
      <vt:lpstr>PG_7</vt:lpstr>
      <vt:lpstr>TAB_CNU</vt:lpstr>
      <vt:lpstr>PG_8</vt:lpstr>
      <vt:lpstr>A-1</vt:lpstr>
      <vt:lpstr>A-2 à A-3</vt:lpstr>
      <vt:lpstr>A-4 et A-5</vt:lpstr>
      <vt:lpstr>TAB_10a!Impression_des_titres</vt:lpstr>
      <vt:lpstr>TAB_10b!Impression_des_titres</vt:lpstr>
      <vt:lpstr>TAB_13!Impression_des_titres</vt:lpstr>
      <vt:lpstr>TAB_15!Impression_des_titres</vt:lpstr>
      <vt:lpstr>TAB_16!Impression_des_titres</vt:lpstr>
      <vt:lpstr>TAB_17!Impression_des_titres</vt:lpstr>
      <vt:lpstr>TAB_23!Impression_des_titres</vt:lpstr>
      <vt:lpstr>TAB_26!Impression_des_titres</vt:lpstr>
      <vt:lpstr>TAB_27!Impression_des_titres</vt:lpstr>
      <vt:lpstr>TAB_5!Impression_des_titres</vt:lpstr>
      <vt:lpstr>TAB_6!Impression_des_titres</vt:lpstr>
      <vt:lpstr>TAB_7!Impression_des_titres</vt:lpstr>
      <vt:lpstr>TAB_8!Impression_des_titres</vt:lpstr>
      <vt:lpstr>TAB_9!Impression_des_titres</vt:lpstr>
      <vt:lpstr>PG_0!Zone_d_impression</vt:lpstr>
      <vt:lpstr>PG_1!Zone_d_impression</vt:lpstr>
      <vt:lpstr>PG_2!Zone_d_impression</vt:lpstr>
      <vt:lpstr>PG_3!Zone_d_impression</vt:lpstr>
      <vt:lpstr>PG_4!Zone_d_impression</vt:lpstr>
      <vt:lpstr>PG_5!Zone_d_impression</vt:lpstr>
      <vt:lpstr>PG_6!Zone_d_impression</vt:lpstr>
      <vt:lpstr>PG_7!Zone_d_impression</vt:lpstr>
      <vt:lpstr>PG_8!Zone_d_impression</vt:lpstr>
      <vt:lpstr>TAB_1!Zone_d_impression</vt:lpstr>
      <vt:lpstr>TAB_10a!Zone_d_impression</vt:lpstr>
      <vt:lpstr>TAB_10b!Zone_d_impression</vt:lpstr>
      <vt:lpstr>TAB_11!Zone_d_impression</vt:lpstr>
      <vt:lpstr>TAB_12!Zone_d_impression</vt:lpstr>
      <vt:lpstr>TAB_13!Zone_d_impression</vt:lpstr>
      <vt:lpstr>TAB_14!Zone_d_impression</vt:lpstr>
      <vt:lpstr>TAB_15!Zone_d_impression</vt:lpstr>
      <vt:lpstr>TAB_16!Zone_d_impression</vt:lpstr>
      <vt:lpstr>TAB_17!Zone_d_impression</vt:lpstr>
      <vt:lpstr>TAB_18!Zone_d_impression</vt:lpstr>
      <vt:lpstr>TAB_19!Zone_d_impression</vt:lpstr>
      <vt:lpstr>TAB_2!Zone_d_impression</vt:lpstr>
      <vt:lpstr>TAB_20!Zone_d_impression</vt:lpstr>
      <vt:lpstr>TAB_21!Zone_d_impression</vt:lpstr>
      <vt:lpstr>TAB_22!Zone_d_impression</vt:lpstr>
      <vt:lpstr>TAB_23!Zone_d_impression</vt:lpstr>
      <vt:lpstr>TAB_24!Zone_d_impression</vt:lpstr>
      <vt:lpstr>TAB_25!Zone_d_impression</vt:lpstr>
      <vt:lpstr>TAB_26!Zone_d_impression</vt:lpstr>
      <vt:lpstr>TAB_27!Zone_d_impression</vt:lpstr>
      <vt:lpstr>TAB_3!Zone_d_impression</vt:lpstr>
      <vt:lpstr>TAB_4!Zone_d_impression</vt:lpstr>
      <vt:lpstr>TAB_5!Zone_d_impression</vt:lpstr>
      <vt:lpstr>TAB_6!Zone_d_impression</vt:lpstr>
      <vt:lpstr>TAB_7!Zone_d_impression</vt:lpstr>
      <vt:lpstr>TAB_8!Zone_d_impression</vt:lpstr>
      <vt:lpstr>TAB_9!Zone_d_impression</vt:lpstr>
      <vt:lpstr>TAB_CNU!Zone_d_impression</vt:lpstr>
      <vt:lpstr>tabmat!Zone_d_impression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 Thirion</dc:creator>
  <cp:lastModifiedBy>Administration centrale</cp:lastModifiedBy>
  <cp:lastPrinted>2020-09-18T19:07:44Z</cp:lastPrinted>
  <dcterms:created xsi:type="dcterms:W3CDTF">2014-04-15T10:04:34Z</dcterms:created>
  <dcterms:modified xsi:type="dcterms:W3CDTF">2020-09-21T08:18:04Z</dcterms:modified>
</cp:coreProperties>
</file>