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tr-dgrh-a1-1\@@Bureau Dgrha1-1\2020\Trajectoire des EC recrutés\"/>
    </mc:Choice>
  </mc:AlternateContent>
  <bookViews>
    <workbookView xWindow="90" yWindow="795" windowWidth="14595" windowHeight="11880" tabRatio="820"/>
  </bookViews>
  <sheets>
    <sheet name="PG_0" sheetId="53" r:id="rId1"/>
    <sheet name="tabmat" sheetId="64" r:id="rId2"/>
    <sheet name="PG_1" sheetId="47" r:id="rId3"/>
    <sheet name="TAB_1" sheetId="17" r:id="rId4"/>
    <sheet name="TAB_2" sheetId="18" r:id="rId5"/>
    <sheet name="TAB_3" sheetId="45" r:id="rId6"/>
    <sheet name="PG_2" sheetId="48" r:id="rId7"/>
    <sheet name="TAB_4" sheetId="19" r:id="rId8"/>
    <sheet name="TAB_5" sheetId="1" r:id="rId9"/>
    <sheet name="TAB_6" sheetId="2" r:id="rId10"/>
    <sheet name="TAB_7" sheetId="57" r:id="rId11"/>
    <sheet name="TAB_8" sheetId="4" r:id="rId12"/>
    <sheet name="TAB_9" sheetId="5" r:id="rId13"/>
    <sheet name="TAB_10a" sheetId="6" r:id="rId14"/>
    <sheet name="TAB_10b" sheetId="12" r:id="rId15"/>
    <sheet name="TAB_11" sheetId="22" r:id="rId16"/>
    <sheet name="PG_3" sheetId="49" r:id="rId17"/>
    <sheet name="TAB_12" sheetId="23" r:id="rId18"/>
    <sheet name="TAB_13" sheetId="8" r:id="rId19"/>
    <sheet name="TAB_14" sheetId="24" r:id="rId20"/>
    <sheet name="TAB_15" sheetId="10" r:id="rId21"/>
    <sheet name="PG_4" sheetId="50" r:id="rId22"/>
    <sheet name="TAB_16" sheetId="25" r:id="rId23"/>
    <sheet name="TAB_17" sheetId="26" r:id="rId24"/>
    <sheet name="TAB_18" sheetId="27" r:id="rId25"/>
    <sheet name="TAB_19" sheetId="28" r:id="rId26"/>
    <sheet name="TAB_20" sheetId="34" r:id="rId27"/>
    <sheet name="TAB_21" sheetId="35" r:id="rId28"/>
    <sheet name="PG_5" sheetId="51" r:id="rId29"/>
    <sheet name="TAB_22" sheetId="43" r:id="rId30"/>
    <sheet name="PG_6" sheetId="52" r:id="rId31"/>
    <sheet name="TAB_23" sheetId="37" r:id="rId32"/>
    <sheet name="TAB_24" sheetId="38" r:id="rId33"/>
    <sheet name="TAB_25" sheetId="39" r:id="rId34"/>
    <sheet name="TAB_26" sheetId="41" r:id="rId35"/>
    <sheet name="TAB_27" sheetId="42" r:id="rId36"/>
    <sheet name="PG_7" sheetId="55" r:id="rId37"/>
    <sheet name="TAB_CNU" sheetId="65" r:id="rId38"/>
    <sheet name="PG_8" sheetId="59" r:id="rId39"/>
    <sheet name="A-1" sheetId="58" r:id="rId40"/>
    <sheet name="A-2 à A-3" sheetId="60" r:id="rId41"/>
    <sheet name="A-4 et A-5" sheetId="61"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BD1" localSheetId="0">'[1]Intercalaire 1'!$A$1:$C$62</definedName>
    <definedName name="_BD1" localSheetId="2">'[1]Intercalaire 1'!$A$1:$C$62</definedName>
    <definedName name="_BD1" localSheetId="6">'[1]Intercalaire 1'!$A$1:$C$62</definedName>
    <definedName name="_BD1" localSheetId="16">'[1]Intercalaire 1'!$A$1:$C$62</definedName>
    <definedName name="_BD1" localSheetId="21">'[1]Intercalaire 1'!$A$1:$C$62</definedName>
    <definedName name="_BD1" localSheetId="28">'[2]Intercalaire 1'!$A$1:$C$62</definedName>
    <definedName name="_BD1" localSheetId="30">'[2]Intercalaire 1'!$A$1:$C$62</definedName>
    <definedName name="_BD1" localSheetId="36">'[2]Intercalaire 1'!$A$1:$C$62</definedName>
    <definedName name="_BD1" localSheetId="38">'[2]Intercalaire 1'!$A$1:$C$62</definedName>
    <definedName name="_BD1" localSheetId="31">[3]astra_digital!$A$1:$C$62</definedName>
    <definedName name="_BD1" localSheetId="34">[3]astra_digital!$A$1:$C$62</definedName>
    <definedName name="_BD1" localSheetId="5">[3]astra_digital!$A$1:$C$62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16">[6]CPT1!$A$1:$B$211</definedName>
    <definedName name="_CPT1" localSheetId="21">[6]CPT1!$A$1:$B$211</definedName>
    <definedName name="_CPT1" localSheetId="28">[7]CPT1!$A$1:$B$211</definedName>
    <definedName name="_CPT1" localSheetId="30">[7]CPT1!$A$1:$B$211</definedName>
    <definedName name="_CPT1" localSheetId="36">[7]CPT1!$A$1:$B$211</definedName>
    <definedName name="_CPT1" localSheetId="38">[7]CPT1!$A$1:$B$211</definedName>
    <definedName name="_CPT1" localSheetId="31">[8]CPT1!$A$1:$B$211</definedName>
    <definedName name="_CPT1" localSheetId="34">[8]CPT1!$A$1:$B$211</definedName>
    <definedName name="_CPT1" localSheetId="5">[8]CPT1!$A$1:$B$211</definedName>
    <definedName name="_CPT1" localSheetId="1">[8]CPT1!$A$1:$B$211</definedName>
    <definedName name="_CPT1">[9]CPT1!$A$1:$B$211</definedName>
    <definedName name="_xlnm._FilterDatabase" localSheetId="18" hidden="1">TAB_13!$A$9:$AM$37</definedName>
    <definedName name="_xlnm._FilterDatabase" localSheetId="22" hidden="1">TAB_16!$A$7:$G$8</definedName>
    <definedName name="_xlnm._FilterDatabase" localSheetId="31" hidden="1">TAB_23!$A$8:$AH$84</definedName>
    <definedName name="_xlnm._FilterDatabase" localSheetId="8" hidden="1">TAB_5!$A$9:$I$132</definedName>
    <definedName name="_xlnm._FilterDatabase" localSheetId="11" hidden="1">TAB_8!$A$7:$F$7</definedName>
    <definedName name="_xlnm._FilterDatabase" localSheetId="12" hidden="1">TAB_9!$A$9:$V$143</definedName>
    <definedName name="_FRM1" localSheetId="41">'[5]Tab 1'!#REF!</definedName>
    <definedName name="_FRM1" localSheetId="0">'[1]Intercalaire 1'!#REF!</definedName>
    <definedName name="_FRM1" localSheetId="2">'[1]Intercalaire 1'!#REF!</definedName>
    <definedName name="_FRM1" localSheetId="6">'[1]Intercalaire 1'!#REF!</definedName>
    <definedName name="_FRM1" localSheetId="16">'[1]Intercalaire 1'!#REF!</definedName>
    <definedName name="_FRM1" localSheetId="21">'[1]Intercalaire 1'!#REF!</definedName>
    <definedName name="_FRM1" localSheetId="28">'[2]Intercalaire 1'!#REF!</definedName>
    <definedName name="_FRM1" localSheetId="30">'[2]Intercalaire 1'!#REF!</definedName>
    <definedName name="_FRM1" localSheetId="36">'[2]Intercalaire 1'!#REF!</definedName>
    <definedName name="_FRM1" localSheetId="38">'[2]Intercalaire 1'!#REF!</definedName>
    <definedName name="_FRM1" localSheetId="31">'[3]Tab 1'!#REF!</definedName>
    <definedName name="_FRM1" localSheetId="34">'[3]Tab 1'!#REF!</definedName>
    <definedName name="_FRM1" localSheetId="5">'[3]Tab 1'!#REF!</definedName>
    <definedName name="_FRM1" localSheetId="10">'[5]Tab 1'!#REF!</definedName>
    <definedName name="_FRM1" localSheetId="1">'[4]Tab 1'!#REF!</definedName>
    <definedName name="_FRM1">'[5]Tab 1'!#REF!</definedName>
    <definedName name="_FRM2" localSheetId="41">[10]NBT7!#REF!</definedName>
    <definedName name="_FRM2" localSheetId="0">[11]NBT7!#REF!</definedName>
    <definedName name="_FRM2" localSheetId="2">[11]NBT7!#REF!</definedName>
    <definedName name="_FRM2" localSheetId="6">[11]NBT7!#REF!</definedName>
    <definedName name="_FRM2" localSheetId="16">[11]NBT7!#REF!</definedName>
    <definedName name="_FRM2" localSheetId="21">[11]NBT7!#REF!</definedName>
    <definedName name="_FRM2" localSheetId="28">[11]NBT7!#REF!</definedName>
    <definedName name="_FRM2" localSheetId="30">[11]NBT7!#REF!</definedName>
    <definedName name="_FRM2" localSheetId="36">[11]NBT7!#REF!</definedName>
    <definedName name="_FRM2" localSheetId="38">[11]NBT7!#REF!</definedName>
    <definedName name="_FRM2" localSheetId="31">[12]NBT7!#REF!</definedName>
    <definedName name="_FRM2" localSheetId="34">[12]NBT7!#REF!</definedName>
    <definedName name="_FRM2" localSheetId="5">[12]NBT7!#REF!</definedName>
    <definedName name="_FRM2" localSheetId="10">[10]NBT7!#REF!</definedName>
    <definedName name="_FRM2" localSheetId="1">[11]NBT7!#REF!</definedName>
    <definedName name="_FRM2">[10]NBT7!#REF!</definedName>
    <definedName name="_IMP1" localSheetId="0">'[13]NBT4 92-93'!$A$1:$V$33</definedName>
    <definedName name="_IMP1" localSheetId="2">'[13]NBT4 92-93'!$A$1:$V$33</definedName>
    <definedName name="_IMP1" localSheetId="6">'[13]NBT4 92-93'!$A$1:$V$33</definedName>
    <definedName name="_IMP1" localSheetId="16">'[13]NBT4 92-93'!$A$1:$V$33</definedName>
    <definedName name="_IMP1" localSheetId="21">'[13]NBT4 92-93'!$A$1:$V$33</definedName>
    <definedName name="_IMP1" localSheetId="28">'[13]NBT4 92-93'!$A$1:$V$33</definedName>
    <definedName name="_IMP1" localSheetId="30">'[13]NBT4 92-93'!$A$1:$V$33</definedName>
    <definedName name="_IMP1" localSheetId="36">'[13]NBT4 92-93'!$A$1:$V$33</definedName>
    <definedName name="_IMP1" localSheetId="38">'[13]NBT4 92-93'!$A$1:$V$33</definedName>
    <definedName name="_IMP1" localSheetId="31">'[14]NBT4 92-93'!$A$1:$V$33</definedName>
    <definedName name="_IMP1" localSheetId="34">'[14]NBT4 92-93'!$A$1:$V$33</definedName>
    <definedName name="_IMP1" localSheetId="5">'[14]NBT4 92-93'!$A$1:$V$33</definedName>
    <definedName name="_IMP1" localSheetId="1">'[13]NBT4 92-93'!$A$1:$V$33</definedName>
    <definedName name="_IMP1">'[15]NBT4 92-93'!$A$1:$V$33</definedName>
    <definedName name="_IMP2" localSheetId="0">'[13]NBT4 92-93'!$A$35:$V$85</definedName>
    <definedName name="_IMP2" localSheetId="2">'[13]NBT4 92-93'!$A$35:$V$85</definedName>
    <definedName name="_IMP2" localSheetId="6">'[13]NBT4 92-93'!$A$35:$V$85</definedName>
    <definedName name="_IMP2" localSheetId="16">'[13]NBT4 92-93'!$A$35:$V$85</definedName>
    <definedName name="_IMP2" localSheetId="21">'[13]NBT4 92-93'!$A$35:$V$85</definedName>
    <definedName name="_IMP2" localSheetId="28">'[13]NBT4 92-93'!$A$35:$V$85</definedName>
    <definedName name="_IMP2" localSheetId="30">'[13]NBT4 92-93'!$A$35:$V$85</definedName>
    <definedName name="_IMP2" localSheetId="36">'[13]NBT4 92-93'!$A$35:$V$85</definedName>
    <definedName name="_IMP2" localSheetId="38">'[13]NBT4 92-93'!$A$35:$V$85</definedName>
    <definedName name="_IMP2" localSheetId="31">'[14]NBT4 92-93'!$A$35:$V$85</definedName>
    <definedName name="_IMP2" localSheetId="34">'[14]NBT4 92-93'!$A$35:$V$85</definedName>
    <definedName name="_IMP2" localSheetId="5">'[14]NBT4 92-93'!$A$35:$V$85</definedName>
    <definedName name="_IMP2" localSheetId="1">'[13]NBT4 92-93'!$A$35:$V$85</definedName>
    <definedName name="_IMP2">'[15]NBT4 92-93'!$A$35:$V$85</definedName>
    <definedName name="_lib1" localSheetId="2">[16]libdisc!$A$2:$B$16</definedName>
    <definedName name="_lib1" localSheetId="6">[16]libdisc!$A$2:$B$16</definedName>
    <definedName name="_lib1" localSheetId="16">[16]libdisc!$A$2:$B$16</definedName>
    <definedName name="_lib1" localSheetId="21">[16]libdisc!$A$2:$B$16</definedName>
    <definedName name="_lib1" localSheetId="28">[16]libdisc!$A$2:$B$16</definedName>
    <definedName name="_lib1" localSheetId="30">[16]libdisc!$A$2:$B$16</definedName>
    <definedName name="_lib1" localSheetId="36">[16]libdisc!$A$2:$B$16</definedName>
    <definedName name="_lib1" localSheetId="38">[16]libdisc!$A$2:$B$16</definedName>
    <definedName name="_lib1" localSheetId="31">[16]libdisc!$A$2:$B$16</definedName>
    <definedName name="_lib1" localSheetId="5">[16]libdisc!$A$2:$B$16</definedName>
    <definedName name="_lib1">[16]libdisc!$A$2:$B$16</definedName>
    <definedName name="_mcf1" localSheetId="41">#REF!</definedName>
    <definedName name="_mcf1" localSheetId="0">#REF!</definedName>
    <definedName name="_mcf1" localSheetId="2">#REF!</definedName>
    <definedName name="_mcf1" localSheetId="6">#REF!</definedName>
    <definedName name="_mcf1" localSheetId="16">#REF!</definedName>
    <definedName name="_mcf1" localSheetId="21">#REF!</definedName>
    <definedName name="_mcf1" localSheetId="28">#REF!</definedName>
    <definedName name="_mcf1" localSheetId="30">#REF!</definedName>
    <definedName name="_mcf1" localSheetId="36">#REF!</definedName>
    <definedName name="_mcf1" localSheetId="38">#REF!</definedName>
    <definedName name="_mcf1" localSheetId="31">#REF!</definedName>
    <definedName name="_mcf1" localSheetId="34">#REF!</definedName>
    <definedName name="_mcf1" localSheetId="5">#REF!</definedName>
    <definedName name="_mcf1" localSheetId="10">#REF!</definedName>
    <definedName name="_mcf1" localSheetId="1">#REF!</definedName>
    <definedName name="_mcf1">#REF!</definedName>
    <definedName name="_mcf2" localSheetId="41">#REF!</definedName>
    <definedName name="_mcf2" localSheetId="0">#REF!</definedName>
    <definedName name="_mcf2" localSheetId="2">#REF!</definedName>
    <definedName name="_mcf2" localSheetId="6">#REF!</definedName>
    <definedName name="_mcf2" localSheetId="16">#REF!</definedName>
    <definedName name="_mcf2" localSheetId="21">#REF!</definedName>
    <definedName name="_mcf2" localSheetId="28">#REF!</definedName>
    <definedName name="_mcf2" localSheetId="30">#REF!</definedName>
    <definedName name="_mcf2" localSheetId="36">#REF!</definedName>
    <definedName name="_mcf2" localSheetId="38">#REF!</definedName>
    <definedName name="_mcf2" localSheetId="31">#REF!</definedName>
    <definedName name="_mcf2" localSheetId="34">#REF!</definedName>
    <definedName name="_mcf2" localSheetId="5">#REF!</definedName>
    <definedName name="_mcf2" localSheetId="10">#REF!</definedName>
    <definedName name="_mcf2" localSheetId="1">#REF!</definedName>
    <definedName name="_mcf2">#REF!</definedName>
    <definedName name="_mcf3" localSheetId="41">#REF!</definedName>
    <definedName name="_mcf3" localSheetId="0">#REF!</definedName>
    <definedName name="_mcf3" localSheetId="2">#REF!</definedName>
    <definedName name="_mcf3" localSheetId="6">#REF!</definedName>
    <definedName name="_mcf3" localSheetId="16">#REF!</definedName>
    <definedName name="_mcf3" localSheetId="21">#REF!</definedName>
    <definedName name="_mcf3" localSheetId="28">#REF!</definedName>
    <definedName name="_mcf3" localSheetId="30">#REF!</definedName>
    <definedName name="_mcf3" localSheetId="36">#REF!</definedName>
    <definedName name="_mcf3" localSheetId="38">#REF!</definedName>
    <definedName name="_mcf3" localSheetId="31">#REF!</definedName>
    <definedName name="_mcf3" localSheetId="34">#REF!</definedName>
    <definedName name="_mcf3" localSheetId="5">#REF!</definedName>
    <definedName name="_mcf3" localSheetId="10">#REF!</definedName>
    <definedName name="_mcf3" localSheetId="1">#REF!</definedName>
    <definedName name="_mcf3">#REF!</definedName>
    <definedName name="_pr92" localSheetId="41">[5]astra_digital!#REF!</definedName>
    <definedName name="_pr92" localSheetId="0">'[1]Intercalaire 1'!#REF!</definedName>
    <definedName name="_pr92" localSheetId="2">'[1]Intercalaire 1'!#REF!</definedName>
    <definedName name="_pr92" localSheetId="6">'[1]Intercalaire 1'!#REF!</definedName>
    <definedName name="_pr92" localSheetId="16">'[1]Intercalaire 1'!#REF!</definedName>
    <definedName name="_pr92" localSheetId="21">'[1]Intercalaire 1'!#REF!</definedName>
    <definedName name="_pr92" localSheetId="28">'[2]Intercalaire 1'!#REF!</definedName>
    <definedName name="_pr92" localSheetId="30">'[2]Intercalaire 1'!#REF!</definedName>
    <definedName name="_pr92" localSheetId="36">'[2]Intercalaire 1'!#REF!</definedName>
    <definedName name="_pr92" localSheetId="38">'[2]Intercalaire 1'!#REF!</definedName>
    <definedName name="_pr92" localSheetId="31">[3]astra_digital!#REF!</definedName>
    <definedName name="_pr92" localSheetId="34">[3]astra_digital!#REF!</definedName>
    <definedName name="_pr92" localSheetId="5">[3]astra_digital!#REF!</definedName>
    <definedName name="_pr92" localSheetId="10">[5]astra_digital!#REF!</definedName>
    <definedName name="_pr92" localSheetId="1">[4]astra_digital!#REF!</definedName>
    <definedName name="_pr92">[5]astra_digital!#REF!</definedName>
    <definedName name="_tab1" localSheetId="41">#REF!</definedName>
    <definedName name="_tab1" localSheetId="0">#REF!</definedName>
    <definedName name="_tab1" localSheetId="2">#REF!</definedName>
    <definedName name="_tab1" localSheetId="6">#REF!</definedName>
    <definedName name="_tab1" localSheetId="16">#REF!</definedName>
    <definedName name="_tab1" localSheetId="21">#REF!</definedName>
    <definedName name="_tab1" localSheetId="28">#REF!</definedName>
    <definedName name="_tab1" localSheetId="30">#REF!</definedName>
    <definedName name="_tab1" localSheetId="36">#REF!</definedName>
    <definedName name="_tab1" localSheetId="38">#REF!</definedName>
    <definedName name="_tab1" localSheetId="31">#REF!</definedName>
    <definedName name="_tab1" localSheetId="34">#REF!</definedName>
    <definedName name="_tab1" localSheetId="5">#REF!</definedName>
    <definedName name="_tab1" localSheetId="10">#REF!</definedName>
    <definedName name="_tab1" localSheetId="1">#REF!</definedName>
    <definedName name="_tab1">#REF!</definedName>
    <definedName name="_tab2" localSheetId="41">#REF!</definedName>
    <definedName name="_tab2" localSheetId="0">#REF!</definedName>
    <definedName name="_tab2" localSheetId="2">#REF!</definedName>
    <definedName name="_tab2" localSheetId="6">#REF!</definedName>
    <definedName name="_tab2" localSheetId="16">#REF!</definedName>
    <definedName name="_tab2" localSheetId="21">#REF!</definedName>
    <definedName name="_tab2" localSheetId="28">#REF!</definedName>
    <definedName name="_tab2" localSheetId="30">#REF!</definedName>
    <definedName name="_tab2" localSheetId="36">#REF!</definedName>
    <definedName name="_tab2" localSheetId="38">#REF!</definedName>
    <definedName name="_tab2" localSheetId="31">#REF!</definedName>
    <definedName name="_tab2" localSheetId="34">#REF!</definedName>
    <definedName name="_tab2" localSheetId="5">#REF!</definedName>
    <definedName name="_tab2" localSheetId="10">#REF!</definedName>
    <definedName name="_tab2" localSheetId="1">#REF!</definedName>
    <definedName name="_tab2">#REF!</definedName>
    <definedName name="_tab3" localSheetId="41">#REF!</definedName>
    <definedName name="_tab3" localSheetId="0">#REF!</definedName>
    <definedName name="_tab3" localSheetId="36">#REF!</definedName>
    <definedName name="_tab3" localSheetId="38">#REF!</definedName>
    <definedName name="_tab3" localSheetId="10">#REF!</definedName>
    <definedName name="_tab3" localSheetId="1">#REF!</definedName>
    <definedName name="_tab3">#REF!</definedName>
    <definedName name="_tab7" localSheetId="41">#REF!</definedName>
    <definedName name="_tab7" localSheetId="0">#REF!</definedName>
    <definedName name="_tab7" localSheetId="2">#REF!</definedName>
    <definedName name="_tab7" localSheetId="6">#REF!</definedName>
    <definedName name="_tab7" localSheetId="16">#REF!</definedName>
    <definedName name="_tab7" localSheetId="21">#REF!</definedName>
    <definedName name="_tab7" localSheetId="28">#REF!</definedName>
    <definedName name="_tab7" localSheetId="30">#REF!</definedName>
    <definedName name="_tab7" localSheetId="36">#REF!</definedName>
    <definedName name="_tab7" localSheetId="38">#REF!</definedName>
    <definedName name="_tab7" localSheetId="31">#REF!</definedName>
    <definedName name="_tab7" localSheetId="34">#REF!</definedName>
    <definedName name="_tab7" localSheetId="5">#REF!</definedName>
    <definedName name="_tab7" localSheetId="10">#REF!</definedName>
    <definedName name="_tab7" localSheetId="1">#REF!</definedName>
    <definedName name="_tab7">#REF!</definedName>
    <definedName name="_tab8" localSheetId="41">#REF!</definedName>
    <definedName name="_tab8" localSheetId="0">#REF!</definedName>
    <definedName name="_tab8" localSheetId="2">#REF!</definedName>
    <definedName name="_tab8" localSheetId="6">#REF!</definedName>
    <definedName name="_tab8" localSheetId="16">#REF!</definedName>
    <definedName name="_tab8" localSheetId="21">#REF!</definedName>
    <definedName name="_tab8" localSheetId="28">#REF!</definedName>
    <definedName name="_tab8" localSheetId="30">#REF!</definedName>
    <definedName name="_tab8" localSheetId="36">#REF!</definedName>
    <definedName name="_tab8" localSheetId="38">#REF!</definedName>
    <definedName name="_tab8" localSheetId="31">#REF!</definedName>
    <definedName name="_tab8" localSheetId="34">#REF!</definedName>
    <definedName name="_tab8" localSheetId="5">#REF!</definedName>
    <definedName name="_tab8" localSheetId="10">#REF!</definedName>
    <definedName name="_tab8" localSheetId="1">#REF!</definedName>
    <definedName name="_tab8">#REF!</definedName>
    <definedName name="_tab9" localSheetId="41">#REF!</definedName>
    <definedName name="_tab9" localSheetId="0">#REF!</definedName>
    <definedName name="_tab9" localSheetId="2">#REF!</definedName>
    <definedName name="_tab9" localSheetId="6">#REF!</definedName>
    <definedName name="_tab9" localSheetId="16">#REF!</definedName>
    <definedName name="_tab9" localSheetId="21">#REF!</definedName>
    <definedName name="_tab9" localSheetId="28">#REF!</definedName>
    <definedName name="_tab9" localSheetId="30">#REF!</definedName>
    <definedName name="_tab9" localSheetId="36">#REF!</definedName>
    <definedName name="_tab9" localSheetId="38">#REF!</definedName>
    <definedName name="_tab9" localSheetId="31">#REF!</definedName>
    <definedName name="_tab9" localSheetId="34">#REF!</definedName>
    <definedName name="_tab9" localSheetId="5">#REF!</definedName>
    <definedName name="_tab9" localSheetId="10">#REF!</definedName>
    <definedName name="_tab9" localSheetId="1">#REF!</definedName>
    <definedName name="_tab9">#REF!</definedName>
    <definedName name="aa" localSheetId="41">[5]astra_digital!#REF!</definedName>
    <definedName name="aa" localSheetId="0">'[1]Intercalaire 1'!#REF!</definedName>
    <definedName name="aa" localSheetId="2">'[1]Intercalaire 1'!#REF!</definedName>
    <definedName name="aa" localSheetId="6">'[1]Intercalaire 1'!#REF!</definedName>
    <definedName name="aa" localSheetId="16">'[1]Intercalaire 1'!#REF!</definedName>
    <definedName name="aa" localSheetId="21">'[1]Intercalaire 1'!#REF!</definedName>
    <definedName name="aa" localSheetId="28">'[2]Intercalaire 1'!#REF!</definedName>
    <definedName name="aa" localSheetId="30">'[2]Intercalaire 1'!#REF!</definedName>
    <definedName name="aa" localSheetId="36">'[2]Intercalaire 1'!#REF!</definedName>
    <definedName name="aa" localSheetId="38">'[2]Intercalaire 1'!#REF!</definedName>
    <definedName name="aa" localSheetId="31">[3]astra_digital!#REF!</definedName>
    <definedName name="aa" localSheetId="34">[3]astra_digital!#REF!</definedName>
    <definedName name="aa" localSheetId="5">[3]astra_digital!#REF!</definedName>
    <definedName name="aa" localSheetId="10">[5]astra_digital!#REF!</definedName>
    <definedName name="aa" localSheetId="1">[4]astra_digital!#REF!</definedName>
    <definedName name="aa">[5]astra_digital!#REF!</definedName>
    <definedName name="ab" localSheetId="41">[5]astra_digital!#REF!</definedName>
    <definedName name="ab" localSheetId="0">'[1]Intercalaire 1'!#REF!</definedName>
    <definedName name="ab" localSheetId="2">'[1]Intercalaire 1'!#REF!</definedName>
    <definedName name="ab" localSheetId="6">'[1]Intercalaire 1'!#REF!</definedName>
    <definedName name="ab" localSheetId="16">'[1]Intercalaire 1'!#REF!</definedName>
    <definedName name="ab" localSheetId="21">'[1]Intercalaire 1'!#REF!</definedName>
    <definedName name="ab" localSheetId="28">'[2]Intercalaire 1'!#REF!</definedName>
    <definedName name="ab" localSheetId="30">'[2]Intercalaire 1'!#REF!</definedName>
    <definedName name="ab" localSheetId="36">'[2]Intercalaire 1'!#REF!</definedName>
    <definedName name="ab" localSheetId="38">'[2]Intercalaire 1'!#REF!</definedName>
    <definedName name="ab" localSheetId="31">[3]astra_digital!#REF!</definedName>
    <definedName name="ab" localSheetId="34">[3]astra_digital!#REF!</definedName>
    <definedName name="ab" localSheetId="5">[3]astra_digital!#REF!</definedName>
    <definedName name="ab" localSheetId="10">[5]astra_digital!#REF!</definedName>
    <definedName name="ab" localSheetId="1">[4]astra_digital!#REF!</definedName>
    <definedName name="ab">[5]astra_digital!#REF!</definedName>
    <definedName name="an">"donnee99!$B$1"</definedName>
    <definedName name="an_27">"gd98!$B$1"</definedName>
    <definedName name="ASSOCIE_GD">'[17]4_NON_PERMANENTS'!$AD$15:$AE$18</definedName>
    <definedName name="ASSOCIE_GROUPE">'[17]4_NON_PERMANENTS'!$AD$1:$AE$12</definedName>
    <definedName name="ASSOCIE_SECTION">'[17]4_NON_PERMANENTS'!$AA$1:$AB$54</definedName>
    <definedName name="ATER_GD">'[17]4_NON_PERMANENTS'!$L$15:$M$18</definedName>
    <definedName name="ATER_GROUPE">'[17]4_NON_PERMANENTS'!$L$1:$M$13</definedName>
    <definedName name="ATER_SECTION">'[17]4_NON_PERMANENTS'!$I$1:$J$56</definedName>
    <definedName name="azdf" localSheetId="41">#REF!</definedName>
    <definedName name="azdf" localSheetId="0">#REF!</definedName>
    <definedName name="azdf" localSheetId="2">#REF!</definedName>
    <definedName name="azdf" localSheetId="6">#REF!</definedName>
    <definedName name="azdf" localSheetId="16">#REF!</definedName>
    <definedName name="azdf" localSheetId="21">#REF!</definedName>
    <definedName name="azdf" localSheetId="28">#REF!</definedName>
    <definedName name="azdf" localSheetId="30">#REF!</definedName>
    <definedName name="azdf" localSheetId="36">#REF!</definedName>
    <definedName name="azdf" localSheetId="38">#REF!</definedName>
    <definedName name="azdf" localSheetId="34">#REF!</definedName>
    <definedName name="azdf" localSheetId="5">#REF!</definedName>
    <definedName name="azdf" localSheetId="10">#REF!</definedName>
    <definedName name="azdf" localSheetId="1">#REF!</definedName>
    <definedName name="azdf">#REF!</definedName>
    <definedName name="_xlnm.Database" localSheetId="41">#REF!</definedName>
    <definedName name="_xlnm.Database" localSheetId="0">#REF!</definedName>
    <definedName name="_xlnm.Database" localSheetId="2">#REF!</definedName>
    <definedName name="_xlnm.Database" localSheetId="6">#REF!</definedName>
    <definedName name="_xlnm.Database" localSheetId="16">#REF!</definedName>
    <definedName name="_xlnm.Database" localSheetId="21">#REF!</definedName>
    <definedName name="_xlnm.Database" localSheetId="28">#REF!</definedName>
    <definedName name="_xlnm.Database" localSheetId="30">#REF!</definedName>
    <definedName name="_xlnm.Database" localSheetId="36">#REF!</definedName>
    <definedName name="_xlnm.Database" localSheetId="38">#REF!</definedName>
    <definedName name="_xlnm.Database" localSheetId="31">'[18]TAB I'!#REF!</definedName>
    <definedName name="_xlnm.Database" localSheetId="34">#REF!</definedName>
    <definedName name="_xlnm.Database" localSheetId="5">'[18]TAB I'!#REF!</definedName>
    <definedName name="_xlnm.Database" localSheetId="10">#REF!</definedName>
    <definedName name="_xlnm.Database" localSheetId="1">'[18]TAB I'!#REF!</definedName>
    <definedName name="_xlnm.Database">#REF!</definedName>
    <definedName name="bb" localSheetId="41">[5]astra_digital!#REF!</definedName>
    <definedName name="bb" localSheetId="0">'[1]Intercalaire 1'!#REF!</definedName>
    <definedName name="bb" localSheetId="2">'[1]Intercalaire 1'!#REF!</definedName>
    <definedName name="bb" localSheetId="6">'[1]Intercalaire 1'!#REF!</definedName>
    <definedName name="bb" localSheetId="16">'[1]Intercalaire 1'!#REF!</definedName>
    <definedName name="bb" localSheetId="21">'[1]Intercalaire 1'!#REF!</definedName>
    <definedName name="bb" localSheetId="28">'[2]Intercalaire 1'!#REF!</definedName>
    <definedName name="bb" localSheetId="30">'[2]Intercalaire 1'!#REF!</definedName>
    <definedName name="bb" localSheetId="36">'[2]Intercalaire 1'!#REF!</definedName>
    <definedName name="bb" localSheetId="38">'[2]Intercalaire 1'!#REF!</definedName>
    <definedName name="bb" localSheetId="31">[3]astra_digital!#REF!</definedName>
    <definedName name="bb" localSheetId="34">[3]astra_digital!#REF!</definedName>
    <definedName name="bb" localSheetId="5">[3]astra_digital!#REF!</definedName>
    <definedName name="bb" localSheetId="10">[5]astra_digital!#REF!</definedName>
    <definedName name="bb" localSheetId="1">[4]astra_digital!#REF!</definedName>
    <definedName name="bb">[5]astra_digital!#REF!</definedName>
    <definedName name="bbb" localSheetId="34">'[19]Tableau de données'!$A$2:$B$32</definedName>
    <definedName name="bbb" localSheetId="1">'[19]Tableau de données'!$A$2:$B$32</definedName>
    <definedName name="bbb">'[20]Tableau de données'!$A$2:$B$32</definedName>
    <definedName name="bbcc" localSheetId="34">[21]Feuil1!$A$2:$C$45</definedName>
    <definedName name="bbcc" localSheetId="1">[21]Feuil1!$A$2:$C$45</definedName>
    <definedName name="bbcc">[22]Feuil1!$A$2:$C$45</definedName>
    <definedName name="BCL_REC" localSheetId="41">'[5]Tab 1'!#REF!</definedName>
    <definedName name="BCL_REC" localSheetId="0">'[1]Intercalaire 1'!#REF!</definedName>
    <definedName name="BCL_REC" localSheetId="2">'[1]Intercalaire 1'!#REF!</definedName>
    <definedName name="BCL_REC" localSheetId="6">'[1]Intercalaire 1'!#REF!</definedName>
    <definedName name="BCL_REC" localSheetId="16">'[1]Intercalaire 1'!#REF!</definedName>
    <definedName name="BCL_REC" localSheetId="21">'[1]Intercalaire 1'!#REF!</definedName>
    <definedName name="BCL_REC" localSheetId="28">'[2]Intercalaire 1'!#REF!</definedName>
    <definedName name="BCL_REC" localSheetId="30">'[2]Intercalaire 1'!#REF!</definedName>
    <definedName name="BCL_REC" localSheetId="36">'[2]Intercalaire 1'!#REF!</definedName>
    <definedName name="BCL_REC" localSheetId="38">'[2]Intercalaire 1'!#REF!</definedName>
    <definedName name="BCL_REC" localSheetId="31">'[3]Tab 1'!#REF!</definedName>
    <definedName name="BCL_REC" localSheetId="34">'[3]Tab 1'!#REF!</definedName>
    <definedName name="BCL_REC" localSheetId="5">'[3]Tab 1'!#REF!</definedName>
    <definedName name="BCL_REC" localSheetId="10">'[5]Tab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16">'[1]Intercalaire 1'!$A$1:$C$45</definedName>
    <definedName name="bd" localSheetId="21">'[1]Intercalaire 1'!$A$1:$C$45</definedName>
    <definedName name="bd" localSheetId="28">'[2]Intercalaire 1'!$A$1:$C$45</definedName>
    <definedName name="bd" localSheetId="30">'[2]Intercalaire 1'!$A$1:$C$45</definedName>
    <definedName name="bd" localSheetId="36">'[2]Intercalaire 1'!$A$1:$C$45</definedName>
    <definedName name="bd" localSheetId="38">'[2]Intercalaire 1'!$A$1:$C$45</definedName>
    <definedName name="bd" localSheetId="31">'[3]#REF'!$A$1:$C$45</definedName>
    <definedName name="bd" localSheetId="34">'[3]#REF'!$A$1:$C$45</definedName>
    <definedName name="bd" localSheetId="5">'[3]#REF'!$A$1:$C$45</definedName>
    <definedName name="bd" localSheetId="1">'[4]#REF'!$A$1:$C$45</definedName>
    <definedName name="bd">'[5]#REF'!$A$1:$C$45</definedName>
    <definedName name="bdd" localSheetId="0">[23]GDISC98!$A$1:$N$191</definedName>
    <definedName name="bdd" localSheetId="2">[23]GDISC98!$A$1:$N$191</definedName>
    <definedName name="bdd" localSheetId="6">[23]GDISC98!$A$1:$N$191</definedName>
    <definedName name="bdd" localSheetId="16">[23]GDISC98!$A$1:$N$191</definedName>
    <definedName name="bdd" localSheetId="21">[23]GDISC98!$A$1:$N$191</definedName>
    <definedName name="bdd" localSheetId="28">[23]GDISC98!$A$1:$N$191</definedName>
    <definedName name="bdd" localSheetId="30">[23]GDISC98!$A$1:$N$191</definedName>
    <definedName name="bdd" localSheetId="36">[23]GDISC98!$A$1:$N$191</definedName>
    <definedName name="bdd" localSheetId="38">[23]GDISC98!$A$1:$N$191</definedName>
    <definedName name="bdd" localSheetId="31">#REF!</definedName>
    <definedName name="bdd" localSheetId="34">#REF!</definedName>
    <definedName name="bdd" localSheetId="5">#REF!</definedName>
    <definedName name="bdd" localSheetId="1">#REF!</definedName>
    <definedName name="bdd">[23]GDISC98!$A$1:$N$191</definedName>
    <definedName name="BOX_MCF_GD">'[17]2_2_BOXPLOT'!$B$96:$J$99</definedName>
    <definedName name="BOX_MCF_GROUPE">'[17]2_2_BOXPLOT'!$B$68:$J$80</definedName>
    <definedName name="BOX_PR_GD">'[17]2_2_BOXPLOT'!$B$100:$J$103</definedName>
    <definedName name="BOX_PR_GROUPE">'[17]2_2_BOXPLOT'!$B$81:$J$93</definedName>
    <definedName name="CANDIDATS_MCF_GD">'[17]3_2_CANDIDATS_MCF'!$A$84:$U$88</definedName>
    <definedName name="CANDIDATS_MCF_GROUPE">'[17]3_2_CANDIDATS_MCF'!$A$65:$U$78</definedName>
    <definedName name="CANDIDATS_MCF_SECTION">'[17]3_2_CANDIDATS_MCF'!$A$2:$U$59</definedName>
    <definedName name="CANDIDATS_PR_GD">'[17]3_2_CANDIDATS_PR'!$A$80:$U$85</definedName>
    <definedName name="CANDIDATS_PR_GROUPE">'[17]3_2_CANDIDATS_PR'!$A$63:$U$75</definedName>
    <definedName name="CANDIDATS_PR_SECTION">'[17]3_2_CANDIDATS_PR'!$A$1:$U$59</definedName>
    <definedName name="cb" localSheetId="41">[5]astra_digital!#REF!</definedName>
    <definedName name="cb" localSheetId="0">'[1]Intercalaire 1'!#REF!</definedName>
    <definedName name="cb" localSheetId="2">'[1]Intercalaire 1'!#REF!</definedName>
    <definedName name="cb" localSheetId="6">'[1]Intercalaire 1'!#REF!</definedName>
    <definedName name="cb" localSheetId="16">'[1]Intercalaire 1'!#REF!</definedName>
    <definedName name="cb" localSheetId="21">'[1]Intercalaire 1'!#REF!</definedName>
    <definedName name="cb" localSheetId="28">'[2]Intercalaire 1'!#REF!</definedName>
    <definedName name="cb" localSheetId="30">'[2]Intercalaire 1'!#REF!</definedName>
    <definedName name="cb" localSheetId="36">'[2]Intercalaire 1'!#REF!</definedName>
    <definedName name="cb" localSheetId="38">'[2]Intercalaire 1'!#REF!</definedName>
    <definedName name="cb" localSheetId="31">[3]astra_digital!#REF!</definedName>
    <definedName name="cb" localSheetId="34">[3]astra_digital!#REF!</definedName>
    <definedName name="cb" localSheetId="5">[3]astra_digital!#REF!</definedName>
    <definedName name="cb" localSheetId="10">[5]astra_digital!#REF!</definedName>
    <definedName name="cb" localSheetId="1">[4]astra_digital!#REF!</definedName>
    <definedName name="cb">[5]astra_digital!#REF!</definedName>
    <definedName name="cc" localSheetId="41">#REF!</definedName>
    <definedName name="cc" localSheetId="0">#REF!</definedName>
    <definedName name="cc" localSheetId="2">#REF!</definedName>
    <definedName name="cc" localSheetId="6">#REF!</definedName>
    <definedName name="cc" localSheetId="16">#REF!</definedName>
    <definedName name="cc" localSheetId="21">#REF!</definedName>
    <definedName name="cc" localSheetId="28">#REF!</definedName>
    <definedName name="cc" localSheetId="30">#REF!</definedName>
    <definedName name="cc" localSheetId="36">#REF!</definedName>
    <definedName name="cc" localSheetId="38">#REF!</definedName>
    <definedName name="cc" localSheetId="31">#REF!</definedName>
    <definedName name="cc" localSheetId="34">#REF!</definedName>
    <definedName name="cc" localSheetId="5">#REF!</definedName>
    <definedName name="cc" localSheetId="10">#REF!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16">'[1]Intercalaire 1'!$A$36:$D$1883</definedName>
    <definedName name="clecr" localSheetId="21">'[1]Intercalaire 1'!$A$36:$D$1883</definedName>
    <definedName name="clecr" localSheetId="28">'[2]Intercalaire 1'!$A$36:$D$1883</definedName>
    <definedName name="clecr" localSheetId="30">'[2]Intercalaire 1'!$A$36:$D$1883</definedName>
    <definedName name="clecr" localSheetId="36">'[2]Intercalaire 1'!$A$36:$D$1883</definedName>
    <definedName name="clecr" localSheetId="38">'[2]Intercalaire 1'!$A$36:$D$1883</definedName>
    <definedName name="clecr" localSheetId="31">[24]NAISCRDR!$A$36:$D$1883</definedName>
    <definedName name="clecr" localSheetId="34">[24]NAISCRDR!$A$36:$D$1883</definedName>
    <definedName name="clecr" localSheetId="5">[24]NAISCRDR!$A$36:$D$1883</definedName>
    <definedName name="clecr" localSheetId="1">[24]NAISCRDR!$A$36:$D$1883</definedName>
    <definedName name="clecr">[22]NAISCRDR!$A$36:$D$1883</definedName>
    <definedName name="clecr_27" localSheetId="41">#REF!</definedName>
    <definedName name="clecr_27" localSheetId="0">#REF!</definedName>
    <definedName name="clecr_27" localSheetId="36">#REF!</definedName>
    <definedName name="clecr_27" localSheetId="38">#REF!</definedName>
    <definedName name="clecr_27" localSheetId="10">#REF!</definedName>
    <definedName name="clecr_27" localSheetId="1">#REF!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16">'[1]Intercalaire 1'!$A$36:$E$1883</definedName>
    <definedName name="cledr" localSheetId="21">'[1]Intercalaire 1'!$A$36:$E$1883</definedName>
    <definedName name="cledr" localSheetId="28">'[2]Intercalaire 1'!$A$36:$E$1883</definedName>
    <definedName name="cledr" localSheetId="30">'[2]Intercalaire 1'!$A$36:$E$1883</definedName>
    <definedName name="cledr" localSheetId="36">'[2]Intercalaire 1'!$A$36:$E$1883</definedName>
    <definedName name="cledr" localSheetId="38">'[2]Intercalaire 1'!$A$36:$E$1883</definedName>
    <definedName name="cledr" localSheetId="31">[24]NAISCRDR!$A$36:$E$1883</definedName>
    <definedName name="cledr" localSheetId="34">[24]NAISCRDR!$A$36:$E$1883</definedName>
    <definedName name="cledr" localSheetId="5">[24]NAISCRDR!$A$36:$E$1883</definedName>
    <definedName name="cledr" localSheetId="1">[24]NAISCRDR!$A$36:$E$1883</definedName>
    <definedName name="cledr">[22]NAISCRDR!$A$36:$E$1883</definedName>
    <definedName name="cledr_27" localSheetId="41">#REF!</definedName>
    <definedName name="cledr_27" localSheetId="0">#REF!</definedName>
    <definedName name="cledr_27" localSheetId="36">#REF!</definedName>
    <definedName name="cledr_27" localSheetId="38">#REF!</definedName>
    <definedName name="cledr_27" localSheetId="10">#REF!</definedName>
    <definedName name="cledr_27" localSheetId="1">#REF!</definedName>
    <definedName name="cledr_27">#REF!</definedName>
    <definedName name="CPT1_25" localSheetId="41">#REF!</definedName>
    <definedName name="CPT1_25" localSheetId="0">#REF!</definedName>
    <definedName name="CPT1_25" localSheetId="36">#REF!</definedName>
    <definedName name="CPT1_25" localSheetId="38">#REF!</definedName>
    <definedName name="CPT1_25" localSheetId="10">#REF!</definedName>
    <definedName name="CPT1_25" localSheetId="1">#REF!</definedName>
    <definedName name="CPT1_25">#REF!</definedName>
    <definedName name="DATE" localSheetId="0">'[13]NBT4 92-93'!$V$3</definedName>
    <definedName name="DATE" localSheetId="2">'[13]NBT4 92-93'!$V$3</definedName>
    <definedName name="DATE" localSheetId="6">'[13]NBT4 92-93'!$V$3</definedName>
    <definedName name="DATE" localSheetId="16">'[13]NBT4 92-93'!$V$3</definedName>
    <definedName name="DATE" localSheetId="21">'[13]NBT4 92-93'!$V$3</definedName>
    <definedName name="DATE" localSheetId="28">'[13]NBT4 92-93'!$V$3</definedName>
    <definedName name="DATE" localSheetId="30">'[13]NBT4 92-93'!$V$3</definedName>
    <definedName name="DATE" localSheetId="36">'[13]NBT4 92-93'!$V$3</definedName>
    <definedName name="DATE" localSheetId="38">'[13]NBT4 92-93'!$V$3</definedName>
    <definedName name="DATE" localSheetId="31">'[14]NBT4 92-93'!$V$3</definedName>
    <definedName name="DATE" localSheetId="34">'[14]NBT4 92-93'!$V$3</definedName>
    <definedName name="DATE" localSheetId="5">'[14]NBT4 92-93'!$V$3</definedName>
    <definedName name="DATE" localSheetId="1">'[13]NBT4 92-93'!$V$3</definedName>
    <definedName name="DATE">'[15]NBT4 92-93'!$V$3</definedName>
    <definedName name="DC_GD">'[17]4_NON_PERMANENTS'!$E$19:$G$24</definedName>
    <definedName name="DC_GROUPE">'[17]4_NON_PERMANENTS'!$E$3:$G$17</definedName>
    <definedName name="DC_SECTION">'[17]4_NON_PERMANENTS'!$A$3:$C$60</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_PR_ETAB">'[17]5_EFFECTIF_PR'!$A$3:$EQ$61</definedName>
    <definedName name="EFFECTIF_MCF_ETAB">'[17]5_EFFECTIF_MCF'!$A$2:$EQ$61</definedName>
    <definedName name="Effectifs_en_Activité" localSheetId="41">#REF!</definedName>
    <definedName name="Effectifs_en_Activité" localSheetId="0">#REF!</definedName>
    <definedName name="Effectifs_en_Activité" localSheetId="2">#REF!</definedName>
    <definedName name="Effectifs_en_Activité" localSheetId="6">#REF!</definedName>
    <definedName name="Effectifs_en_Activité" localSheetId="16">#REF!</definedName>
    <definedName name="Effectifs_en_Activité" localSheetId="21">#REF!</definedName>
    <definedName name="Effectifs_en_Activité" localSheetId="28">#REF!</definedName>
    <definedName name="Effectifs_en_Activité" localSheetId="30">#REF!</definedName>
    <definedName name="Effectifs_en_Activité" localSheetId="36">#REF!</definedName>
    <definedName name="Effectifs_en_Activité" localSheetId="38">#REF!</definedName>
    <definedName name="Effectifs_en_Activité" localSheetId="31">#REF!</definedName>
    <definedName name="Effectifs_en_Activité" localSheetId="34">#REF!</definedName>
    <definedName name="Effectifs_en_Activité" localSheetId="5">#REF!</definedName>
    <definedName name="Effectifs_en_Activité" localSheetId="10">#REF!</definedName>
    <definedName name="Effectifs_en_Activité" localSheetId="1">#REF!</definedName>
    <definedName name="Effectifs_en_Activité">#REF!</definedName>
    <definedName name="Enseigndec2000" localSheetId="41">'[25]Intercalaire 1'!#REF!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16">'[1]Intercalaire 1'!#REF!</definedName>
    <definedName name="Enseigndec2000" localSheetId="21">'[1]Intercalaire 1'!#REF!</definedName>
    <definedName name="Enseigndec2000" localSheetId="28">'[2]Intercalaire 1'!#REF!</definedName>
    <definedName name="Enseigndec2000" localSheetId="30">'[2]Intercalaire 1'!#REF!</definedName>
    <definedName name="Enseigndec2000" localSheetId="36">'[2]Intercalaire 1'!#REF!</definedName>
    <definedName name="Enseigndec2000" localSheetId="38">'[2]Intercalaire 1'!#REF!</definedName>
    <definedName name="Enseigndec2000" localSheetId="31">'[26]Intercalaire 1'!#REF!</definedName>
    <definedName name="Enseigndec2000" localSheetId="34">'[26]Intercalaire 1'!#REF!</definedName>
    <definedName name="Enseigndec2000" localSheetId="5">'[26]Intercalaire 1'!#REF!</definedName>
    <definedName name="Enseigndec2000" localSheetId="10">'[25]Intercalaire 1'!#REF!</definedName>
    <definedName name="Enseigndec2000" localSheetId="1">'[26]Intercalaire 1'!#REF!</definedName>
    <definedName name="Enseigndec2000">'[25]Intercalaire 1'!#REF!</definedName>
    <definedName name="enseigntotaldec2000" localSheetId="41">'[25]Intercalaire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16">'[1]Intercalaire 1'!#REF!</definedName>
    <definedName name="enseigntotaldec2000" localSheetId="21">'[1]Intercalaire 1'!#REF!</definedName>
    <definedName name="enseigntotaldec2000" localSheetId="28">'[2]Intercalaire 1'!#REF!</definedName>
    <definedName name="enseigntotaldec2000" localSheetId="30">'[2]Intercalaire 1'!#REF!</definedName>
    <definedName name="enseigntotaldec2000" localSheetId="36">'[2]Intercalaire 1'!#REF!</definedName>
    <definedName name="enseigntotaldec2000" localSheetId="38">'[2]Intercalaire 1'!#REF!</definedName>
    <definedName name="enseigntotaldec2000" localSheetId="31">'[26]Intercalaire 1'!#REF!</definedName>
    <definedName name="enseigntotaldec2000" localSheetId="34">'[26]Intercalaire 1'!#REF!</definedName>
    <definedName name="enseigntotaldec2000" localSheetId="5">'[26]Intercalaire 1'!#REF!</definedName>
    <definedName name="enseigntotaldec2000" localSheetId="10">'[25]Intercalaire 1'!#REF!</definedName>
    <definedName name="enseigntotaldec2000" localSheetId="1">'[26]Intercalaire 1'!#REF!</definedName>
    <definedName name="enseigntotaldec2000">'[25]Intercalaire 1'!#REF!</definedName>
    <definedName name="erhgherh" localSheetId="41">#REF!</definedName>
    <definedName name="erhgherh" localSheetId="0">#REF!</definedName>
    <definedName name="erhgherh" localSheetId="36">#REF!</definedName>
    <definedName name="erhgherh" localSheetId="38">#REF!</definedName>
    <definedName name="erhgherh" localSheetId="10">#REF!</definedName>
    <definedName name="erhgherh" localSheetId="1">#REF!</definedName>
    <definedName name="erhgherh">#REF!</definedName>
    <definedName name="etudiants_etab">[27]EFF_ETUDIANTS!$G$2:$H$145</definedName>
    <definedName name="etudiants_typo">[27]EFF_ETUDIANTS!$A$1:$B$11</definedName>
    <definedName name="Excel_BuiltIn_Database">NA()</definedName>
    <definedName name="Excel_BuiltIn_Database_14" localSheetId="41">#REF!</definedName>
    <definedName name="Excel_BuiltIn_Database_14" localSheetId="0">#REF!</definedName>
    <definedName name="Excel_BuiltIn_Database_14" localSheetId="36">#REF!</definedName>
    <definedName name="Excel_BuiltIn_Database_14" localSheetId="38">#REF!</definedName>
    <definedName name="Excel_BuiltIn_Database_14" localSheetId="10">#REF!</definedName>
    <definedName name="Excel_BuiltIn_Database_14" localSheetId="1">#REF!</definedName>
    <definedName name="Excel_BuiltIn_Database_14">#REF!</definedName>
    <definedName name="Excel_BuiltIn_Database_15" localSheetId="41">#REF!</definedName>
    <definedName name="Excel_BuiltIn_Database_15" localSheetId="0">#REF!</definedName>
    <definedName name="Excel_BuiltIn_Database_15" localSheetId="36">#REF!</definedName>
    <definedName name="Excel_BuiltIn_Database_15" localSheetId="38">#REF!</definedName>
    <definedName name="Excel_BuiltIn_Database_15" localSheetId="10">#REF!</definedName>
    <definedName name="Excel_BuiltIn_Database_15" localSheetId="1">#REF!</definedName>
    <definedName name="Excel_BuiltIn_Database_15">#REF!</definedName>
    <definedName name="Excel_BuiltIn_Database_16" localSheetId="41">#REF!</definedName>
    <definedName name="Excel_BuiltIn_Database_16" localSheetId="0">#REF!</definedName>
    <definedName name="Excel_BuiltIn_Database_16" localSheetId="36">#REF!</definedName>
    <definedName name="Excel_BuiltIn_Database_16" localSheetId="38">#REF!</definedName>
    <definedName name="Excel_BuiltIn_Database_16" localSheetId="10">#REF!</definedName>
    <definedName name="Excel_BuiltIn_Database_16" localSheetId="1">#REF!</definedName>
    <definedName name="Excel_BuiltIn_Database_16">#REF!</definedName>
    <definedName name="Excel_BuiltIn_Database_17" localSheetId="41">#REF!</definedName>
    <definedName name="Excel_BuiltIn_Database_17" localSheetId="0">#REF!</definedName>
    <definedName name="Excel_BuiltIn_Database_17" localSheetId="36">#REF!</definedName>
    <definedName name="Excel_BuiltIn_Database_17" localSheetId="38">#REF!</definedName>
    <definedName name="Excel_BuiltIn_Database_17" localSheetId="10">#REF!</definedName>
    <definedName name="Excel_BuiltIn_Database_17" localSheetId="1">#REF!</definedName>
    <definedName name="Excel_BuiltIn_Database_17">#REF!</definedName>
    <definedName name="Excel_BuiltIn_Database_18" localSheetId="41">#REF!</definedName>
    <definedName name="Excel_BuiltIn_Database_18" localSheetId="0">#REF!</definedName>
    <definedName name="Excel_BuiltIn_Database_18" localSheetId="36">#REF!</definedName>
    <definedName name="Excel_BuiltIn_Database_18" localSheetId="38">#REF!</definedName>
    <definedName name="Excel_BuiltIn_Database_18" localSheetId="10">#REF!</definedName>
    <definedName name="Excel_BuiltIn_Database_18" localSheetId="1">#REF!</definedName>
    <definedName name="Excel_BuiltIn_Database_18">#REF!</definedName>
    <definedName name="Excel_BuiltIn_Database_19" localSheetId="41">#REF!</definedName>
    <definedName name="Excel_BuiltIn_Database_19" localSheetId="0">#REF!</definedName>
    <definedName name="Excel_BuiltIn_Database_19" localSheetId="36">#REF!</definedName>
    <definedName name="Excel_BuiltIn_Database_19" localSheetId="38">#REF!</definedName>
    <definedName name="Excel_BuiltIn_Database_19" localSheetId="10">#REF!</definedName>
    <definedName name="Excel_BuiltIn_Database_19" localSheetId="1">#REF!</definedName>
    <definedName name="Excel_BuiltIn_Database_19">#REF!</definedName>
    <definedName name="Excel_BuiltIn_Database_21" localSheetId="41">#REF!</definedName>
    <definedName name="Excel_BuiltIn_Database_21" localSheetId="0">#REF!</definedName>
    <definedName name="Excel_BuiltIn_Database_21" localSheetId="36">#REF!</definedName>
    <definedName name="Excel_BuiltIn_Database_21" localSheetId="38">#REF!</definedName>
    <definedName name="Excel_BuiltIn_Database_21" localSheetId="10">#REF!</definedName>
    <definedName name="Excel_BuiltIn_Database_21" localSheetId="1">#REF!</definedName>
    <definedName name="Excel_BuiltIn_Database_21">#REF!</definedName>
    <definedName name="Excel_BuiltIn_Database_23" localSheetId="41">'[28]non candidats'!#REF!</definedName>
    <definedName name="Excel_BuiltIn_Database_23" localSheetId="0">'[28]non candidats'!#REF!</definedName>
    <definedName name="Excel_BuiltIn_Database_23" localSheetId="36">'[28]non candidats'!#REF!</definedName>
    <definedName name="Excel_BuiltIn_Database_23" localSheetId="38">'[28]non candidats'!#REF!</definedName>
    <definedName name="Excel_BuiltIn_Database_23" localSheetId="10">'[28]non candidats'!#REF!</definedName>
    <definedName name="Excel_BuiltIn_Database_23" localSheetId="1">'[28]non candidats'!#REF!</definedName>
    <definedName name="Excel_BuiltIn_Database_23">'[28]non candidats'!#REF!</definedName>
    <definedName name="Excel_BuiltIn_Database_24" localSheetId="41">#REF!</definedName>
    <definedName name="Excel_BuiltIn_Database_24" localSheetId="0">#REF!</definedName>
    <definedName name="Excel_BuiltIn_Database_24" localSheetId="36">#REF!</definedName>
    <definedName name="Excel_BuiltIn_Database_24" localSheetId="38">#REF!</definedName>
    <definedName name="Excel_BuiltIn_Database_24" localSheetId="10">#REF!</definedName>
    <definedName name="Excel_BuiltIn_Database_24" localSheetId="1">#REF!</definedName>
    <definedName name="Excel_BuiltIn_Database_24">#REF!</definedName>
    <definedName name="Excel_BuiltIn_Database_25" localSheetId="41">#REF!</definedName>
    <definedName name="Excel_BuiltIn_Database_25" localSheetId="0">#REF!</definedName>
    <definedName name="Excel_BuiltIn_Database_25" localSheetId="36">#REF!</definedName>
    <definedName name="Excel_BuiltIn_Database_25" localSheetId="38">#REF!</definedName>
    <definedName name="Excel_BuiltIn_Database_25" localSheetId="10">#REF!</definedName>
    <definedName name="Excel_BuiltIn_Database_25" localSheetId="1">#REF!</definedName>
    <definedName name="Excel_BuiltIn_Database_25">#REF!</definedName>
    <definedName name="Excel_BuiltIn_Database_27" localSheetId="41">#REF!</definedName>
    <definedName name="Excel_BuiltIn_Database_27" localSheetId="0">#REF!</definedName>
    <definedName name="Excel_BuiltIn_Database_27" localSheetId="36">#REF!</definedName>
    <definedName name="Excel_BuiltIn_Database_27" localSheetId="38">#REF!</definedName>
    <definedName name="Excel_BuiltIn_Database_27" localSheetId="10">#REF!</definedName>
    <definedName name="Excel_BuiltIn_Database_27" localSheetId="1">#REF!</definedName>
    <definedName name="Excel_BuiltIn_Database_27">#REF!</definedName>
    <definedName name="Excel_BuiltIn_Database_6" localSheetId="41">'[28]tableau qualifications'!#REF!</definedName>
    <definedName name="Excel_BuiltIn_Database_6" localSheetId="0">'[28]tableau qualifications'!#REF!</definedName>
    <definedName name="Excel_BuiltIn_Database_6" localSheetId="36">'[28]tableau qualifications'!#REF!</definedName>
    <definedName name="Excel_BuiltIn_Database_6" localSheetId="38">'[28]tableau qualifications'!#REF!</definedName>
    <definedName name="Excel_BuiltIn_Database_6" localSheetId="10">'[28]tableau qualifications'!#REF!</definedName>
    <definedName name="Excel_BuiltIn_Database_6" localSheetId="1">'[28]tableau qualifications'!#REF!</definedName>
    <definedName name="Excel_BuiltIn_Database_6">'[28]tableau qualifications'!#REF!</definedName>
    <definedName name="Excel_BuiltIn_Database_7" localSheetId="41">#REF!</definedName>
    <definedName name="Excel_BuiltIn_Database_7" localSheetId="0">#REF!</definedName>
    <definedName name="Excel_BuiltIn_Database_7" localSheetId="36">#REF!</definedName>
    <definedName name="Excel_BuiltIn_Database_7" localSheetId="38">#REF!</definedName>
    <definedName name="Excel_BuiltIn_Database_7" localSheetId="10">#REF!</definedName>
    <definedName name="Excel_BuiltIn_Database_7" localSheetId="1">#REF!</definedName>
    <definedName name="Excel_BuiltIn_Database_7">#REF!</definedName>
    <definedName name="FORMAT" localSheetId="41">'[5]Tab 1'!#REF!</definedName>
    <definedName name="FORMAT" localSheetId="0">'[1]Intercalaire 1'!#REF!</definedName>
    <definedName name="FORMAT" localSheetId="2">'[1]Intercalaire 1'!#REF!</definedName>
    <definedName name="FORMAT" localSheetId="6">'[1]Intercalaire 1'!#REF!</definedName>
    <definedName name="FORMAT" localSheetId="16">'[1]Intercalaire 1'!#REF!</definedName>
    <definedName name="FORMAT" localSheetId="21">'[1]Intercalaire 1'!#REF!</definedName>
    <definedName name="FORMAT" localSheetId="28">'[2]Intercalaire 1'!#REF!</definedName>
    <definedName name="FORMAT" localSheetId="30">'[2]Intercalaire 1'!#REF!</definedName>
    <definedName name="FORMAT" localSheetId="36">'[2]Intercalaire 1'!#REF!</definedName>
    <definedName name="FORMAT" localSheetId="38">'[2]Intercalaire 1'!#REF!</definedName>
    <definedName name="FORMAT" localSheetId="31">'[3]Tab 1'!#REF!</definedName>
    <definedName name="FORMAT" localSheetId="34">'[3]Tab 1'!#REF!</definedName>
    <definedName name="FORMAT" localSheetId="5">'[3]Tab 1'!#REF!</definedName>
    <definedName name="FORMAT" localSheetId="10">'[5]Tab 1'!#REF!</definedName>
    <definedName name="FORMAT" localSheetId="1">'[4]Tab 1'!#REF!</definedName>
    <definedName name="FORMAT">'[5]Tab 1'!#REF!</definedName>
    <definedName name="FORMAT2" localSheetId="41">'[5]Tab 1'!#REF!</definedName>
    <definedName name="FORMAT2" localSheetId="0">'[1]Intercalaire 1'!#REF!</definedName>
    <definedName name="FORMAT2" localSheetId="2">'[1]Intercalaire 1'!#REF!</definedName>
    <definedName name="FORMAT2" localSheetId="6">'[1]Intercalaire 1'!#REF!</definedName>
    <definedName name="FORMAT2" localSheetId="16">'[1]Intercalaire 1'!#REF!</definedName>
    <definedName name="FORMAT2" localSheetId="21">'[1]Intercalaire 1'!#REF!</definedName>
    <definedName name="FORMAT2" localSheetId="28">'[2]Intercalaire 1'!#REF!</definedName>
    <definedName name="FORMAT2" localSheetId="30">'[2]Intercalaire 1'!#REF!</definedName>
    <definedName name="FORMAT2" localSheetId="36">'[2]Intercalaire 1'!#REF!</definedName>
    <definedName name="FORMAT2" localSheetId="38">'[2]Intercalaire 1'!#REF!</definedName>
    <definedName name="FORMAT2" localSheetId="31">'[3]Tab 1'!#REF!</definedName>
    <definedName name="FORMAT2" localSheetId="34">'[3]Tab 1'!#REF!</definedName>
    <definedName name="FORMAT2" localSheetId="5">'[3]Tab 1'!#REF!</definedName>
    <definedName name="FORMAT2" localSheetId="10">'[5]Tab 1'!#REF!</definedName>
    <definedName name="FORMAT2" localSheetId="1">'[4]Tab 1'!#REF!</definedName>
    <definedName name="FORMAT2">'[5]Tab 1'!#REF!</definedName>
    <definedName name="gd98_cum_mcf" localSheetId="0">[29]gd98!$A$11:$O$251</definedName>
    <definedName name="gd98_cum_mcf" localSheetId="2">[29]gd98!$A$11:$O$251</definedName>
    <definedName name="gd98_cum_mcf" localSheetId="6">[29]gd98!$A$11:$O$251</definedName>
    <definedName name="gd98_cum_mcf" localSheetId="16">[29]gd98!$A$11:$O$251</definedName>
    <definedName name="gd98_cum_mcf" localSheetId="21">[29]gd98!$A$11:$O$251</definedName>
    <definedName name="gd98_cum_mcf" localSheetId="28">[30]gd98!$A$11:$O$251</definedName>
    <definedName name="gd98_cum_mcf" localSheetId="30">[30]gd98!$A$11:$O$251</definedName>
    <definedName name="gd98_cum_mcf" localSheetId="36">[30]gd98!$A$11:$O$251</definedName>
    <definedName name="gd98_cum_mcf" localSheetId="38">[30]gd98!$A$11:$O$251</definedName>
    <definedName name="gd98_cum_mcf" localSheetId="31">[31]gd98!$A$11:$O$251</definedName>
    <definedName name="gd98_cum_mcf" localSheetId="34">[31]gd98!$A$11:$O$251</definedName>
    <definedName name="gd98_cum_mcf" localSheetId="5">[31]gd98!$A$11:$O$251</definedName>
    <definedName name="gd98_cum_mcf" localSheetId="1">[32]gd98!$A$11:$O$251</definedName>
    <definedName name="gd98_cum_mcf">[33]gd98!$A$11:$O$251</definedName>
    <definedName name="gd98_cum_pr" localSheetId="0">[29]gd98!$A$11:$N$251</definedName>
    <definedName name="gd98_cum_pr" localSheetId="2">[29]gd98!$A$11:$N$251</definedName>
    <definedName name="gd98_cum_pr" localSheetId="6">[29]gd98!$A$11:$N$251</definedName>
    <definedName name="gd98_cum_pr" localSheetId="16">[29]gd98!$A$11:$N$251</definedName>
    <definedName name="gd98_cum_pr" localSheetId="21">[29]gd98!$A$11:$N$251</definedName>
    <definedName name="gd98_cum_pr" localSheetId="28">[30]gd98!$A$11:$N$251</definedName>
    <definedName name="gd98_cum_pr" localSheetId="30">[30]gd98!$A$11:$N$251</definedName>
    <definedName name="gd98_cum_pr" localSheetId="36">[30]gd98!$A$11:$N$251</definedName>
    <definedName name="gd98_cum_pr" localSheetId="38">[30]gd98!$A$11:$N$251</definedName>
    <definedName name="gd98_cum_pr" localSheetId="31">[31]gd98!$A$11:$N$251</definedName>
    <definedName name="gd98_cum_pr" localSheetId="34">[31]gd98!$A$11:$N$251</definedName>
    <definedName name="gd98_cum_pr" localSheetId="5">[31]gd98!$A$11:$N$251</definedName>
    <definedName name="gd98_cum_pr" localSheetId="1">[32]gd98!$A$11:$N$251</definedName>
    <definedName name="gd98_cum_pr">[33]gd98!$A$11:$N$251</definedName>
    <definedName name="gd98_cum_tot" localSheetId="0">[29]gd98!$A$11:$P$251</definedName>
    <definedName name="gd98_cum_tot" localSheetId="2">[29]gd98!$A$11:$P$251</definedName>
    <definedName name="gd98_cum_tot" localSheetId="6">[29]gd98!$A$11:$P$251</definedName>
    <definedName name="gd98_cum_tot" localSheetId="16">[29]gd98!$A$11:$P$251</definedName>
    <definedName name="gd98_cum_tot" localSheetId="21">[29]gd98!$A$11:$P$251</definedName>
    <definedName name="gd98_cum_tot" localSheetId="28">[30]gd98!$A$11:$P$251</definedName>
    <definedName name="gd98_cum_tot" localSheetId="30">[30]gd98!$A$11:$P$251</definedName>
    <definedName name="gd98_cum_tot" localSheetId="36">[30]gd98!$A$11:$P$251</definedName>
    <definedName name="gd98_cum_tot" localSheetId="38">[30]gd98!$A$11:$P$251</definedName>
    <definedName name="gd98_cum_tot" localSheetId="31">[31]gd98!$A$11:$P$251</definedName>
    <definedName name="gd98_cum_tot" localSheetId="34">[31]gd98!$A$11:$P$251</definedName>
    <definedName name="gd98_cum_tot" localSheetId="5">[31]gd98!$A$11:$P$251</definedName>
    <definedName name="gd98_cum_tot" localSheetId="1">[32]gd98!$A$11:$P$251</definedName>
    <definedName name="gd98_cum_tot">[33]gd98!$A$11:$P$251</definedName>
    <definedName name="gd98_eff_moyen" localSheetId="0">[29]gd98!$A$11:$Q$251</definedName>
    <definedName name="gd98_eff_moyen" localSheetId="2">[29]gd98!$A$11:$Q$251</definedName>
    <definedName name="gd98_eff_moyen" localSheetId="6">[29]gd98!$A$11:$Q$251</definedName>
    <definedName name="gd98_eff_moyen" localSheetId="16">[29]gd98!$A$11:$Q$251</definedName>
    <definedName name="gd98_eff_moyen" localSheetId="21">[29]gd98!$A$11:$Q$251</definedName>
    <definedName name="gd98_eff_moyen" localSheetId="28">[30]gd98!$A$11:$Q$251</definedName>
    <definedName name="gd98_eff_moyen" localSheetId="30">[30]gd98!$A$11:$Q$251</definedName>
    <definedName name="gd98_eff_moyen" localSheetId="36">[30]gd98!$A$11:$Q$251</definedName>
    <definedName name="gd98_eff_moyen" localSheetId="38">[30]gd98!$A$11:$Q$251</definedName>
    <definedName name="gd98_eff_moyen" localSheetId="31">[31]gd98!$A$11:$Q$251</definedName>
    <definedName name="gd98_eff_moyen" localSheetId="34">[31]gd98!$A$11:$Q$251</definedName>
    <definedName name="gd98_eff_moyen" localSheetId="5">[31]gd98!$A$11:$Q$251</definedName>
    <definedName name="gd98_eff_moyen" localSheetId="1">[32]gd98!$A$11:$Q$251</definedName>
    <definedName name="gd98_eff_moyen">[33]gd98!$A$11:$Q$251</definedName>
    <definedName name="gd98_mcf_tot" localSheetId="0">[29]gd98!$A$11:$I$251</definedName>
    <definedName name="gd98_mcf_tot" localSheetId="2">[29]gd98!$A$11:$I$251</definedName>
    <definedName name="gd98_mcf_tot" localSheetId="6">[29]gd98!$A$11:$I$251</definedName>
    <definedName name="gd98_mcf_tot" localSheetId="16">[29]gd98!$A$11:$I$251</definedName>
    <definedName name="gd98_mcf_tot" localSheetId="21">[29]gd98!$A$11:$I$251</definedName>
    <definedName name="gd98_mcf_tot" localSheetId="28">[30]gd98!$A$11:$I$251</definedName>
    <definedName name="gd98_mcf_tot" localSheetId="30">[30]gd98!$A$11:$I$251</definedName>
    <definedName name="gd98_mcf_tot" localSheetId="36">[30]gd98!$A$11:$I$251</definedName>
    <definedName name="gd98_mcf_tot" localSheetId="38">[30]gd98!$A$11:$I$251</definedName>
    <definedName name="gd98_mcf_tot" localSheetId="31">[31]gd98!$A$11:$I$251</definedName>
    <definedName name="gd98_mcf_tot" localSheetId="34">[31]gd98!$A$11:$I$251</definedName>
    <definedName name="gd98_mcf_tot" localSheetId="5">[31]gd98!$A$11:$I$251</definedName>
    <definedName name="gd98_mcf_tot" localSheetId="1">[32]gd98!$A$11:$I$251</definedName>
    <definedName name="gd98_mcf_tot">[33]gd98!$A$11:$I$251</definedName>
    <definedName name="gd98_median_mcf" localSheetId="0">[29]gd98!$A$11:$X$252</definedName>
    <definedName name="gd98_median_mcf" localSheetId="2">[29]gd98!$A$11:$X$252</definedName>
    <definedName name="gd98_median_mcf" localSheetId="6">[29]gd98!$A$11:$X$252</definedName>
    <definedName name="gd98_median_mcf" localSheetId="16">[29]gd98!$A$11:$X$252</definedName>
    <definedName name="gd98_median_mcf" localSheetId="21">[29]gd98!$A$11:$X$252</definedName>
    <definedName name="gd98_median_mcf" localSheetId="28">[30]gd98!$A$11:$X$252</definedName>
    <definedName name="gd98_median_mcf" localSheetId="30">[30]gd98!$A$11:$X$252</definedName>
    <definedName name="gd98_median_mcf" localSheetId="36">[30]gd98!$A$11:$X$252</definedName>
    <definedName name="gd98_median_mcf" localSheetId="38">[30]gd98!$A$11:$X$252</definedName>
    <definedName name="gd98_median_mcf" localSheetId="31">[31]gd98!$A$11:$X$252</definedName>
    <definedName name="gd98_median_mcf" localSheetId="34">[31]gd98!$A$11:$X$252</definedName>
    <definedName name="gd98_median_mcf" localSheetId="5">[31]gd98!$A$11:$X$252</definedName>
    <definedName name="gd98_median_mcf" localSheetId="1">[32]gd98!$A$11:$X$252</definedName>
    <definedName name="gd98_median_mcf">[33]gd98!$A$11:$X$252</definedName>
    <definedName name="gd98_median_pr" localSheetId="0">[29]gd98!$A$11:$U$252</definedName>
    <definedName name="gd98_median_pr" localSheetId="2">[29]gd98!$A$11:$U$252</definedName>
    <definedName name="gd98_median_pr" localSheetId="6">[29]gd98!$A$11:$U$252</definedName>
    <definedName name="gd98_median_pr" localSheetId="16">[29]gd98!$A$11:$U$252</definedName>
    <definedName name="gd98_median_pr" localSheetId="21">[29]gd98!$A$11:$U$252</definedName>
    <definedName name="gd98_median_pr" localSheetId="28">[30]gd98!$A$11:$U$252</definedName>
    <definedName name="gd98_median_pr" localSheetId="30">[30]gd98!$A$11:$U$252</definedName>
    <definedName name="gd98_median_pr" localSheetId="36">[30]gd98!$A$11:$U$252</definedName>
    <definedName name="gd98_median_pr" localSheetId="38">[30]gd98!$A$11:$U$252</definedName>
    <definedName name="gd98_median_pr" localSheetId="31">[31]gd98!$A$11:$U$252</definedName>
    <definedName name="gd98_median_pr" localSheetId="34">[31]gd98!$A$11:$U$252</definedName>
    <definedName name="gd98_median_pr" localSheetId="5">[31]gd98!$A$11:$U$252</definedName>
    <definedName name="gd98_median_pr" localSheetId="1">[32]gd98!$A$11:$U$252</definedName>
    <definedName name="gd98_median_pr">[33]gd98!$A$11:$U$252</definedName>
    <definedName name="gd98_median_tot" localSheetId="0">[29]gd98!$A$11:$AA$252</definedName>
    <definedName name="gd98_median_tot" localSheetId="2">[29]gd98!$A$11:$AA$252</definedName>
    <definedName name="gd98_median_tot" localSheetId="6">[29]gd98!$A$11:$AA$252</definedName>
    <definedName name="gd98_median_tot" localSheetId="16">[29]gd98!$A$11:$AA$252</definedName>
    <definedName name="gd98_median_tot" localSheetId="21">[29]gd98!$A$11:$AA$252</definedName>
    <definedName name="gd98_median_tot" localSheetId="28">[30]gd98!$A$11:$AA$252</definedName>
    <definedName name="gd98_median_tot" localSheetId="30">[30]gd98!$A$11:$AA$252</definedName>
    <definedName name="gd98_median_tot" localSheetId="36">[30]gd98!$A$11:$AA$252</definedName>
    <definedName name="gd98_median_tot" localSheetId="38">[30]gd98!$A$11:$AA$252</definedName>
    <definedName name="gd98_median_tot" localSheetId="31">[31]gd98!$A$11:$AA$252</definedName>
    <definedName name="gd98_median_tot" localSheetId="34">[31]gd98!$A$11:$AA$252</definedName>
    <definedName name="gd98_median_tot" localSheetId="5">[31]gd98!$A$11:$AA$252</definedName>
    <definedName name="gd98_median_tot" localSheetId="1">[32]gd98!$A$11:$AA$252</definedName>
    <definedName name="gd98_median_tot">[33]gd98!$A$11:$AA$252</definedName>
    <definedName name="gd98_pr_tot" localSheetId="0">[29]gd98!$A$11:$F$251</definedName>
    <definedName name="gd98_pr_tot" localSheetId="2">[29]gd98!$A$11:$F$251</definedName>
    <definedName name="gd98_pr_tot" localSheetId="6">[29]gd98!$A$11:$F$251</definedName>
    <definedName name="gd98_pr_tot" localSheetId="16">[29]gd98!$A$11:$F$251</definedName>
    <definedName name="gd98_pr_tot" localSheetId="21">[29]gd98!$A$11:$F$251</definedName>
    <definedName name="gd98_pr_tot" localSheetId="28">[30]gd98!$A$11:$F$251</definedName>
    <definedName name="gd98_pr_tot" localSheetId="30">[30]gd98!$A$11:$F$251</definedName>
    <definedName name="gd98_pr_tot" localSheetId="36">[30]gd98!$A$11:$F$251</definedName>
    <definedName name="gd98_pr_tot" localSheetId="38">[30]gd98!$A$11:$F$251</definedName>
    <definedName name="gd98_pr_tot" localSheetId="31">[31]gd98!$A$11:$F$251</definedName>
    <definedName name="gd98_pr_tot" localSheetId="34">[31]gd98!$A$11:$F$251</definedName>
    <definedName name="gd98_pr_tot" localSheetId="5">[31]gd98!$A$11:$F$251</definedName>
    <definedName name="gd98_pr_tot" localSheetId="1">[32]gd98!$A$11:$F$251</definedName>
    <definedName name="gd98_pr_tot">[33]gd98!$A$11:$F$251</definedName>
    <definedName name="gd98_tot_tot" localSheetId="0">[29]gd98!$A$11:$L$251</definedName>
    <definedName name="gd98_tot_tot" localSheetId="2">[29]gd98!$A$11:$L$251</definedName>
    <definedName name="gd98_tot_tot" localSheetId="6">[29]gd98!$A$11:$L$251</definedName>
    <definedName name="gd98_tot_tot" localSheetId="16">[29]gd98!$A$11:$L$251</definedName>
    <definedName name="gd98_tot_tot" localSheetId="21">[29]gd98!$A$11:$L$251</definedName>
    <definedName name="gd98_tot_tot" localSheetId="28">[30]gd98!$A$11:$L$251</definedName>
    <definedName name="gd98_tot_tot" localSheetId="30">[30]gd98!$A$11:$L$251</definedName>
    <definedName name="gd98_tot_tot" localSheetId="36">[30]gd98!$A$11:$L$251</definedName>
    <definedName name="gd98_tot_tot" localSheetId="38">[30]gd98!$A$11:$L$251</definedName>
    <definedName name="gd98_tot_tot" localSheetId="31">[31]gd98!$A$11:$L$251</definedName>
    <definedName name="gd98_tot_tot" localSheetId="34">[31]gd98!$A$11:$L$251</definedName>
    <definedName name="gd98_tot_tot" localSheetId="5">[31]gd98!$A$11:$L$251</definedName>
    <definedName name="gd98_tot_tot" localSheetId="1">[32]gd98!$A$11:$L$251</definedName>
    <definedName name="gd98_tot_tot">[33]gd98!$A$11:$L$251</definedName>
    <definedName name="gp98_cum_mcf" localSheetId="41">#REF!</definedName>
    <definedName name="gp98_cum_mcf" localSheetId="0">#REF!</definedName>
    <definedName name="gp98_cum_mcf" localSheetId="2">#REF!</definedName>
    <definedName name="gp98_cum_mcf" localSheetId="6">#REF!</definedName>
    <definedName name="gp98_cum_mcf" localSheetId="16">#REF!</definedName>
    <definedName name="gp98_cum_mcf" localSheetId="21">#REF!</definedName>
    <definedName name="gp98_cum_mcf" localSheetId="28">#REF!</definedName>
    <definedName name="gp98_cum_mcf" localSheetId="30">#REF!</definedName>
    <definedName name="gp98_cum_mcf" localSheetId="36">#REF!</definedName>
    <definedName name="gp98_cum_mcf" localSheetId="38">#REF!</definedName>
    <definedName name="gp98_cum_mcf" localSheetId="31">#REF!</definedName>
    <definedName name="gp98_cum_mcf" localSheetId="34">#REF!</definedName>
    <definedName name="gp98_cum_mcf" localSheetId="5">#REF!</definedName>
    <definedName name="gp98_cum_mcf" localSheetId="10">#REF!</definedName>
    <definedName name="gp98_cum_mcf" localSheetId="1">#REF!</definedName>
    <definedName name="gp98_cum_mcf">#REF!</definedName>
    <definedName name="gp98_cum_mcf_19" localSheetId="41">#REF!</definedName>
    <definedName name="gp98_cum_mcf_19" localSheetId="0">#REF!</definedName>
    <definedName name="gp98_cum_mcf_19" localSheetId="36">#REF!</definedName>
    <definedName name="gp98_cum_mcf_19" localSheetId="38">#REF!</definedName>
    <definedName name="gp98_cum_mcf_19" localSheetId="10">#REF!</definedName>
    <definedName name="gp98_cum_mcf_19" localSheetId="1">#REF!</definedName>
    <definedName name="gp98_cum_mcf_19">#REF!</definedName>
    <definedName name="gp98_cum_mcf_21" localSheetId="41">#REF!</definedName>
    <definedName name="gp98_cum_mcf_21" localSheetId="0">#REF!</definedName>
    <definedName name="gp98_cum_mcf_21" localSheetId="36">#REF!</definedName>
    <definedName name="gp98_cum_mcf_21" localSheetId="38">#REF!</definedName>
    <definedName name="gp98_cum_mcf_21" localSheetId="10">#REF!</definedName>
    <definedName name="gp98_cum_mcf_21" localSheetId="1">#REF!</definedName>
    <definedName name="gp98_cum_mcf_21">#REF!</definedName>
    <definedName name="gp98_cum_mcf_23" localSheetId="41">#REF!</definedName>
    <definedName name="gp98_cum_mcf_23" localSheetId="0">#REF!</definedName>
    <definedName name="gp98_cum_mcf_23" localSheetId="36">#REF!</definedName>
    <definedName name="gp98_cum_mcf_23" localSheetId="38">#REF!</definedName>
    <definedName name="gp98_cum_mcf_23" localSheetId="10">#REF!</definedName>
    <definedName name="gp98_cum_mcf_23" localSheetId="1">#REF!</definedName>
    <definedName name="gp98_cum_mcf_23">#REF!</definedName>
    <definedName name="gp98_cum_mcf_25" localSheetId="41">#REF!</definedName>
    <definedName name="gp98_cum_mcf_25" localSheetId="0">#REF!</definedName>
    <definedName name="gp98_cum_mcf_25" localSheetId="36">#REF!</definedName>
    <definedName name="gp98_cum_mcf_25" localSheetId="38">#REF!</definedName>
    <definedName name="gp98_cum_mcf_25" localSheetId="10">#REF!</definedName>
    <definedName name="gp98_cum_mcf_25" localSheetId="1">#REF!</definedName>
    <definedName name="gp98_cum_mcf_25">#REF!</definedName>
    <definedName name="gp98_cum_mcf_27" localSheetId="41">#REF!</definedName>
    <definedName name="gp98_cum_mcf_27" localSheetId="0">#REF!</definedName>
    <definedName name="gp98_cum_mcf_27" localSheetId="36">#REF!</definedName>
    <definedName name="gp98_cum_mcf_27" localSheetId="38">#REF!</definedName>
    <definedName name="gp98_cum_mcf_27" localSheetId="10">#REF!</definedName>
    <definedName name="gp98_cum_mcf_27" localSheetId="1">#REF!</definedName>
    <definedName name="gp98_cum_mcf_27">#REF!</definedName>
    <definedName name="gp98_cum_mcf_6" localSheetId="41">#REF!</definedName>
    <definedName name="gp98_cum_mcf_6" localSheetId="0">#REF!</definedName>
    <definedName name="gp98_cum_mcf_6" localSheetId="36">#REF!</definedName>
    <definedName name="gp98_cum_mcf_6" localSheetId="38">#REF!</definedName>
    <definedName name="gp98_cum_mcf_6" localSheetId="10">#REF!</definedName>
    <definedName name="gp98_cum_mcf_6" localSheetId="1">#REF!</definedName>
    <definedName name="gp98_cum_mcf_6">#REF!</definedName>
    <definedName name="gp98_cum_pr" localSheetId="41">#REF!</definedName>
    <definedName name="gp98_cum_pr" localSheetId="0">#REF!</definedName>
    <definedName name="gp98_cum_pr" localSheetId="2">#REF!</definedName>
    <definedName name="gp98_cum_pr" localSheetId="6">#REF!</definedName>
    <definedName name="gp98_cum_pr" localSheetId="16">#REF!</definedName>
    <definedName name="gp98_cum_pr" localSheetId="21">#REF!</definedName>
    <definedName name="gp98_cum_pr" localSheetId="28">#REF!</definedName>
    <definedName name="gp98_cum_pr" localSheetId="30">#REF!</definedName>
    <definedName name="gp98_cum_pr" localSheetId="36">#REF!</definedName>
    <definedName name="gp98_cum_pr" localSheetId="38">#REF!</definedName>
    <definedName name="gp98_cum_pr" localSheetId="31">#REF!</definedName>
    <definedName name="gp98_cum_pr" localSheetId="34">#REF!</definedName>
    <definedName name="gp98_cum_pr" localSheetId="5">#REF!</definedName>
    <definedName name="gp98_cum_pr" localSheetId="10">#REF!</definedName>
    <definedName name="gp98_cum_pr" localSheetId="1">#REF!</definedName>
    <definedName name="gp98_cum_pr">#REF!</definedName>
    <definedName name="gp98_cum_pr_19" localSheetId="41">#REF!</definedName>
    <definedName name="gp98_cum_pr_19" localSheetId="0">#REF!</definedName>
    <definedName name="gp98_cum_pr_19" localSheetId="36">#REF!</definedName>
    <definedName name="gp98_cum_pr_19" localSheetId="38">#REF!</definedName>
    <definedName name="gp98_cum_pr_19" localSheetId="10">#REF!</definedName>
    <definedName name="gp98_cum_pr_19" localSheetId="1">#REF!</definedName>
    <definedName name="gp98_cum_pr_19">#REF!</definedName>
    <definedName name="gp98_cum_pr_21" localSheetId="41">#REF!</definedName>
    <definedName name="gp98_cum_pr_21" localSheetId="0">#REF!</definedName>
    <definedName name="gp98_cum_pr_21" localSheetId="36">#REF!</definedName>
    <definedName name="gp98_cum_pr_21" localSheetId="38">#REF!</definedName>
    <definedName name="gp98_cum_pr_21" localSheetId="10">#REF!</definedName>
    <definedName name="gp98_cum_pr_21" localSheetId="1">#REF!</definedName>
    <definedName name="gp98_cum_pr_21">#REF!</definedName>
    <definedName name="gp98_cum_pr_23" localSheetId="41">#REF!</definedName>
    <definedName name="gp98_cum_pr_23" localSheetId="0">#REF!</definedName>
    <definedName name="gp98_cum_pr_23" localSheetId="36">#REF!</definedName>
    <definedName name="gp98_cum_pr_23" localSheetId="38">#REF!</definedName>
    <definedName name="gp98_cum_pr_23" localSheetId="10">#REF!</definedName>
    <definedName name="gp98_cum_pr_23" localSheetId="1">#REF!</definedName>
    <definedName name="gp98_cum_pr_23">#REF!</definedName>
    <definedName name="gp98_cum_pr_25" localSheetId="41">#REF!</definedName>
    <definedName name="gp98_cum_pr_25" localSheetId="0">#REF!</definedName>
    <definedName name="gp98_cum_pr_25" localSheetId="36">#REF!</definedName>
    <definedName name="gp98_cum_pr_25" localSheetId="38">#REF!</definedName>
    <definedName name="gp98_cum_pr_25" localSheetId="10">#REF!</definedName>
    <definedName name="gp98_cum_pr_25" localSheetId="1">#REF!</definedName>
    <definedName name="gp98_cum_pr_25">#REF!</definedName>
    <definedName name="gp98_cum_pr_27" localSheetId="41">#REF!</definedName>
    <definedName name="gp98_cum_pr_27" localSheetId="0">#REF!</definedName>
    <definedName name="gp98_cum_pr_27" localSheetId="36">#REF!</definedName>
    <definedName name="gp98_cum_pr_27" localSheetId="38">#REF!</definedName>
    <definedName name="gp98_cum_pr_27" localSheetId="10">#REF!</definedName>
    <definedName name="gp98_cum_pr_27" localSheetId="1">#REF!</definedName>
    <definedName name="gp98_cum_pr_27">#REF!</definedName>
    <definedName name="gp98_cum_pr_6" localSheetId="41">#REF!</definedName>
    <definedName name="gp98_cum_pr_6" localSheetId="0">#REF!</definedName>
    <definedName name="gp98_cum_pr_6" localSheetId="36">#REF!</definedName>
    <definedName name="gp98_cum_pr_6" localSheetId="38">#REF!</definedName>
    <definedName name="gp98_cum_pr_6" localSheetId="10">#REF!</definedName>
    <definedName name="gp98_cum_pr_6" localSheetId="1">#REF!</definedName>
    <definedName name="gp98_cum_pr_6">#REF!</definedName>
    <definedName name="gp98_cum_tot" localSheetId="41">#REF!</definedName>
    <definedName name="gp98_cum_tot" localSheetId="0">#REF!</definedName>
    <definedName name="gp98_cum_tot" localSheetId="2">#REF!</definedName>
    <definedName name="gp98_cum_tot" localSheetId="6">#REF!</definedName>
    <definedName name="gp98_cum_tot" localSheetId="16">#REF!</definedName>
    <definedName name="gp98_cum_tot" localSheetId="21">#REF!</definedName>
    <definedName name="gp98_cum_tot" localSheetId="28">#REF!</definedName>
    <definedName name="gp98_cum_tot" localSheetId="30">#REF!</definedName>
    <definedName name="gp98_cum_tot" localSheetId="36">#REF!</definedName>
    <definedName name="gp98_cum_tot" localSheetId="38">#REF!</definedName>
    <definedName name="gp98_cum_tot" localSheetId="31">#REF!</definedName>
    <definedName name="gp98_cum_tot" localSheetId="34">#REF!</definedName>
    <definedName name="gp98_cum_tot" localSheetId="5">#REF!</definedName>
    <definedName name="gp98_cum_tot" localSheetId="10">#REF!</definedName>
    <definedName name="gp98_cum_tot" localSheetId="1">#REF!</definedName>
    <definedName name="gp98_cum_tot">#REF!</definedName>
    <definedName name="gp98_cum_tot_19" localSheetId="41">#REF!</definedName>
    <definedName name="gp98_cum_tot_19" localSheetId="0">#REF!</definedName>
    <definedName name="gp98_cum_tot_19" localSheetId="36">#REF!</definedName>
    <definedName name="gp98_cum_tot_19" localSheetId="38">#REF!</definedName>
    <definedName name="gp98_cum_tot_19" localSheetId="10">#REF!</definedName>
    <definedName name="gp98_cum_tot_19" localSheetId="1">#REF!</definedName>
    <definedName name="gp98_cum_tot_19">#REF!</definedName>
    <definedName name="gp98_cum_tot_21" localSheetId="41">#REF!</definedName>
    <definedName name="gp98_cum_tot_21" localSheetId="0">#REF!</definedName>
    <definedName name="gp98_cum_tot_21" localSheetId="36">#REF!</definedName>
    <definedName name="gp98_cum_tot_21" localSheetId="38">#REF!</definedName>
    <definedName name="gp98_cum_tot_21" localSheetId="10">#REF!</definedName>
    <definedName name="gp98_cum_tot_21" localSheetId="1">#REF!</definedName>
    <definedName name="gp98_cum_tot_21">#REF!</definedName>
    <definedName name="gp98_cum_tot_23" localSheetId="41">#REF!</definedName>
    <definedName name="gp98_cum_tot_23" localSheetId="0">#REF!</definedName>
    <definedName name="gp98_cum_tot_23" localSheetId="36">#REF!</definedName>
    <definedName name="gp98_cum_tot_23" localSheetId="38">#REF!</definedName>
    <definedName name="gp98_cum_tot_23" localSheetId="10">#REF!</definedName>
    <definedName name="gp98_cum_tot_23" localSheetId="1">#REF!</definedName>
    <definedName name="gp98_cum_tot_23">#REF!</definedName>
    <definedName name="gp98_cum_tot_25" localSheetId="41">#REF!</definedName>
    <definedName name="gp98_cum_tot_25" localSheetId="0">#REF!</definedName>
    <definedName name="gp98_cum_tot_25" localSheetId="36">#REF!</definedName>
    <definedName name="gp98_cum_tot_25" localSheetId="38">#REF!</definedName>
    <definedName name="gp98_cum_tot_25" localSheetId="10">#REF!</definedName>
    <definedName name="gp98_cum_tot_25" localSheetId="1">#REF!</definedName>
    <definedName name="gp98_cum_tot_25">#REF!</definedName>
    <definedName name="gp98_cum_tot_27" localSheetId="41">#REF!</definedName>
    <definedName name="gp98_cum_tot_27" localSheetId="0">#REF!</definedName>
    <definedName name="gp98_cum_tot_27" localSheetId="36">#REF!</definedName>
    <definedName name="gp98_cum_tot_27" localSheetId="38">#REF!</definedName>
    <definedName name="gp98_cum_tot_27" localSheetId="10">#REF!</definedName>
    <definedName name="gp98_cum_tot_27" localSheetId="1">#REF!</definedName>
    <definedName name="gp98_cum_tot_27">#REF!</definedName>
    <definedName name="gp98_cum_tot_6" localSheetId="41">#REF!</definedName>
    <definedName name="gp98_cum_tot_6" localSheetId="0">#REF!</definedName>
    <definedName name="gp98_cum_tot_6" localSheetId="36">#REF!</definedName>
    <definedName name="gp98_cum_tot_6" localSheetId="38">#REF!</definedName>
    <definedName name="gp98_cum_tot_6" localSheetId="10">#REF!</definedName>
    <definedName name="gp98_cum_tot_6" localSheetId="1">#REF!</definedName>
    <definedName name="gp98_cum_tot_6">#REF!</definedName>
    <definedName name="gp98_eff_moyen" localSheetId="41">#REF!</definedName>
    <definedName name="gp98_eff_moyen" localSheetId="0">#REF!</definedName>
    <definedName name="gp98_eff_moyen" localSheetId="2">#REF!</definedName>
    <definedName name="gp98_eff_moyen" localSheetId="6">#REF!</definedName>
    <definedName name="gp98_eff_moyen" localSheetId="16">#REF!</definedName>
    <definedName name="gp98_eff_moyen" localSheetId="21">#REF!</definedName>
    <definedName name="gp98_eff_moyen" localSheetId="28">#REF!</definedName>
    <definedName name="gp98_eff_moyen" localSheetId="30">#REF!</definedName>
    <definedName name="gp98_eff_moyen" localSheetId="36">#REF!</definedName>
    <definedName name="gp98_eff_moyen" localSheetId="38">#REF!</definedName>
    <definedName name="gp98_eff_moyen" localSheetId="31">#REF!</definedName>
    <definedName name="gp98_eff_moyen" localSheetId="34">#REF!</definedName>
    <definedName name="gp98_eff_moyen" localSheetId="5">#REF!</definedName>
    <definedName name="gp98_eff_moyen" localSheetId="10">#REF!</definedName>
    <definedName name="gp98_eff_moyen" localSheetId="1">#REF!</definedName>
    <definedName name="gp98_eff_moyen">#REF!</definedName>
    <definedName name="gp98_eff_moyen_19" localSheetId="41">#REF!</definedName>
    <definedName name="gp98_eff_moyen_19" localSheetId="0">#REF!</definedName>
    <definedName name="gp98_eff_moyen_19" localSheetId="36">#REF!</definedName>
    <definedName name="gp98_eff_moyen_19" localSheetId="38">#REF!</definedName>
    <definedName name="gp98_eff_moyen_19" localSheetId="10">#REF!</definedName>
    <definedName name="gp98_eff_moyen_19" localSheetId="1">#REF!</definedName>
    <definedName name="gp98_eff_moyen_19">#REF!</definedName>
    <definedName name="gp98_eff_moyen_21" localSheetId="41">#REF!</definedName>
    <definedName name="gp98_eff_moyen_21" localSheetId="0">#REF!</definedName>
    <definedName name="gp98_eff_moyen_21" localSheetId="36">#REF!</definedName>
    <definedName name="gp98_eff_moyen_21" localSheetId="38">#REF!</definedName>
    <definedName name="gp98_eff_moyen_21" localSheetId="10">#REF!</definedName>
    <definedName name="gp98_eff_moyen_21" localSheetId="1">#REF!</definedName>
    <definedName name="gp98_eff_moyen_21">#REF!</definedName>
    <definedName name="gp98_eff_moyen_23" localSheetId="41">#REF!</definedName>
    <definedName name="gp98_eff_moyen_23" localSheetId="0">#REF!</definedName>
    <definedName name="gp98_eff_moyen_23" localSheetId="36">#REF!</definedName>
    <definedName name="gp98_eff_moyen_23" localSheetId="38">#REF!</definedName>
    <definedName name="gp98_eff_moyen_23" localSheetId="10">#REF!</definedName>
    <definedName name="gp98_eff_moyen_23" localSheetId="1">#REF!</definedName>
    <definedName name="gp98_eff_moyen_23">#REF!</definedName>
    <definedName name="gp98_eff_moyen_25" localSheetId="41">#REF!</definedName>
    <definedName name="gp98_eff_moyen_25" localSheetId="0">#REF!</definedName>
    <definedName name="gp98_eff_moyen_25" localSheetId="36">#REF!</definedName>
    <definedName name="gp98_eff_moyen_25" localSheetId="38">#REF!</definedName>
    <definedName name="gp98_eff_moyen_25" localSheetId="10">#REF!</definedName>
    <definedName name="gp98_eff_moyen_25" localSheetId="1">#REF!</definedName>
    <definedName name="gp98_eff_moyen_25">#REF!</definedName>
    <definedName name="gp98_eff_moyen_27" localSheetId="41">#REF!</definedName>
    <definedName name="gp98_eff_moyen_27" localSheetId="0">#REF!</definedName>
    <definedName name="gp98_eff_moyen_27" localSheetId="36">#REF!</definedName>
    <definedName name="gp98_eff_moyen_27" localSheetId="38">#REF!</definedName>
    <definedName name="gp98_eff_moyen_27" localSheetId="10">#REF!</definedName>
    <definedName name="gp98_eff_moyen_27" localSheetId="1">#REF!</definedName>
    <definedName name="gp98_eff_moyen_27">#REF!</definedName>
    <definedName name="gp98_eff_moyen_6" localSheetId="41">#REF!</definedName>
    <definedName name="gp98_eff_moyen_6" localSheetId="0">#REF!</definedName>
    <definedName name="gp98_eff_moyen_6" localSheetId="36">#REF!</definedName>
    <definedName name="gp98_eff_moyen_6" localSheetId="38">#REF!</definedName>
    <definedName name="gp98_eff_moyen_6" localSheetId="10">#REF!</definedName>
    <definedName name="gp98_eff_moyen_6" localSheetId="1">#REF!</definedName>
    <definedName name="gp98_eff_moyen_6">#REF!</definedName>
    <definedName name="gp98_mcf_tot" localSheetId="41">#REF!</definedName>
    <definedName name="gp98_mcf_tot" localSheetId="0">#REF!</definedName>
    <definedName name="gp98_mcf_tot" localSheetId="2">#REF!</definedName>
    <definedName name="gp98_mcf_tot" localSheetId="6">#REF!</definedName>
    <definedName name="gp98_mcf_tot" localSheetId="16">#REF!</definedName>
    <definedName name="gp98_mcf_tot" localSheetId="21">#REF!</definedName>
    <definedName name="gp98_mcf_tot" localSheetId="28">#REF!</definedName>
    <definedName name="gp98_mcf_tot" localSheetId="30">#REF!</definedName>
    <definedName name="gp98_mcf_tot" localSheetId="36">#REF!</definedName>
    <definedName name="gp98_mcf_tot" localSheetId="38">#REF!</definedName>
    <definedName name="gp98_mcf_tot" localSheetId="31">#REF!</definedName>
    <definedName name="gp98_mcf_tot" localSheetId="34">#REF!</definedName>
    <definedName name="gp98_mcf_tot" localSheetId="5">#REF!</definedName>
    <definedName name="gp98_mcf_tot" localSheetId="10">#REF!</definedName>
    <definedName name="gp98_mcf_tot" localSheetId="1">#REF!</definedName>
    <definedName name="gp98_mcf_tot">#REF!</definedName>
    <definedName name="gp98_mcf_tot_19" localSheetId="41">#REF!</definedName>
    <definedName name="gp98_mcf_tot_19" localSheetId="0">#REF!</definedName>
    <definedName name="gp98_mcf_tot_19" localSheetId="36">#REF!</definedName>
    <definedName name="gp98_mcf_tot_19" localSheetId="38">#REF!</definedName>
    <definedName name="gp98_mcf_tot_19" localSheetId="10">#REF!</definedName>
    <definedName name="gp98_mcf_tot_19" localSheetId="1">#REF!</definedName>
    <definedName name="gp98_mcf_tot_19">#REF!</definedName>
    <definedName name="gp98_mcf_tot_21" localSheetId="41">#REF!</definedName>
    <definedName name="gp98_mcf_tot_21" localSheetId="0">#REF!</definedName>
    <definedName name="gp98_mcf_tot_21" localSheetId="36">#REF!</definedName>
    <definedName name="gp98_mcf_tot_21" localSheetId="38">#REF!</definedName>
    <definedName name="gp98_mcf_tot_21" localSheetId="10">#REF!</definedName>
    <definedName name="gp98_mcf_tot_21" localSheetId="1">#REF!</definedName>
    <definedName name="gp98_mcf_tot_21">#REF!</definedName>
    <definedName name="gp98_mcf_tot_23" localSheetId="41">#REF!</definedName>
    <definedName name="gp98_mcf_tot_23" localSheetId="0">#REF!</definedName>
    <definedName name="gp98_mcf_tot_23" localSheetId="36">#REF!</definedName>
    <definedName name="gp98_mcf_tot_23" localSheetId="38">#REF!</definedName>
    <definedName name="gp98_mcf_tot_23" localSheetId="10">#REF!</definedName>
    <definedName name="gp98_mcf_tot_23" localSheetId="1">#REF!</definedName>
    <definedName name="gp98_mcf_tot_23">#REF!</definedName>
    <definedName name="gp98_mcf_tot_25" localSheetId="41">#REF!</definedName>
    <definedName name="gp98_mcf_tot_25" localSheetId="0">#REF!</definedName>
    <definedName name="gp98_mcf_tot_25" localSheetId="36">#REF!</definedName>
    <definedName name="gp98_mcf_tot_25" localSheetId="38">#REF!</definedName>
    <definedName name="gp98_mcf_tot_25" localSheetId="10">#REF!</definedName>
    <definedName name="gp98_mcf_tot_25" localSheetId="1">#REF!</definedName>
    <definedName name="gp98_mcf_tot_25">#REF!</definedName>
    <definedName name="gp98_mcf_tot_27" localSheetId="41">#REF!</definedName>
    <definedName name="gp98_mcf_tot_27" localSheetId="0">#REF!</definedName>
    <definedName name="gp98_mcf_tot_27" localSheetId="36">#REF!</definedName>
    <definedName name="gp98_mcf_tot_27" localSheetId="38">#REF!</definedName>
    <definedName name="gp98_mcf_tot_27" localSheetId="10">#REF!</definedName>
    <definedName name="gp98_mcf_tot_27" localSheetId="1">#REF!</definedName>
    <definedName name="gp98_mcf_tot_27">#REF!</definedName>
    <definedName name="gp98_mcf_tot_6" localSheetId="41">#REF!</definedName>
    <definedName name="gp98_mcf_tot_6" localSheetId="0">#REF!</definedName>
    <definedName name="gp98_mcf_tot_6" localSheetId="36">#REF!</definedName>
    <definedName name="gp98_mcf_tot_6" localSheetId="38">#REF!</definedName>
    <definedName name="gp98_mcf_tot_6" localSheetId="10">#REF!</definedName>
    <definedName name="gp98_mcf_tot_6" localSheetId="1">#REF!</definedName>
    <definedName name="gp98_mcf_tot_6">#REF!</definedName>
    <definedName name="gp98_median_mcf" localSheetId="41">#REF!</definedName>
    <definedName name="gp98_median_mcf" localSheetId="0">#REF!</definedName>
    <definedName name="gp98_median_mcf" localSheetId="2">#REF!</definedName>
    <definedName name="gp98_median_mcf" localSheetId="6">#REF!</definedName>
    <definedName name="gp98_median_mcf" localSheetId="16">#REF!</definedName>
    <definedName name="gp98_median_mcf" localSheetId="21">#REF!</definedName>
    <definedName name="gp98_median_mcf" localSheetId="28">#REF!</definedName>
    <definedName name="gp98_median_mcf" localSheetId="30">#REF!</definedName>
    <definedName name="gp98_median_mcf" localSheetId="36">#REF!</definedName>
    <definedName name="gp98_median_mcf" localSheetId="38">#REF!</definedName>
    <definedName name="gp98_median_mcf" localSheetId="31">#REF!</definedName>
    <definedName name="gp98_median_mcf" localSheetId="34">#REF!</definedName>
    <definedName name="gp98_median_mcf" localSheetId="5">#REF!</definedName>
    <definedName name="gp98_median_mcf" localSheetId="10">#REF!</definedName>
    <definedName name="gp98_median_mcf" localSheetId="1">#REF!</definedName>
    <definedName name="gp98_median_mcf">#REF!</definedName>
    <definedName name="gp98_median_mcf_19" localSheetId="41">#REF!</definedName>
    <definedName name="gp98_median_mcf_19" localSheetId="0">#REF!</definedName>
    <definedName name="gp98_median_mcf_19" localSheetId="36">#REF!</definedName>
    <definedName name="gp98_median_mcf_19" localSheetId="38">#REF!</definedName>
    <definedName name="gp98_median_mcf_19" localSheetId="10">#REF!</definedName>
    <definedName name="gp98_median_mcf_19" localSheetId="1">#REF!</definedName>
    <definedName name="gp98_median_mcf_19">#REF!</definedName>
    <definedName name="gp98_median_mcf_21" localSheetId="41">#REF!</definedName>
    <definedName name="gp98_median_mcf_21" localSheetId="0">#REF!</definedName>
    <definedName name="gp98_median_mcf_21" localSheetId="36">#REF!</definedName>
    <definedName name="gp98_median_mcf_21" localSheetId="38">#REF!</definedName>
    <definedName name="gp98_median_mcf_21" localSheetId="10">#REF!</definedName>
    <definedName name="gp98_median_mcf_21" localSheetId="1">#REF!</definedName>
    <definedName name="gp98_median_mcf_21">#REF!</definedName>
    <definedName name="gp98_median_mcf_23" localSheetId="41">#REF!</definedName>
    <definedName name="gp98_median_mcf_23" localSheetId="0">#REF!</definedName>
    <definedName name="gp98_median_mcf_23" localSheetId="36">#REF!</definedName>
    <definedName name="gp98_median_mcf_23" localSheetId="38">#REF!</definedName>
    <definedName name="gp98_median_mcf_23" localSheetId="10">#REF!</definedName>
    <definedName name="gp98_median_mcf_23" localSheetId="1">#REF!</definedName>
    <definedName name="gp98_median_mcf_23">#REF!</definedName>
    <definedName name="gp98_median_mcf_25" localSheetId="41">#REF!</definedName>
    <definedName name="gp98_median_mcf_25" localSheetId="0">#REF!</definedName>
    <definedName name="gp98_median_mcf_25" localSheetId="36">#REF!</definedName>
    <definedName name="gp98_median_mcf_25" localSheetId="38">#REF!</definedName>
    <definedName name="gp98_median_mcf_25" localSheetId="10">#REF!</definedName>
    <definedName name="gp98_median_mcf_25" localSheetId="1">#REF!</definedName>
    <definedName name="gp98_median_mcf_25">#REF!</definedName>
    <definedName name="gp98_median_mcf_27" localSheetId="41">#REF!</definedName>
    <definedName name="gp98_median_mcf_27" localSheetId="0">#REF!</definedName>
    <definedName name="gp98_median_mcf_27" localSheetId="36">#REF!</definedName>
    <definedName name="gp98_median_mcf_27" localSheetId="38">#REF!</definedName>
    <definedName name="gp98_median_mcf_27" localSheetId="10">#REF!</definedName>
    <definedName name="gp98_median_mcf_27" localSheetId="1">#REF!</definedName>
    <definedName name="gp98_median_mcf_27">#REF!</definedName>
    <definedName name="gp98_median_mcf_6" localSheetId="41">#REF!</definedName>
    <definedName name="gp98_median_mcf_6" localSheetId="0">#REF!</definedName>
    <definedName name="gp98_median_mcf_6" localSheetId="36">#REF!</definedName>
    <definedName name="gp98_median_mcf_6" localSheetId="38">#REF!</definedName>
    <definedName name="gp98_median_mcf_6" localSheetId="10">#REF!</definedName>
    <definedName name="gp98_median_mcf_6" localSheetId="1">#REF!</definedName>
    <definedName name="gp98_median_mcf_6">#REF!</definedName>
    <definedName name="gp98_median_pr" localSheetId="41">#REF!</definedName>
    <definedName name="gp98_median_pr" localSheetId="0">#REF!</definedName>
    <definedName name="gp98_median_pr" localSheetId="2">#REF!</definedName>
    <definedName name="gp98_median_pr" localSheetId="6">#REF!</definedName>
    <definedName name="gp98_median_pr" localSheetId="16">#REF!</definedName>
    <definedName name="gp98_median_pr" localSheetId="21">#REF!</definedName>
    <definedName name="gp98_median_pr" localSheetId="28">#REF!</definedName>
    <definedName name="gp98_median_pr" localSheetId="30">#REF!</definedName>
    <definedName name="gp98_median_pr" localSheetId="36">#REF!</definedName>
    <definedName name="gp98_median_pr" localSheetId="38">#REF!</definedName>
    <definedName name="gp98_median_pr" localSheetId="31">#REF!</definedName>
    <definedName name="gp98_median_pr" localSheetId="34">#REF!</definedName>
    <definedName name="gp98_median_pr" localSheetId="5">#REF!</definedName>
    <definedName name="gp98_median_pr" localSheetId="10">#REF!</definedName>
    <definedName name="gp98_median_pr" localSheetId="1">#REF!</definedName>
    <definedName name="gp98_median_pr">#REF!</definedName>
    <definedName name="gp98_median_pr_19" localSheetId="41">#REF!</definedName>
    <definedName name="gp98_median_pr_19" localSheetId="0">#REF!</definedName>
    <definedName name="gp98_median_pr_19" localSheetId="36">#REF!</definedName>
    <definedName name="gp98_median_pr_19" localSheetId="38">#REF!</definedName>
    <definedName name="gp98_median_pr_19" localSheetId="10">#REF!</definedName>
    <definedName name="gp98_median_pr_19" localSheetId="1">#REF!</definedName>
    <definedName name="gp98_median_pr_19">#REF!</definedName>
    <definedName name="gp98_median_pr_21" localSheetId="41">#REF!</definedName>
    <definedName name="gp98_median_pr_21" localSheetId="0">#REF!</definedName>
    <definedName name="gp98_median_pr_21" localSheetId="36">#REF!</definedName>
    <definedName name="gp98_median_pr_21" localSheetId="38">#REF!</definedName>
    <definedName name="gp98_median_pr_21" localSheetId="10">#REF!</definedName>
    <definedName name="gp98_median_pr_21" localSheetId="1">#REF!</definedName>
    <definedName name="gp98_median_pr_21">#REF!</definedName>
    <definedName name="gp98_median_pr_23" localSheetId="41">#REF!</definedName>
    <definedName name="gp98_median_pr_23" localSheetId="0">#REF!</definedName>
    <definedName name="gp98_median_pr_23" localSheetId="36">#REF!</definedName>
    <definedName name="gp98_median_pr_23" localSheetId="38">#REF!</definedName>
    <definedName name="gp98_median_pr_23" localSheetId="10">#REF!</definedName>
    <definedName name="gp98_median_pr_23" localSheetId="1">#REF!</definedName>
    <definedName name="gp98_median_pr_23">#REF!</definedName>
    <definedName name="gp98_median_pr_25" localSheetId="41">#REF!</definedName>
    <definedName name="gp98_median_pr_25" localSheetId="0">#REF!</definedName>
    <definedName name="gp98_median_pr_25" localSheetId="36">#REF!</definedName>
    <definedName name="gp98_median_pr_25" localSheetId="38">#REF!</definedName>
    <definedName name="gp98_median_pr_25" localSheetId="10">#REF!</definedName>
    <definedName name="gp98_median_pr_25" localSheetId="1">#REF!</definedName>
    <definedName name="gp98_median_pr_25">#REF!</definedName>
    <definedName name="gp98_median_pr_27" localSheetId="41">#REF!</definedName>
    <definedName name="gp98_median_pr_27" localSheetId="0">#REF!</definedName>
    <definedName name="gp98_median_pr_27" localSheetId="36">#REF!</definedName>
    <definedName name="gp98_median_pr_27" localSheetId="38">#REF!</definedName>
    <definedName name="gp98_median_pr_27" localSheetId="10">#REF!</definedName>
    <definedName name="gp98_median_pr_27" localSheetId="1">#REF!</definedName>
    <definedName name="gp98_median_pr_27">#REF!</definedName>
    <definedName name="gp98_median_pr_6" localSheetId="41">#REF!</definedName>
    <definedName name="gp98_median_pr_6" localSheetId="0">#REF!</definedName>
    <definedName name="gp98_median_pr_6" localSheetId="36">#REF!</definedName>
    <definedName name="gp98_median_pr_6" localSheetId="38">#REF!</definedName>
    <definedName name="gp98_median_pr_6" localSheetId="10">#REF!</definedName>
    <definedName name="gp98_median_pr_6" localSheetId="1">#REF!</definedName>
    <definedName name="gp98_median_pr_6">#REF!</definedName>
    <definedName name="gp98_median_tot" localSheetId="41">#REF!</definedName>
    <definedName name="gp98_median_tot" localSheetId="0">#REF!</definedName>
    <definedName name="gp98_median_tot" localSheetId="2">#REF!</definedName>
    <definedName name="gp98_median_tot" localSheetId="6">#REF!</definedName>
    <definedName name="gp98_median_tot" localSheetId="16">#REF!</definedName>
    <definedName name="gp98_median_tot" localSheetId="21">#REF!</definedName>
    <definedName name="gp98_median_tot" localSheetId="28">#REF!</definedName>
    <definedName name="gp98_median_tot" localSheetId="30">#REF!</definedName>
    <definedName name="gp98_median_tot" localSheetId="36">#REF!</definedName>
    <definedName name="gp98_median_tot" localSheetId="38">#REF!</definedName>
    <definedName name="gp98_median_tot" localSheetId="31">#REF!</definedName>
    <definedName name="gp98_median_tot" localSheetId="34">#REF!</definedName>
    <definedName name="gp98_median_tot" localSheetId="5">#REF!</definedName>
    <definedName name="gp98_median_tot" localSheetId="10">#REF!</definedName>
    <definedName name="gp98_median_tot" localSheetId="1">#REF!</definedName>
    <definedName name="gp98_median_tot">#REF!</definedName>
    <definedName name="gp98_median_tot_19" localSheetId="41">#REF!</definedName>
    <definedName name="gp98_median_tot_19" localSheetId="0">#REF!</definedName>
    <definedName name="gp98_median_tot_19" localSheetId="36">#REF!</definedName>
    <definedName name="gp98_median_tot_19" localSheetId="38">#REF!</definedName>
    <definedName name="gp98_median_tot_19" localSheetId="10">#REF!</definedName>
    <definedName name="gp98_median_tot_19" localSheetId="1">#REF!</definedName>
    <definedName name="gp98_median_tot_19">#REF!</definedName>
    <definedName name="gp98_median_tot_21" localSheetId="41">#REF!</definedName>
    <definedName name="gp98_median_tot_21" localSheetId="0">#REF!</definedName>
    <definedName name="gp98_median_tot_21" localSheetId="36">#REF!</definedName>
    <definedName name="gp98_median_tot_21" localSheetId="38">#REF!</definedName>
    <definedName name="gp98_median_tot_21" localSheetId="10">#REF!</definedName>
    <definedName name="gp98_median_tot_21" localSheetId="1">#REF!</definedName>
    <definedName name="gp98_median_tot_21">#REF!</definedName>
    <definedName name="gp98_median_tot_23" localSheetId="41">#REF!</definedName>
    <definedName name="gp98_median_tot_23" localSheetId="0">#REF!</definedName>
    <definedName name="gp98_median_tot_23" localSheetId="36">#REF!</definedName>
    <definedName name="gp98_median_tot_23" localSheetId="38">#REF!</definedName>
    <definedName name="gp98_median_tot_23" localSheetId="10">#REF!</definedName>
    <definedName name="gp98_median_tot_23" localSheetId="1">#REF!</definedName>
    <definedName name="gp98_median_tot_23">#REF!</definedName>
    <definedName name="gp98_median_tot_25" localSheetId="41">#REF!</definedName>
    <definedName name="gp98_median_tot_25" localSheetId="0">#REF!</definedName>
    <definedName name="gp98_median_tot_25" localSheetId="36">#REF!</definedName>
    <definedName name="gp98_median_tot_25" localSheetId="38">#REF!</definedName>
    <definedName name="gp98_median_tot_25" localSheetId="10">#REF!</definedName>
    <definedName name="gp98_median_tot_25" localSheetId="1">#REF!</definedName>
    <definedName name="gp98_median_tot_25">#REF!</definedName>
    <definedName name="gp98_median_tot_27" localSheetId="41">#REF!</definedName>
    <definedName name="gp98_median_tot_27" localSheetId="0">#REF!</definedName>
    <definedName name="gp98_median_tot_27" localSheetId="36">#REF!</definedName>
    <definedName name="gp98_median_tot_27" localSheetId="38">#REF!</definedName>
    <definedName name="gp98_median_tot_27" localSheetId="10">#REF!</definedName>
    <definedName name="gp98_median_tot_27" localSheetId="1">#REF!</definedName>
    <definedName name="gp98_median_tot_27">#REF!</definedName>
    <definedName name="gp98_median_tot_6" localSheetId="41">#REF!</definedName>
    <definedName name="gp98_median_tot_6" localSheetId="0">#REF!</definedName>
    <definedName name="gp98_median_tot_6" localSheetId="36">#REF!</definedName>
    <definedName name="gp98_median_tot_6" localSheetId="38">#REF!</definedName>
    <definedName name="gp98_median_tot_6" localSheetId="10">#REF!</definedName>
    <definedName name="gp98_median_tot_6" localSheetId="1">#REF!</definedName>
    <definedName name="gp98_median_tot_6">#REF!</definedName>
    <definedName name="gp98_pr_tot" localSheetId="41">#REF!</definedName>
    <definedName name="gp98_pr_tot" localSheetId="0">#REF!</definedName>
    <definedName name="gp98_pr_tot" localSheetId="2">#REF!</definedName>
    <definedName name="gp98_pr_tot" localSheetId="6">#REF!</definedName>
    <definedName name="gp98_pr_tot" localSheetId="16">#REF!</definedName>
    <definedName name="gp98_pr_tot" localSheetId="21">#REF!</definedName>
    <definedName name="gp98_pr_tot" localSheetId="28">#REF!</definedName>
    <definedName name="gp98_pr_tot" localSheetId="30">#REF!</definedName>
    <definedName name="gp98_pr_tot" localSheetId="36">#REF!</definedName>
    <definedName name="gp98_pr_tot" localSheetId="38">#REF!</definedName>
    <definedName name="gp98_pr_tot" localSheetId="31">#REF!</definedName>
    <definedName name="gp98_pr_tot" localSheetId="34">#REF!</definedName>
    <definedName name="gp98_pr_tot" localSheetId="5">#REF!</definedName>
    <definedName name="gp98_pr_tot" localSheetId="10">#REF!</definedName>
    <definedName name="gp98_pr_tot" localSheetId="1">#REF!</definedName>
    <definedName name="gp98_pr_tot">#REF!</definedName>
    <definedName name="gp98_pr_tot_19" localSheetId="41">#REF!</definedName>
    <definedName name="gp98_pr_tot_19" localSheetId="0">#REF!</definedName>
    <definedName name="gp98_pr_tot_19" localSheetId="36">#REF!</definedName>
    <definedName name="gp98_pr_tot_19" localSheetId="38">#REF!</definedName>
    <definedName name="gp98_pr_tot_19" localSheetId="10">#REF!</definedName>
    <definedName name="gp98_pr_tot_19" localSheetId="1">#REF!</definedName>
    <definedName name="gp98_pr_tot_19">#REF!</definedName>
    <definedName name="gp98_pr_tot_21" localSheetId="41">#REF!</definedName>
    <definedName name="gp98_pr_tot_21" localSheetId="0">#REF!</definedName>
    <definedName name="gp98_pr_tot_21" localSheetId="36">#REF!</definedName>
    <definedName name="gp98_pr_tot_21" localSheetId="38">#REF!</definedName>
    <definedName name="gp98_pr_tot_21" localSheetId="10">#REF!</definedName>
    <definedName name="gp98_pr_tot_21" localSheetId="1">#REF!</definedName>
    <definedName name="gp98_pr_tot_21">#REF!</definedName>
    <definedName name="gp98_pr_tot_23" localSheetId="41">#REF!</definedName>
    <definedName name="gp98_pr_tot_23" localSheetId="0">#REF!</definedName>
    <definedName name="gp98_pr_tot_23" localSheetId="36">#REF!</definedName>
    <definedName name="gp98_pr_tot_23" localSheetId="38">#REF!</definedName>
    <definedName name="gp98_pr_tot_23" localSheetId="10">#REF!</definedName>
    <definedName name="gp98_pr_tot_23" localSheetId="1">#REF!</definedName>
    <definedName name="gp98_pr_tot_23">#REF!</definedName>
    <definedName name="gp98_pr_tot_25" localSheetId="41">#REF!</definedName>
    <definedName name="gp98_pr_tot_25" localSheetId="0">#REF!</definedName>
    <definedName name="gp98_pr_tot_25" localSheetId="36">#REF!</definedName>
    <definedName name="gp98_pr_tot_25" localSheetId="38">#REF!</definedName>
    <definedName name="gp98_pr_tot_25" localSheetId="10">#REF!</definedName>
    <definedName name="gp98_pr_tot_25" localSheetId="1">#REF!</definedName>
    <definedName name="gp98_pr_tot_25">#REF!</definedName>
    <definedName name="gp98_pr_tot_27" localSheetId="41">#REF!</definedName>
    <definedName name="gp98_pr_tot_27" localSheetId="0">#REF!</definedName>
    <definedName name="gp98_pr_tot_27" localSheetId="36">#REF!</definedName>
    <definedName name="gp98_pr_tot_27" localSheetId="38">#REF!</definedName>
    <definedName name="gp98_pr_tot_27" localSheetId="10">#REF!</definedName>
    <definedName name="gp98_pr_tot_27" localSheetId="1">#REF!</definedName>
    <definedName name="gp98_pr_tot_27">#REF!</definedName>
    <definedName name="gp98_pr_tot_6" localSheetId="41">#REF!</definedName>
    <definedName name="gp98_pr_tot_6" localSheetId="0">#REF!</definedName>
    <definedName name="gp98_pr_tot_6" localSheetId="36">#REF!</definedName>
    <definedName name="gp98_pr_tot_6" localSheetId="38">#REF!</definedName>
    <definedName name="gp98_pr_tot_6" localSheetId="10">#REF!</definedName>
    <definedName name="gp98_pr_tot_6" localSheetId="1">#REF!</definedName>
    <definedName name="gp98_pr_tot_6">#REF!</definedName>
    <definedName name="gp98_tot_tot" localSheetId="41">#REF!</definedName>
    <definedName name="gp98_tot_tot" localSheetId="0">#REF!</definedName>
    <definedName name="gp98_tot_tot" localSheetId="2">#REF!</definedName>
    <definedName name="gp98_tot_tot" localSheetId="6">#REF!</definedName>
    <definedName name="gp98_tot_tot" localSheetId="16">#REF!</definedName>
    <definedName name="gp98_tot_tot" localSheetId="21">#REF!</definedName>
    <definedName name="gp98_tot_tot" localSheetId="28">#REF!</definedName>
    <definedName name="gp98_tot_tot" localSheetId="30">#REF!</definedName>
    <definedName name="gp98_tot_tot" localSheetId="36">#REF!</definedName>
    <definedName name="gp98_tot_tot" localSheetId="38">#REF!</definedName>
    <definedName name="gp98_tot_tot" localSheetId="31">#REF!</definedName>
    <definedName name="gp98_tot_tot" localSheetId="34">#REF!</definedName>
    <definedName name="gp98_tot_tot" localSheetId="5">#REF!</definedName>
    <definedName name="gp98_tot_tot" localSheetId="10">#REF!</definedName>
    <definedName name="gp98_tot_tot" localSheetId="1">#REF!</definedName>
    <definedName name="gp98_tot_tot">#REF!</definedName>
    <definedName name="gp98_tot_tot_19" localSheetId="41">#REF!</definedName>
    <definedName name="gp98_tot_tot_19" localSheetId="0">#REF!</definedName>
    <definedName name="gp98_tot_tot_19" localSheetId="36">#REF!</definedName>
    <definedName name="gp98_tot_tot_19" localSheetId="38">#REF!</definedName>
    <definedName name="gp98_tot_tot_19" localSheetId="10">#REF!</definedName>
    <definedName name="gp98_tot_tot_19" localSheetId="1">#REF!</definedName>
    <definedName name="gp98_tot_tot_19">#REF!</definedName>
    <definedName name="gp98_tot_tot_21" localSheetId="41">#REF!</definedName>
    <definedName name="gp98_tot_tot_21" localSheetId="0">#REF!</definedName>
    <definedName name="gp98_tot_tot_21" localSheetId="36">#REF!</definedName>
    <definedName name="gp98_tot_tot_21" localSheetId="38">#REF!</definedName>
    <definedName name="gp98_tot_tot_21" localSheetId="10">#REF!</definedName>
    <definedName name="gp98_tot_tot_21" localSheetId="1">#REF!</definedName>
    <definedName name="gp98_tot_tot_21">#REF!</definedName>
    <definedName name="gp98_tot_tot_23" localSheetId="41">#REF!</definedName>
    <definedName name="gp98_tot_tot_23" localSheetId="0">#REF!</definedName>
    <definedName name="gp98_tot_tot_23" localSheetId="36">#REF!</definedName>
    <definedName name="gp98_tot_tot_23" localSheetId="38">#REF!</definedName>
    <definedName name="gp98_tot_tot_23" localSheetId="10">#REF!</definedName>
    <definedName name="gp98_tot_tot_23" localSheetId="1">#REF!</definedName>
    <definedName name="gp98_tot_tot_23">#REF!</definedName>
    <definedName name="gp98_tot_tot_25" localSheetId="41">#REF!</definedName>
    <definedName name="gp98_tot_tot_25" localSheetId="0">#REF!</definedName>
    <definedName name="gp98_tot_tot_25" localSheetId="36">#REF!</definedName>
    <definedName name="gp98_tot_tot_25" localSheetId="38">#REF!</definedName>
    <definedName name="gp98_tot_tot_25" localSheetId="10">#REF!</definedName>
    <definedName name="gp98_tot_tot_25" localSheetId="1">#REF!</definedName>
    <definedName name="gp98_tot_tot_25">#REF!</definedName>
    <definedName name="gp98_tot_tot_27" localSheetId="41">#REF!</definedName>
    <definedName name="gp98_tot_tot_27" localSheetId="0">#REF!</definedName>
    <definedName name="gp98_tot_tot_27" localSheetId="36">#REF!</definedName>
    <definedName name="gp98_tot_tot_27" localSheetId="38">#REF!</definedName>
    <definedName name="gp98_tot_tot_27" localSheetId="10">#REF!</definedName>
    <definedName name="gp98_tot_tot_27" localSheetId="1">#REF!</definedName>
    <definedName name="gp98_tot_tot_27">#REF!</definedName>
    <definedName name="gp98_tot_tot_6" localSheetId="41">#REF!</definedName>
    <definedName name="gp98_tot_tot_6" localSheetId="0">#REF!</definedName>
    <definedName name="gp98_tot_tot_6" localSheetId="36">#REF!</definedName>
    <definedName name="gp98_tot_tot_6" localSheetId="38">#REF!</definedName>
    <definedName name="gp98_tot_tot_6" localSheetId="10">#REF!</definedName>
    <definedName name="gp98_tot_tot_6" localSheetId="1">#REF!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16">'[1]Intercalaire 1'!$A$1:$C$62</definedName>
    <definedName name="groupe" localSheetId="21">'[1]Intercalaire 1'!$A$1:$C$62</definedName>
    <definedName name="groupe" localSheetId="28">'[2]Intercalaire 1'!$A$1:$C$62</definedName>
    <definedName name="groupe" localSheetId="30">'[2]Intercalaire 1'!$A$1:$C$62</definedName>
    <definedName name="groupe" localSheetId="36">'[2]Intercalaire 1'!$A$1:$C$62</definedName>
    <definedName name="groupe" localSheetId="38">'[2]Intercalaire 1'!$A$1:$C$62</definedName>
    <definedName name="groupe" localSheetId="31">[3]astra_digital!$A$1:$C$62</definedName>
    <definedName name="groupe" localSheetId="34">[3]astra_digital!$A$1:$C$62</definedName>
    <definedName name="groupe" localSheetId="5">[3]astra_digital!$A$1:$C$62</definedName>
    <definedName name="groupe" localSheetId="1">[4]astra_digital!$A$1:$C$62</definedName>
    <definedName name="groupe">[5]astra_digital!$A$1:$C$62</definedName>
    <definedName name="groupe_2008">[27]REDEPLOIEMENT!$A$158:$O$302</definedName>
    <definedName name="groupe_2012">[27]REDEPLOIEMENT!$A$5:$O$151</definedName>
    <definedName name="HISTO_GD">[17]HISTORI!$N$20:$X$26</definedName>
    <definedName name="HISTO_GROUPE">[17]HISTORI!$N$1:$X$16</definedName>
    <definedName name="HISTO_SECTION">[17]HISTORI!$A$3:$K$60</definedName>
    <definedName name="IMP" localSheetId="41">'[5]Tab 3'!#REF!</definedName>
    <definedName name="IMP" localSheetId="0">'[1]Intercalaire 1'!#REF!</definedName>
    <definedName name="IMP" localSheetId="2">'[1]Intercalaire 1'!#REF!</definedName>
    <definedName name="IMP" localSheetId="6">'[1]Intercalaire 1'!#REF!</definedName>
    <definedName name="IMP" localSheetId="16">'[1]Intercalaire 1'!#REF!</definedName>
    <definedName name="IMP" localSheetId="21">'[1]Intercalaire 1'!#REF!</definedName>
    <definedName name="IMP" localSheetId="28">'[2]Intercalaire 1'!#REF!</definedName>
    <definedName name="IMP" localSheetId="30">'[2]Intercalaire 1'!#REF!</definedName>
    <definedName name="IMP" localSheetId="36">'[2]Intercalaire 1'!#REF!</definedName>
    <definedName name="IMP" localSheetId="38">'[2]Intercalaire 1'!#REF!</definedName>
    <definedName name="IMP" localSheetId="31">'[3]Tab 3'!#REF!</definedName>
    <definedName name="IMP" localSheetId="34">'[3]Tab 3'!#REF!</definedName>
    <definedName name="IMP" localSheetId="5">'[3]Tab 3'!#REF!</definedName>
    <definedName name="IMP" localSheetId="10">'[5]Tab 3'!#REF!</definedName>
    <definedName name="IMP" localSheetId="1">'[4]Tab 3'!#REF!</definedName>
    <definedName name="IMP">'[5]Tab 3'!#REF!</definedName>
    <definedName name="_xlnm.Print_Titles" localSheetId="13">TAB_10a!$7:$8</definedName>
    <definedName name="_xlnm.Print_Titles" localSheetId="14">TAB_10b!$6:$7</definedName>
    <definedName name="_xlnm.Print_Titles" localSheetId="18">TAB_13!$7:$8</definedName>
    <definedName name="_xlnm.Print_Titles" localSheetId="20">TAB_15!$8:$10</definedName>
    <definedName name="_xlnm.Print_Titles" localSheetId="22">TAB_16!$7:$9</definedName>
    <definedName name="_xlnm.Print_Titles" localSheetId="23">TAB_17!$7:$9</definedName>
    <definedName name="_xlnm.Print_Titles" localSheetId="31">TAB_23!$8:$10</definedName>
    <definedName name="_xlnm.Print_Titles" localSheetId="34">TAB_26!$5:$6</definedName>
    <definedName name="_xlnm.Print_Titles" localSheetId="35">TAB_27!$4:$6</definedName>
    <definedName name="_xlnm.Print_Titles" localSheetId="8">TAB_5!$5:$7</definedName>
    <definedName name="_xlnm.Print_Titles" localSheetId="9">TAB_6!$5:$6</definedName>
    <definedName name="_xlnm.Print_Titles" localSheetId="10">TAB_7!$7:$9</definedName>
    <definedName name="_xlnm.Print_Titles" localSheetId="11">TAB_8!$7:$7</definedName>
    <definedName name="_xlnm.Print_Titles" localSheetId="12">TAB_9!$7:$8</definedName>
    <definedName name="INVITE_GD">'[17]4_NON_PERMANENTS'!$X$15:$Y$18</definedName>
    <definedName name="INVITE_GROUPE">'[17]4_NON_PERMANENTS'!$X$1:$Y$13</definedName>
    <definedName name="INVITE_SECTION">'[17]4_NON_PERMANENTS'!$U$1:$V$56</definedName>
    <definedName name="lib_section" localSheetId="0">'[1]Intercalaire 1'!$A$2:$B$43</definedName>
    <definedName name="lib_section" localSheetId="2">'[1]Intercalaire 1'!$A$2:$B$43</definedName>
    <definedName name="lib_section" localSheetId="6">'[1]Intercalaire 1'!$A$2:$B$43</definedName>
    <definedName name="lib_section" localSheetId="16">'[1]Intercalaire 1'!$A$2:$B$43</definedName>
    <definedName name="lib_section" localSheetId="21">'[1]Intercalaire 1'!$A$2:$B$43</definedName>
    <definedName name="lib_section" localSheetId="28">'[2]Intercalaire 1'!$A$2:$B$43</definedName>
    <definedName name="lib_section" localSheetId="30">'[2]Intercalaire 1'!$A$2:$B$43</definedName>
    <definedName name="lib_section" localSheetId="36">'[2]Intercalaire 1'!$A$2:$B$43</definedName>
    <definedName name="lib_section" localSheetId="38">'[2]Intercalaire 1'!$A$2:$B$43</definedName>
    <definedName name="lib_section" localSheetId="31">[24]Section!$A$2:$B$43</definedName>
    <definedName name="lib_section" localSheetId="34">[24]Section!$A$2:$B$43</definedName>
    <definedName name="lib_section" localSheetId="5">[24]Section!$A$2:$B$43</definedName>
    <definedName name="lib_section" localSheetId="1">[24]Section!$A$2:$B$43</definedName>
    <definedName name="lib_section">[22]Section!$A$2:$B$43</definedName>
    <definedName name="lib_section_27" localSheetId="41">#REF!</definedName>
    <definedName name="lib_section_27" localSheetId="0">#REF!</definedName>
    <definedName name="lib_section_27" localSheetId="36">#REF!</definedName>
    <definedName name="lib_section_27" localSheetId="38">#REF!</definedName>
    <definedName name="lib_section_27" localSheetId="10">#REF!</definedName>
    <definedName name="lib_section_27" localSheetId="1">#REF!</definedName>
    <definedName name="lib_section_27">#REF!</definedName>
    <definedName name="LIEN_CNU">[17]P1!$T$1</definedName>
    <definedName name="LIEN_GD">[17]P1!$V$1</definedName>
    <definedName name="LIEN_GROUPE">[17]P1!$U$1</definedName>
    <definedName name="LISTE_SECTION">[17]LISTE_SECTION!$A$2:$E$58</definedName>
    <definedName name="LML_GD">'[17]4_NON_PERMANENTS'!$R$17:$S$20</definedName>
    <definedName name="LML_GROUPE">'[17]4_NON_PERMANENTS'!$R$1:$S$13</definedName>
    <definedName name="LML_SECTION">'[17]4_NON_PERMANENTS'!$O$1:$P$56</definedName>
    <definedName name="MED_MCF_FEMME">'[17]2_2_MEDIANE'!$C$62:$E$118</definedName>
    <definedName name="MED_MCF_HOMME">'[17]2_2_MEDIANE'!$I$62:$K$118</definedName>
    <definedName name="MED_MCF_TOTAL">'[17]2_2_MEDIANE'!$O$62:$Q$118</definedName>
    <definedName name="MED_PR_FEMME">'[17]2_2_MEDIANE'!$C$2:$E$58</definedName>
    <definedName name="MED_PR_HOMME">'[17]2_2_MEDIANE'!$I$1:$K$58</definedName>
    <definedName name="MED_PR_TOTAL">'[17]2_2_MEDIANE'!$O$2:$Q$58</definedName>
    <definedName name="Medecine" localSheetId="41">[5]astra_digital!#REF!</definedName>
    <definedName name="Medecine" localSheetId="0">'[1]Intercalaire 1'!#REF!</definedName>
    <definedName name="Medecine" localSheetId="2">'[1]Intercalaire 1'!#REF!</definedName>
    <definedName name="Medecine" localSheetId="6">'[1]Intercalaire 1'!#REF!</definedName>
    <definedName name="Medecine" localSheetId="16">'[1]Intercalaire 1'!#REF!</definedName>
    <definedName name="Medecine" localSheetId="21">'[1]Intercalaire 1'!#REF!</definedName>
    <definedName name="Medecine" localSheetId="28">'[2]Intercalaire 1'!#REF!</definedName>
    <definedName name="Medecine" localSheetId="30">'[2]Intercalaire 1'!#REF!</definedName>
    <definedName name="Medecine" localSheetId="36">'[2]Intercalaire 1'!#REF!</definedName>
    <definedName name="Medecine" localSheetId="38">'[2]Intercalaire 1'!#REF!</definedName>
    <definedName name="Medecine" localSheetId="31">[3]astra_digital!#REF!</definedName>
    <definedName name="Medecine" localSheetId="34">[3]astra_digital!#REF!</definedName>
    <definedName name="Medecine" localSheetId="5">[3]astra_digital!#REF!</definedName>
    <definedName name="Medecine" localSheetId="10">[5]astra_digital!#REF!</definedName>
    <definedName name="Medecine" localSheetId="1">[4]astra_digital!#REF!</definedName>
    <definedName name="Medecine">[5]astra_digital!#REF!</definedName>
    <definedName name="Médecine" localSheetId="41">[5]astra_digital!#REF!</definedName>
    <definedName name="Médecine" localSheetId="0">'[1]Intercalaire 1'!#REF!</definedName>
    <definedName name="Médecine" localSheetId="2">'[1]Intercalaire 1'!#REF!</definedName>
    <definedName name="Médecine" localSheetId="6">'[1]Intercalaire 1'!#REF!</definedName>
    <definedName name="Médecine" localSheetId="16">'[1]Intercalaire 1'!#REF!</definedName>
    <definedName name="Médecine" localSheetId="21">'[1]Intercalaire 1'!#REF!</definedName>
    <definedName name="Médecine" localSheetId="28">'[2]Intercalaire 1'!#REF!</definedName>
    <definedName name="Médecine" localSheetId="30">'[2]Intercalaire 1'!#REF!</definedName>
    <definedName name="Médecine" localSheetId="36">'[2]Intercalaire 1'!#REF!</definedName>
    <definedName name="Médecine" localSheetId="38">'[2]Intercalaire 1'!#REF!</definedName>
    <definedName name="Médecine" localSheetId="31">[3]astra_digital!#REF!</definedName>
    <definedName name="Médecine" localSheetId="34">[3]astra_digital!#REF!</definedName>
    <definedName name="Médecine" localSheetId="5">[3]astra_digital!#REF!</definedName>
    <definedName name="Médecine" localSheetId="10">[5]astra_digital!#REF!</definedName>
    <definedName name="Médecine" localSheetId="1">[4]astra_digital!#REF!</definedName>
    <definedName name="Médecine">[5]astra_digital!#REF!</definedName>
    <definedName name="moy" localSheetId="41">#REF!</definedName>
    <definedName name="moy" localSheetId="0">#REF!</definedName>
    <definedName name="moy" localSheetId="2">#REF!</definedName>
    <definedName name="moy" localSheetId="6">#REF!</definedName>
    <definedName name="moy" localSheetId="16">#REF!</definedName>
    <definedName name="moy" localSheetId="21">#REF!</definedName>
    <definedName name="moy" localSheetId="28">#REF!</definedName>
    <definedName name="moy" localSheetId="30">#REF!</definedName>
    <definedName name="moy" localSheetId="36">#REF!</definedName>
    <definedName name="moy" localSheetId="38">#REF!</definedName>
    <definedName name="moy" localSheetId="31">#REF!</definedName>
    <definedName name="moy" localSheetId="34">#REF!</definedName>
    <definedName name="moy" localSheetId="5">#REF!</definedName>
    <definedName name="moy" localSheetId="10">#REF!</definedName>
    <definedName name="moy" localSheetId="1">#REF!</definedName>
    <definedName name="moy">#REF!</definedName>
    <definedName name="nnn" localSheetId="34">[21]Feuil1!$A$2:$B$45</definedName>
    <definedName name="nnn" localSheetId="1">[21]Feuil1!$A$2:$B$45</definedName>
    <definedName name="nnn">[22]Feuil1!$A$2:$B$45</definedName>
    <definedName name="Odonto" localSheetId="41">[5]astra_digital!#REF!</definedName>
    <definedName name="Odonto" localSheetId="0">'[1]Intercalaire 1'!#REF!</definedName>
    <definedName name="Odonto" localSheetId="2">'[1]Intercalaire 1'!#REF!</definedName>
    <definedName name="Odonto" localSheetId="6">'[1]Intercalaire 1'!#REF!</definedName>
    <definedName name="Odonto" localSheetId="16">'[1]Intercalaire 1'!#REF!</definedName>
    <definedName name="Odonto" localSheetId="21">'[1]Intercalaire 1'!#REF!</definedName>
    <definedName name="Odonto" localSheetId="28">'[2]Intercalaire 1'!#REF!</definedName>
    <definedName name="Odonto" localSheetId="30">'[2]Intercalaire 1'!#REF!</definedName>
    <definedName name="Odonto" localSheetId="36">'[2]Intercalaire 1'!#REF!</definedName>
    <definedName name="Odonto" localSheetId="38">'[2]Intercalaire 1'!#REF!</definedName>
    <definedName name="Odonto" localSheetId="31">[3]astra_digital!#REF!</definedName>
    <definedName name="Odonto" localSheetId="34">[3]astra_digital!#REF!</definedName>
    <definedName name="Odonto" localSheetId="5">[3]astra_digital!#REF!</definedName>
    <definedName name="Odonto" localSheetId="10">[5]astra_digital!#REF!</definedName>
    <definedName name="Odonto" localSheetId="1">[4]astra_digital!#REF!</definedName>
    <definedName name="Odonto">[5]astra_digital!#REF!</definedName>
    <definedName name="Odontologie" localSheetId="41">[5]astra_digital!#REF!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16">'[1]Intercalaire 1'!#REF!</definedName>
    <definedName name="Odontologie" localSheetId="21">'[1]Intercalaire 1'!#REF!</definedName>
    <definedName name="Odontologie" localSheetId="28">'[2]Intercalaire 1'!#REF!</definedName>
    <definedName name="Odontologie" localSheetId="30">'[2]Intercalaire 1'!#REF!</definedName>
    <definedName name="Odontologie" localSheetId="36">'[2]Intercalaire 1'!#REF!</definedName>
    <definedName name="Odontologie" localSheetId="38">'[2]Intercalaire 1'!#REF!</definedName>
    <definedName name="Odontologie" localSheetId="31">[3]astra_digital!#REF!</definedName>
    <definedName name="Odontologie" localSheetId="34">[3]astra_digital!#REF!</definedName>
    <definedName name="Odontologie" localSheetId="5">[3]astra_digital!#REF!</definedName>
    <definedName name="Odontologie" localSheetId="10">[5]astra_digital!#REF!</definedName>
    <definedName name="Odontologie" localSheetId="1">[4]astra_digital!#REF!</definedName>
    <definedName name="Odontologie">[5]astra_digital!#REF!</definedName>
    <definedName name="p" localSheetId="41">#REF!</definedName>
    <definedName name="p" localSheetId="0">#REF!</definedName>
    <definedName name="p" localSheetId="36">#REF!</definedName>
    <definedName name="p" localSheetId="38">#REF!</definedName>
    <definedName name="p" localSheetId="10">#REF!</definedName>
    <definedName name="p" localSheetId="1">#REF!</definedName>
    <definedName name="p">#REF!</definedName>
    <definedName name="Pharma" localSheetId="41">[5]astra_digital!#REF!</definedName>
    <definedName name="Pharma" localSheetId="0">'[1]Intercalaire 1'!#REF!</definedName>
    <definedName name="Pharma" localSheetId="2">'[1]Intercalaire 1'!#REF!</definedName>
    <definedName name="Pharma" localSheetId="6">'[1]Intercalaire 1'!#REF!</definedName>
    <definedName name="Pharma" localSheetId="16">'[1]Intercalaire 1'!#REF!</definedName>
    <definedName name="Pharma" localSheetId="21">'[1]Intercalaire 1'!#REF!</definedName>
    <definedName name="Pharma" localSheetId="28">'[2]Intercalaire 1'!#REF!</definedName>
    <definedName name="Pharma" localSheetId="30">'[2]Intercalaire 1'!#REF!</definedName>
    <definedName name="Pharma" localSheetId="36">'[2]Intercalaire 1'!#REF!</definedName>
    <definedName name="Pharma" localSheetId="38">'[2]Intercalaire 1'!#REF!</definedName>
    <definedName name="Pharma" localSheetId="31">[3]astra_digital!#REF!</definedName>
    <definedName name="Pharma" localSheetId="34">[3]astra_digital!#REF!</definedName>
    <definedName name="Pharma" localSheetId="5">[3]astra_digital!#REF!</definedName>
    <definedName name="Pharma" localSheetId="10">[5]astra_digital!#REF!</definedName>
    <definedName name="Pharma" localSheetId="1">[4]astra_digital!#REF!</definedName>
    <definedName name="Pharma">[5]astra_digital!#REF!</definedName>
    <definedName name="Pharmacie" localSheetId="41">[5]astra_digital!#REF!</definedName>
    <definedName name="Pharmacie" localSheetId="0">'[1]Intercalaire 1'!#REF!</definedName>
    <definedName name="Pharmacie" localSheetId="2">'[1]Intercalaire 1'!#REF!</definedName>
    <definedName name="Pharmacie" localSheetId="6">'[1]Intercalaire 1'!#REF!</definedName>
    <definedName name="Pharmacie" localSheetId="16">'[1]Intercalaire 1'!#REF!</definedName>
    <definedName name="Pharmacie" localSheetId="21">'[1]Intercalaire 1'!#REF!</definedName>
    <definedName name="Pharmacie" localSheetId="28">'[2]Intercalaire 1'!#REF!</definedName>
    <definedName name="Pharmacie" localSheetId="30">'[2]Intercalaire 1'!#REF!</definedName>
    <definedName name="Pharmacie" localSheetId="36">'[2]Intercalaire 1'!#REF!</definedName>
    <definedName name="Pharmacie" localSheetId="38">'[2]Intercalaire 1'!#REF!</definedName>
    <definedName name="Pharmacie" localSheetId="31">[3]astra_digital!#REF!</definedName>
    <definedName name="Pharmacie" localSheetId="34">[3]astra_digital!#REF!</definedName>
    <definedName name="Pharmacie" localSheetId="5">[3]astra_digital!#REF!</definedName>
    <definedName name="Pharmacie" localSheetId="10">[5]astra_digital!#REF!</definedName>
    <definedName name="Pharmacie" localSheetId="1">[4]astra_digital!#REF!</definedName>
    <definedName name="Pharmacie">[5]astra_digital!#REF!</definedName>
    <definedName name="PLOT_MCF_SECTION">'[17]2_2_BOXPLOT'!$O$2:$W$58</definedName>
    <definedName name="PLOT_PR_SECTION">'[17]2_2_BOXPLOT'!$C$2:$K$58</definedName>
    <definedName name="POSTES_PUBLIES">'[17]3_2_PUBLIES'!$A$2:$L$63</definedName>
    <definedName name="POSTES_PUBLIES_GD">'[17]3_2_PUBLIES'!$A$67:$K$72</definedName>
    <definedName name="POSTES_PUBLIES_GROUPE">'[17]3_2_PUBLIES'!$A$76:$K$89</definedName>
    <definedName name="POURVUS_MCF_GD">'[17]3_2_POURVUS_MCF'!$A$80:$U$86</definedName>
    <definedName name="POURVUS_MCF_GROUPE">'[17]3_2_POURVUS_MCF'!$A$63:$U$78</definedName>
    <definedName name="POURVUS_MCF_SECTION">'[17]3_2_POURVUS_MCF'!$A$1:$U$60</definedName>
    <definedName name="POURVUS_PR_GD">'[17]3_2_POURVUS_PR'!$A$85:$U$89</definedName>
    <definedName name="POURVUS_PR_GROUPE">'[17]3_2_POURVUS_PR'!$A$68:$U$82</definedName>
    <definedName name="POURVUS_PR_SECTION">'[17]3_2_POURVUS_PR'!$A$1:$U$63</definedName>
    <definedName name="PREVISION_RETRAITE_GD">'[17]2_3_PREVISION_AGE'!$N$19:$X$25</definedName>
    <definedName name="PREVISION_RETRAITE_GROUPE">'[17]2_3_PREVISION_AGE'!$N$1:$X$15</definedName>
    <definedName name="PREVISION_RETRAITE_SECTION">'[17]2_3_PREVISION_AGE'!$A$1:$K$59</definedName>
    <definedName name="PRINCIPAL" localSheetId="41">'[5]Tab 1'!#REF!</definedName>
    <definedName name="PRINCIPAL" localSheetId="0">'[1]Intercalaire 1'!#REF!</definedName>
    <definedName name="PRINCIPAL" localSheetId="2">'[1]Intercalaire 1'!#REF!</definedName>
    <definedName name="PRINCIPAL" localSheetId="6">'[1]Intercalaire 1'!#REF!</definedName>
    <definedName name="PRINCIPAL" localSheetId="16">'[1]Intercalaire 1'!#REF!</definedName>
    <definedName name="PRINCIPAL" localSheetId="21">'[1]Intercalaire 1'!#REF!</definedName>
    <definedName name="PRINCIPAL" localSheetId="28">'[2]Intercalaire 1'!#REF!</definedName>
    <definedName name="PRINCIPAL" localSheetId="30">'[2]Intercalaire 1'!#REF!</definedName>
    <definedName name="PRINCIPAL" localSheetId="36">'[2]Intercalaire 1'!#REF!</definedName>
    <definedName name="PRINCIPAL" localSheetId="38">'[2]Intercalaire 1'!#REF!</definedName>
    <definedName name="PRINCIPAL" localSheetId="31">'[3]Tab 1'!#REF!</definedName>
    <definedName name="PRINCIPAL" localSheetId="34">'[3]Tab 1'!#REF!</definedName>
    <definedName name="PRINCIPAL" localSheetId="5">'[3]Tab 1'!#REF!</definedName>
    <definedName name="PRINCIPAL" localSheetId="10">'[5]Tab 1'!#REF!</definedName>
    <definedName name="PRINCIPAL" localSheetId="1">'[4]Tab 1'!#REF!</definedName>
    <definedName name="PRINCIPAL">'[5]Tab 1'!#REF!</definedName>
    <definedName name="PYRAMIDE_MCF">'[17]2_1_PYRAMIDE'!$L$1:$U$59</definedName>
    <definedName name="PYRAMIDE_PR">'[17]2_1_PYRAMIDE'!$A$1:$J$59</definedName>
    <definedName name="qual06" localSheetId="0">[34]Feuil2!$A$1:$E$8035</definedName>
    <definedName name="qual06" localSheetId="2">[34]Feuil2!$A$1:$E$8035</definedName>
    <definedName name="qual06" localSheetId="6">[34]Feuil2!$A$1:$E$8035</definedName>
    <definedName name="qual06" localSheetId="16">[34]Feuil2!$A$1:$E$8035</definedName>
    <definedName name="qual06" localSheetId="21">[34]Feuil2!$A$1:$E$8035</definedName>
    <definedName name="qual06" localSheetId="28">[35]Feuil2!$A$1:$E$8035</definedName>
    <definedName name="qual06" localSheetId="30">[35]Feuil2!$A$1:$E$8035</definedName>
    <definedName name="qual06" localSheetId="36">[35]Feuil2!$A$1:$E$8035</definedName>
    <definedName name="qual06" localSheetId="38">[35]Feuil2!$A$1:$E$8035</definedName>
    <definedName name="qual06" localSheetId="31">[36]Feuil2!$A$1:$E$8035</definedName>
    <definedName name="qual06" localSheetId="34">[36]Feuil2!$A$1:$E$8035</definedName>
    <definedName name="qual06" localSheetId="5">[36]Feuil2!$A$1:$E$8035</definedName>
    <definedName name="qual06" localSheetId="1">[36]Feuil2!$A$1:$E$8035</definedName>
    <definedName name="qual06">[37]Feuil2!$A$1:$E$8035</definedName>
    <definedName name="qual06_25" localSheetId="41">#REF!</definedName>
    <definedName name="qual06_25" localSheetId="0">#REF!</definedName>
    <definedName name="qual06_25" localSheetId="36">#REF!</definedName>
    <definedName name="qual06_25" localSheetId="38">#REF!</definedName>
    <definedName name="qual06_25" localSheetId="10">#REF!</definedName>
    <definedName name="qual06_25" localSheetId="1">#REF!</definedName>
    <definedName name="qual06_25">#REF!</definedName>
    <definedName name="QUALIF_CANDID_MCF_GD">'[17]3_1_QUALIF_MCF'!$A$79:$U$85</definedName>
    <definedName name="QUALIF_CANDID_MCF_GROUPE">'[17]3_1_QUALIF_MCF'!$A$62:$U$76</definedName>
    <definedName name="QUALIF_CANDID_MCF_SECTION">'[17]3_1_QUALIF_MCF'!$A$1:$U$59</definedName>
    <definedName name="QUALIF_CANDID_PR_GD">'[17]3_1_QUALIF_PR'!$A$83:$U$89</definedName>
    <definedName name="QUALIF_CANDID_PR_GROUPE">'[17]3_1_QUALIF_PR'!$A$65:$U$80</definedName>
    <definedName name="QUALIF_CANDID_PR_SECTION">'[17]3_1_QUALIF_PR'!$A$1:$U$60</definedName>
    <definedName name="QUALIF_OK_MCF_GD">'[17]3_1_RESULT_MCF'!$A$79:$U$85</definedName>
    <definedName name="QUALIF_OK_MCF_GROUPE">'[17]3_1_RESULT_MCF'!$A$62:$U$76</definedName>
    <definedName name="QUALIF_OK_MCF_SECTION">'[17]3_1_RESULT_MCF'!$A$1:$U$59</definedName>
    <definedName name="QUALIF_OK_PR_GD">'[17]3_1_RESULT_PR'!$A$78:$U$84</definedName>
    <definedName name="QUALIF_OK_PR_GROUPE">'[17]3_1_RESULT_PR'!$A$60:$U$74</definedName>
    <definedName name="QUALIF_OK_PR_SECTION">'[17]3_1_RESULT_PR'!$A$1:$U$57</definedName>
    <definedName name="qualif06" localSheetId="0">[34]Feuil2!$A$1:$E$8035</definedName>
    <definedName name="qualif06" localSheetId="2">[34]Feuil2!$A$1:$E$8035</definedName>
    <definedName name="qualif06" localSheetId="6">[34]Feuil2!$A$1:$E$8035</definedName>
    <definedName name="qualif06" localSheetId="16">[34]Feuil2!$A$1:$E$8035</definedName>
    <definedName name="qualif06" localSheetId="21">[34]Feuil2!$A$1:$E$8035</definedName>
    <definedName name="qualif06" localSheetId="28">[35]Feuil2!$A$1:$E$8035</definedName>
    <definedName name="qualif06" localSheetId="30">[35]Feuil2!$A$1:$E$8035</definedName>
    <definedName name="qualif06" localSheetId="36">[35]Feuil2!$A$1:$E$8035</definedName>
    <definedName name="qualif06" localSheetId="38">[35]Feuil2!$A$1:$E$8035</definedName>
    <definedName name="qualif06" localSheetId="31">[36]Feuil2!$A$1:$E$8035</definedName>
    <definedName name="qualif06" localSheetId="34">[36]Feuil2!$A$1:$E$8035</definedName>
    <definedName name="qualif06" localSheetId="5">[36]Feuil2!$A$1:$E$8035</definedName>
    <definedName name="qualif06" localSheetId="1">[36]Feuil2!$A$1:$E$8035</definedName>
    <definedName name="qualif06">[37]Feuil2!$A$1:$E$8035</definedName>
    <definedName name="qualif06_25" localSheetId="41">#REF!</definedName>
    <definedName name="qualif06_25" localSheetId="0">#REF!</definedName>
    <definedName name="qualif06_25" localSheetId="36">#REF!</definedName>
    <definedName name="qualif06_25" localSheetId="38">#REF!</definedName>
    <definedName name="qualif06_25" localSheetId="10">#REF!</definedName>
    <definedName name="qualif06_25" localSheetId="1">#REF!</definedName>
    <definedName name="qualif06_25">#REF!</definedName>
    <definedName name="redeploiement_typo">[27]REDEPLOIEMENT_TYPO!$A$2:$B$11</definedName>
    <definedName name="RETRAITES_GD">'[17]2_3_RETRAITES'!$F$18:$H$22</definedName>
    <definedName name="RETRAITES_GROUPE">'[17]2_3_RETRAITES'!$F$1:$H$14</definedName>
    <definedName name="RETRAITES_SECTION">'[17]2_3_RETRAITES'!$A$1:$C$61</definedName>
    <definedName name="Sciences" localSheetId="41">[5]astra_digital!#REF!</definedName>
    <definedName name="Sciences" localSheetId="0">'[1]Intercalaire 1'!#REF!</definedName>
    <definedName name="Sciences" localSheetId="2">'[1]Intercalaire 1'!#REF!</definedName>
    <definedName name="Sciences" localSheetId="6">'[1]Intercalaire 1'!#REF!</definedName>
    <definedName name="Sciences" localSheetId="16">'[1]Intercalaire 1'!#REF!</definedName>
    <definedName name="Sciences" localSheetId="21">'[1]Intercalaire 1'!#REF!</definedName>
    <definedName name="Sciences" localSheetId="28">'[2]Intercalaire 1'!#REF!</definedName>
    <definedName name="Sciences" localSheetId="30">'[2]Intercalaire 1'!#REF!</definedName>
    <definedName name="Sciences" localSheetId="36">'[2]Intercalaire 1'!#REF!</definedName>
    <definedName name="Sciences" localSheetId="38">'[2]Intercalaire 1'!#REF!</definedName>
    <definedName name="Sciences" localSheetId="31">[3]astra_digital!#REF!</definedName>
    <definedName name="Sciences" localSheetId="34">[3]astra_digital!#REF!</definedName>
    <definedName name="Sciences" localSheetId="5">[3]astra_digital!#REF!</definedName>
    <definedName name="Sciences" localSheetId="10">[5]astra_digital!#REF!</definedName>
    <definedName name="Sciences" localSheetId="1">[4]astra_digital!#REF!</definedName>
    <definedName name="Sciences">[5]astra_digital!#REF!</definedName>
    <definedName name="STAPS" localSheetId="41">[5]astra_digital!#REF!</definedName>
    <definedName name="STAPS" localSheetId="0">'[1]Intercalaire 1'!#REF!</definedName>
    <definedName name="STAPS" localSheetId="2">'[1]Intercalaire 1'!#REF!</definedName>
    <definedName name="STAPS" localSheetId="6">'[1]Intercalaire 1'!#REF!</definedName>
    <definedName name="STAPS" localSheetId="16">'[1]Intercalaire 1'!#REF!</definedName>
    <definedName name="STAPS" localSheetId="21">'[1]Intercalaire 1'!#REF!</definedName>
    <definedName name="STAPS" localSheetId="28">'[2]Intercalaire 1'!#REF!</definedName>
    <definedName name="STAPS" localSheetId="30">'[2]Intercalaire 1'!#REF!</definedName>
    <definedName name="STAPS" localSheetId="36">'[2]Intercalaire 1'!#REF!</definedName>
    <definedName name="STAPS" localSheetId="38">'[2]Intercalaire 1'!#REF!</definedName>
    <definedName name="STAPS" localSheetId="31">[3]astra_digital!#REF!</definedName>
    <definedName name="STAPS" localSheetId="34">[3]astra_digital!#REF!</definedName>
    <definedName name="STAPS" localSheetId="5">[3]astra_digital!#REF!</definedName>
    <definedName name="STAPS" localSheetId="10">[5]astra_digital!#REF!</definedName>
    <definedName name="STAPS" localSheetId="1">[4]astra_digital!#REF!</definedName>
    <definedName name="STAPS">[5]astra_digital!#REF!</definedName>
    <definedName name="tabcod" localSheetId="41">#REF!</definedName>
    <definedName name="tabcod" localSheetId="0">#REF!</definedName>
    <definedName name="tabcod" localSheetId="2">#REF!</definedName>
    <definedName name="tabcod" localSheetId="6">#REF!</definedName>
    <definedName name="tabcod" localSheetId="16">#REF!</definedName>
    <definedName name="tabcod" localSheetId="21">#REF!</definedName>
    <definedName name="tabcod" localSheetId="28">#REF!</definedName>
    <definedName name="tabcod" localSheetId="30">#REF!</definedName>
    <definedName name="tabcod" localSheetId="36">#REF!</definedName>
    <definedName name="tabcod" localSheetId="38">#REF!</definedName>
    <definedName name="tabcod" localSheetId="34">#REF!</definedName>
    <definedName name="tabcod" localSheetId="5">#REF!</definedName>
    <definedName name="tabcod" localSheetId="10">#REF!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16">'[1]Intercalaire 1'!$A$2:$B$32</definedName>
    <definedName name="TABDS" localSheetId="21">'[1]Intercalaire 1'!$A$2:$B$32</definedName>
    <definedName name="TABDS" localSheetId="28">'[2]Intercalaire 1'!$A$2:$B$32</definedName>
    <definedName name="TABDS" localSheetId="30">'[2]Intercalaire 1'!$A$2:$B$32</definedName>
    <definedName name="TABDS" localSheetId="36">'[2]Intercalaire 1'!$A$2:$B$32</definedName>
    <definedName name="TABDS" localSheetId="38">'[2]Intercalaire 1'!$A$2:$B$32</definedName>
    <definedName name="TABDS" localSheetId="31">'[38]Tableau de données'!$A$2:$B$32</definedName>
    <definedName name="TABDS" localSheetId="34">'[38]Tableau de données'!$A$2:$B$32</definedName>
    <definedName name="TABDS" localSheetId="5">'[38]Tableau de données'!$A$2:$B$32</definedName>
    <definedName name="TABDS" localSheetId="1">'[38]Tableau de données'!$A$2:$B$32</definedName>
    <definedName name="TABDS">'[20]Tableau de données'!$A$2:$B$32</definedName>
    <definedName name="TABDS_27" localSheetId="41">#REF!</definedName>
    <definedName name="TABDS_27" localSheetId="0">#REF!</definedName>
    <definedName name="TABDS_27" localSheetId="36">#REF!</definedName>
    <definedName name="TABDS_27" localSheetId="38">#REF!</definedName>
    <definedName name="TABDS_27" localSheetId="10">#REF!</definedName>
    <definedName name="TABDS_27" localSheetId="1">#REF!</definedName>
    <definedName name="TABDS_27">#REF!</definedName>
    <definedName name="TABLE">'[39]table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16">'[1]Intercalaire 1'!$A$1:$B$118</definedName>
    <definedName name="TCNU" localSheetId="21">'[1]Intercalaire 1'!$A$1:$B$118</definedName>
    <definedName name="TCNU" localSheetId="28">'[2]Intercalaire 1'!$A$1:$B$118</definedName>
    <definedName name="TCNU" localSheetId="30">'[2]Intercalaire 1'!$A$1:$B$118</definedName>
    <definedName name="TCNU" localSheetId="36">'[2]Intercalaire 1'!$A$1:$B$118</definedName>
    <definedName name="TCNU" localSheetId="38">'[2]Intercalaire 1'!$A$1:$B$118</definedName>
    <definedName name="TCNU" localSheetId="31">'[3]#REF'!$A$1:$B$118</definedName>
    <definedName name="TCNU" localSheetId="34">'[3]#REF'!$A$1:$B$118</definedName>
    <definedName name="TCNU" localSheetId="5">'[3]#REF'!$A$1:$B$118</definedName>
    <definedName name="TCNU" localSheetId="1">'[4]#REF'!$A$1:$B$118</definedName>
    <definedName name="TCNU">'[5]#REF'!$A$1:$B$118</definedName>
    <definedName name="TDIORIG" localSheetId="41">#REF!</definedName>
    <definedName name="TDIORIG" localSheetId="0">#REF!</definedName>
    <definedName name="TDIORIG" localSheetId="2">#REF!</definedName>
    <definedName name="TDIORIG" localSheetId="6">#REF!</definedName>
    <definedName name="TDIORIG" localSheetId="16">#REF!</definedName>
    <definedName name="TDIORIG" localSheetId="21">#REF!</definedName>
    <definedName name="TDIORIG" localSheetId="28">#REF!</definedName>
    <definedName name="TDIORIG" localSheetId="30">#REF!</definedName>
    <definedName name="TDIORIG" localSheetId="36">#REF!</definedName>
    <definedName name="TDIORIG" localSheetId="38">#REF!</definedName>
    <definedName name="TDIORIG" localSheetId="31">#REF!</definedName>
    <definedName name="TDIORIG" localSheetId="34">#REF!</definedName>
    <definedName name="TDIORIG" localSheetId="5">#REF!</definedName>
    <definedName name="TDIORIG" localSheetId="10">#REF!</definedName>
    <definedName name="TDIORIG" localSheetId="1">#REF!</definedName>
    <definedName name="TDIORIG">#REF!</definedName>
    <definedName name="TDIORIG_25" localSheetId="41">#REF!</definedName>
    <definedName name="TDIORIG_25" localSheetId="0">#REF!</definedName>
    <definedName name="TDIORIG_25" localSheetId="36">#REF!</definedName>
    <definedName name="TDIORIG_25" localSheetId="38">#REF!</definedName>
    <definedName name="TDIORIG_25" localSheetId="10">#REF!</definedName>
    <definedName name="TDIORIG_25" localSheetId="1">#REF!</definedName>
    <definedName name="TDIORIG_25">#REF!</definedName>
    <definedName name="TE_Droit" localSheetId="41">[5]astra_digital!#REF!</definedName>
    <definedName name="TE_Droit" localSheetId="0">'[1]Intercalaire 1'!#REF!</definedName>
    <definedName name="TE_Droit" localSheetId="2">'[1]Intercalaire 1'!#REF!</definedName>
    <definedName name="TE_Droit" localSheetId="6">'[1]Intercalaire 1'!#REF!</definedName>
    <definedName name="TE_Droit" localSheetId="16">'[1]Intercalaire 1'!#REF!</definedName>
    <definedName name="TE_Droit" localSheetId="21">'[1]Intercalaire 1'!#REF!</definedName>
    <definedName name="TE_Droit" localSheetId="28">'[2]Intercalaire 1'!#REF!</definedName>
    <definedName name="TE_Droit" localSheetId="30">'[2]Intercalaire 1'!#REF!</definedName>
    <definedName name="TE_Droit" localSheetId="36">'[2]Intercalaire 1'!#REF!</definedName>
    <definedName name="TE_Droit" localSheetId="38">'[2]Intercalaire 1'!#REF!</definedName>
    <definedName name="TE_Droit" localSheetId="31">[3]astra_digital!#REF!</definedName>
    <definedName name="TE_Droit" localSheetId="34">[3]astra_digital!#REF!</definedName>
    <definedName name="TE_Droit" localSheetId="5">[3]astra_digital!#REF!</definedName>
    <definedName name="TE_Droit" localSheetId="10">[5]astra_digital!#REF!</definedName>
    <definedName name="TE_Droit" localSheetId="1">[4]astra_digital!#REF!</definedName>
    <definedName name="TE_Droit">[5]astra_digital!#REF!</definedName>
    <definedName name="TE_Lettres" localSheetId="41">[5]astra_digital!#REF!</definedName>
    <definedName name="TE_Lettres" localSheetId="0">'[1]Intercalaire 1'!#REF!</definedName>
    <definedName name="TE_Lettres" localSheetId="2">'[1]Intercalaire 1'!#REF!</definedName>
    <definedName name="TE_Lettres" localSheetId="6">'[1]Intercalaire 1'!#REF!</definedName>
    <definedName name="TE_Lettres" localSheetId="16">'[1]Intercalaire 1'!#REF!</definedName>
    <definedName name="TE_Lettres" localSheetId="21">'[1]Intercalaire 1'!#REF!</definedName>
    <definedName name="TE_Lettres" localSheetId="28">'[2]Intercalaire 1'!#REF!</definedName>
    <definedName name="TE_Lettres" localSheetId="30">'[2]Intercalaire 1'!#REF!</definedName>
    <definedName name="TE_Lettres" localSheetId="36">'[2]Intercalaire 1'!#REF!</definedName>
    <definedName name="TE_Lettres" localSheetId="38">'[2]Intercalaire 1'!#REF!</definedName>
    <definedName name="TE_Lettres" localSheetId="31">[3]astra_digital!#REF!</definedName>
    <definedName name="TE_Lettres" localSheetId="34">[3]astra_digital!#REF!</definedName>
    <definedName name="TE_Lettres" localSheetId="5">[3]astra_digital!#REF!</definedName>
    <definedName name="TE_Lettres" localSheetId="10">[5]astra_digital!#REF!</definedName>
    <definedName name="TE_Lettres" localSheetId="1">[4]astra_digital!#REF!</definedName>
    <definedName name="TE_Lettres">[5]astra_digital!#REF!</definedName>
    <definedName name="TE_Médecine" localSheetId="41">[5]astra_digital!#REF!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16">'[1]Intercalaire 1'!#REF!</definedName>
    <definedName name="TE_Médecine" localSheetId="21">'[1]Intercalaire 1'!#REF!</definedName>
    <definedName name="TE_Médecine" localSheetId="28">'[2]Intercalaire 1'!#REF!</definedName>
    <definedName name="TE_Médecine" localSheetId="30">'[2]Intercalaire 1'!#REF!</definedName>
    <definedName name="TE_Médecine" localSheetId="36">'[2]Intercalaire 1'!#REF!</definedName>
    <definedName name="TE_Médecine" localSheetId="38">'[2]Intercalaire 1'!#REF!</definedName>
    <definedName name="TE_Médecine" localSheetId="31">[3]astra_digital!#REF!</definedName>
    <definedName name="TE_Médecine" localSheetId="34">[3]astra_digital!#REF!</definedName>
    <definedName name="TE_Médecine" localSheetId="5">[3]astra_digital!#REF!</definedName>
    <definedName name="TE_Médecine" localSheetId="10">[5]astra_digital!#REF!</definedName>
    <definedName name="TE_Médecine" localSheetId="1">[4]astra_digital!#REF!</definedName>
    <definedName name="TE_Médecine">[5]astra_digital!#REF!</definedName>
    <definedName name="TE_Odonto" localSheetId="41">[5]astra_digital!#REF!</definedName>
    <definedName name="TE_Odonto" localSheetId="0">'[1]Intercalaire 1'!#REF!</definedName>
    <definedName name="TE_Odonto" localSheetId="2">'[1]Intercalaire 1'!#REF!</definedName>
    <definedName name="TE_Odonto" localSheetId="6">'[1]Intercalaire 1'!#REF!</definedName>
    <definedName name="TE_Odonto" localSheetId="16">'[1]Intercalaire 1'!#REF!</definedName>
    <definedName name="TE_Odonto" localSheetId="21">'[1]Intercalaire 1'!#REF!</definedName>
    <definedName name="TE_Odonto" localSheetId="28">'[2]Intercalaire 1'!#REF!</definedName>
    <definedName name="TE_Odonto" localSheetId="30">'[2]Intercalaire 1'!#REF!</definedName>
    <definedName name="TE_Odonto" localSheetId="36">'[2]Intercalaire 1'!#REF!</definedName>
    <definedName name="TE_Odonto" localSheetId="38">'[2]Intercalaire 1'!#REF!</definedName>
    <definedName name="TE_Odonto" localSheetId="31">[3]astra_digital!#REF!</definedName>
    <definedName name="TE_Odonto" localSheetId="34">[3]astra_digital!#REF!</definedName>
    <definedName name="TE_Odonto" localSheetId="5">[3]astra_digital!#REF!</definedName>
    <definedName name="TE_Odonto" localSheetId="10">[5]astra_digital!#REF!</definedName>
    <definedName name="TE_Odonto" localSheetId="1">[4]astra_digital!#REF!</definedName>
    <definedName name="TE_Odonto">[5]astra_digital!#REF!</definedName>
    <definedName name="TE_Pharma" localSheetId="41">[5]astra_digital!#REF!</definedName>
    <definedName name="TE_Pharma" localSheetId="0">'[1]Intercalaire 1'!#REF!</definedName>
    <definedName name="TE_Pharma" localSheetId="2">'[1]Intercalaire 1'!#REF!</definedName>
    <definedName name="TE_Pharma" localSheetId="6">'[1]Intercalaire 1'!#REF!</definedName>
    <definedName name="TE_Pharma" localSheetId="16">'[1]Intercalaire 1'!#REF!</definedName>
    <definedName name="TE_Pharma" localSheetId="21">'[1]Intercalaire 1'!#REF!</definedName>
    <definedName name="TE_Pharma" localSheetId="28">'[2]Intercalaire 1'!#REF!</definedName>
    <definedName name="TE_Pharma" localSheetId="30">'[2]Intercalaire 1'!#REF!</definedName>
    <definedName name="TE_Pharma" localSheetId="36">'[2]Intercalaire 1'!#REF!</definedName>
    <definedName name="TE_Pharma" localSheetId="38">'[2]Intercalaire 1'!#REF!</definedName>
    <definedName name="TE_Pharma" localSheetId="31">[3]astra_digital!#REF!</definedName>
    <definedName name="TE_Pharma" localSheetId="34">[3]astra_digital!#REF!</definedName>
    <definedName name="TE_Pharma" localSheetId="5">[3]astra_digital!#REF!</definedName>
    <definedName name="TE_Pharma" localSheetId="10">[5]astra_digital!#REF!</definedName>
    <definedName name="TE_Pharma" localSheetId="1">[4]astra_digital!#REF!</definedName>
    <definedName name="TE_Pharma">[5]astra_digital!#REF!</definedName>
    <definedName name="TE_Sciences" localSheetId="41">[5]astra_digital!#REF!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16">'[1]Intercalaire 1'!#REF!</definedName>
    <definedName name="TE_Sciences" localSheetId="21">'[1]Intercalaire 1'!#REF!</definedName>
    <definedName name="TE_Sciences" localSheetId="28">'[2]Intercalaire 1'!#REF!</definedName>
    <definedName name="TE_Sciences" localSheetId="30">'[2]Intercalaire 1'!#REF!</definedName>
    <definedName name="TE_Sciences" localSheetId="36">'[2]Intercalaire 1'!#REF!</definedName>
    <definedName name="TE_Sciences" localSheetId="38">'[2]Intercalaire 1'!#REF!</definedName>
    <definedName name="TE_Sciences" localSheetId="31">[3]astra_digital!#REF!</definedName>
    <definedName name="TE_Sciences" localSheetId="34">[3]astra_digital!#REF!</definedName>
    <definedName name="TE_Sciences" localSheetId="5">[3]astra_digital!#REF!</definedName>
    <definedName name="TE_Sciences" localSheetId="10">[5]astra_digital!#REF!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16">'[1]Intercalaire 1'!$B$3:$K$182</definedName>
    <definedName name="tetab" localSheetId="21">'[1]Intercalaire 1'!$B$3:$K$182</definedName>
    <definedName name="tetab" localSheetId="28">'[2]Intercalaire 1'!$B$3:$K$182</definedName>
    <definedName name="tetab" localSheetId="30">'[2]Intercalaire 1'!$B$3:$K$182</definedName>
    <definedName name="tetab" localSheetId="36">'[2]Intercalaire 1'!$B$3:$K$182</definedName>
    <definedName name="tetab" localSheetId="38">'[2]Intercalaire 1'!$B$3:$K$182</definedName>
    <definedName name="tetab" localSheetId="31">'[3]Etabt-corps (DLSP)'!$B$3:$K$182</definedName>
    <definedName name="tetab" localSheetId="34">'[3]Etabt-corps (DLSP)'!$B$3:$K$182</definedName>
    <definedName name="tetab" localSheetId="5">'[3]Etabt-corps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16">'[1]Intercalaire 1'!$A$2:$B$7</definedName>
    <definedName name="TGD" localSheetId="21">'[1]Intercalaire 1'!$A$2:$B$7</definedName>
    <definedName name="TGD" localSheetId="28">'[2]Intercalaire 1'!$A$2:$B$7</definedName>
    <definedName name="TGD" localSheetId="30">'[2]Intercalaire 1'!$A$2:$B$7</definedName>
    <definedName name="TGD" localSheetId="36">'[2]Intercalaire 1'!$A$2:$B$7</definedName>
    <definedName name="TGD" localSheetId="38">'[2]Intercalaire 1'!$A$2:$B$7</definedName>
    <definedName name="TGD" localSheetId="31">'[3]#REF'!$A$2:$B$7</definedName>
    <definedName name="TGD" localSheetId="34">'[3]#REF'!$A$2:$B$7</definedName>
    <definedName name="TGD" localSheetId="5">'[3]#REF'!$A$2:$B$7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16">'[1]Intercalaire 1'!$A$1:$C$62</definedName>
    <definedName name="tgrade" localSheetId="21">'[1]Intercalaire 1'!$A$1:$C$62</definedName>
    <definedName name="tgrade" localSheetId="28">'[2]Intercalaire 1'!$A$1:$C$62</definedName>
    <definedName name="tgrade" localSheetId="30">'[2]Intercalaire 1'!$A$1:$C$62</definedName>
    <definedName name="tgrade" localSheetId="36">'[2]Intercalaire 1'!$A$1:$C$62</definedName>
    <definedName name="tgrade" localSheetId="38">'[2]Intercalaire 1'!$A$1:$C$62</definedName>
    <definedName name="tgrade" localSheetId="31">[3]CORPS!$A$1:$C$62</definedName>
    <definedName name="tgrade" localSheetId="34">[3]CORPS!$A$1:$C$62</definedName>
    <definedName name="tgrade" localSheetId="5">[3]CORPS!$A$1:$C$62</definedName>
    <definedName name="tgrade" localSheetId="1">[4]CORPS!$A$1:$C$62</definedName>
    <definedName name="tgrade">[5]CORPS!$A$1:$C$62</definedName>
    <definedName name="titi" localSheetId="41">'[40]TAB I'!#REF!</definedName>
    <definedName name="titi" localSheetId="0">'[1]Intercalaire 1'!$A$8:$N$19</definedName>
    <definedName name="titi" localSheetId="2">'[1]Intercalaire 1'!$A$8:$N$19</definedName>
    <definedName name="titi" localSheetId="6">'[1]Intercalaire 1'!$A$8:$N$19</definedName>
    <definedName name="titi" localSheetId="16">'[1]Intercalaire 1'!$A$8:$N$19</definedName>
    <definedName name="titi" localSheetId="21">'[1]Intercalaire 1'!$A$8:$N$19</definedName>
    <definedName name="titi" localSheetId="28">'[2]Intercalaire 1'!$A$8:$N$19</definedName>
    <definedName name="titi" localSheetId="30">'[2]Intercalaire 1'!$A$8:$N$19</definedName>
    <definedName name="titi" localSheetId="36">'[2]Intercalaire 1'!$A$8:$N$19</definedName>
    <definedName name="titi" localSheetId="38">'[2]Intercalaire 1'!$A$8:$N$19</definedName>
    <definedName name="titi" localSheetId="31">'[40]TAB I'!#REF!</definedName>
    <definedName name="titi" localSheetId="34">#REF!</definedName>
    <definedName name="titi" localSheetId="5">'[40]TAB I'!#REF!</definedName>
    <definedName name="titi" localSheetId="10">'[40]TAB I'!#REF!</definedName>
    <definedName name="titi" localSheetId="1">'[40]TAB I'!#REF!</definedName>
    <definedName name="titi">'[40]TAB I'!#REF!</definedName>
    <definedName name="titi_27" localSheetId="41">#REF!</definedName>
    <definedName name="titi_27" localSheetId="0">#REF!</definedName>
    <definedName name="titi_27" localSheetId="36">#REF!</definedName>
    <definedName name="titi_27" localSheetId="38">#REF!</definedName>
    <definedName name="titi_27" localSheetId="10">#REF!</definedName>
    <definedName name="titi_27" localSheetId="1">#REF!</definedName>
    <definedName name="titi_27">#REF!</definedName>
    <definedName name="tlibc" localSheetId="41">#REF!</definedName>
    <definedName name="tlibc" localSheetId="0">#REF!</definedName>
    <definedName name="tlibc" localSheetId="2">#REF!</definedName>
    <definedName name="tlibc" localSheetId="6">#REF!</definedName>
    <definedName name="tlibc" localSheetId="16">#REF!</definedName>
    <definedName name="tlibc" localSheetId="21">#REF!</definedName>
    <definedName name="tlibc" localSheetId="28">#REF!</definedName>
    <definedName name="tlibc" localSheetId="30">#REF!</definedName>
    <definedName name="tlibc" localSheetId="36">#REF!</definedName>
    <definedName name="tlibc" localSheetId="38">#REF!</definedName>
    <definedName name="tlibc" localSheetId="31">#REF!</definedName>
    <definedName name="tlibc" localSheetId="34">#REF!</definedName>
    <definedName name="tlibc" localSheetId="5">#REF!</definedName>
    <definedName name="tlibc" localSheetId="10">#REF!</definedName>
    <definedName name="tlibc" localSheetId="1">#REF!</definedName>
    <definedName name="tlibc">#REF!</definedName>
    <definedName name="tlibc_25" localSheetId="41">#REF!</definedName>
    <definedName name="tlibc_25" localSheetId="0">#REF!</definedName>
    <definedName name="tlibc_25" localSheetId="36">#REF!</definedName>
    <definedName name="tlibc_25" localSheetId="38">#REF!</definedName>
    <definedName name="tlibc_25" localSheetId="10">#REF!</definedName>
    <definedName name="tlibc_25" localSheetId="1">#REF!</definedName>
    <definedName name="tlibc_25">#REF!</definedName>
    <definedName name="tnom" localSheetId="41">#REF!</definedName>
    <definedName name="tnom" localSheetId="0">#REF!</definedName>
    <definedName name="tnom" localSheetId="2">#REF!</definedName>
    <definedName name="tnom" localSheetId="6">#REF!</definedName>
    <definedName name="tnom" localSheetId="16">#REF!</definedName>
    <definedName name="tnom" localSheetId="21">#REF!</definedName>
    <definedName name="tnom" localSheetId="28">#REF!</definedName>
    <definedName name="tnom" localSheetId="30">#REF!</definedName>
    <definedName name="tnom" localSheetId="36">#REF!</definedName>
    <definedName name="tnom" localSheetId="38">#REF!</definedName>
    <definedName name="tnom" localSheetId="31">#REF!</definedName>
    <definedName name="tnom" localSheetId="34">#REF!</definedName>
    <definedName name="tnom" localSheetId="5">#REF!</definedName>
    <definedName name="tnom" localSheetId="10">#REF!</definedName>
    <definedName name="tnom" localSheetId="1">#REF!</definedName>
    <definedName name="tnom">#REF!</definedName>
    <definedName name="tnomm" localSheetId="41">#REF!</definedName>
    <definedName name="tnomm" localSheetId="0">#REF!</definedName>
    <definedName name="tnomm" localSheetId="2">#REF!</definedName>
    <definedName name="tnomm" localSheetId="6">#REF!</definedName>
    <definedName name="tnomm" localSheetId="16">#REF!</definedName>
    <definedName name="tnomm" localSheetId="21">#REF!</definedName>
    <definedName name="tnomm" localSheetId="28">#REF!</definedName>
    <definedName name="tnomm" localSheetId="30">#REF!</definedName>
    <definedName name="tnomm" localSheetId="36">#REF!</definedName>
    <definedName name="tnomm" localSheetId="38">#REF!</definedName>
    <definedName name="tnomm" localSheetId="31">#REF!</definedName>
    <definedName name="tnomm" localSheetId="34">#REF!</definedName>
    <definedName name="tnomm" localSheetId="5">#REF!</definedName>
    <definedName name="tnomm" localSheetId="10">#REF!</definedName>
    <definedName name="tnomm" localSheetId="1">#REF!</definedName>
    <definedName name="tnomm">#REF!</definedName>
    <definedName name="tnumetab" localSheetId="41">#REF!</definedName>
    <definedName name="tnumetab" localSheetId="0">#REF!</definedName>
    <definedName name="tnumetab" localSheetId="2">#REF!</definedName>
    <definedName name="tnumetab" localSheetId="6">#REF!</definedName>
    <definedName name="tnumetab" localSheetId="16">#REF!</definedName>
    <definedName name="tnumetab" localSheetId="21">#REF!</definedName>
    <definedName name="tnumetab" localSheetId="28">#REF!</definedName>
    <definedName name="tnumetab" localSheetId="30">#REF!</definedName>
    <definedName name="tnumetab" localSheetId="36">#REF!</definedName>
    <definedName name="tnumetab" localSheetId="38">#REF!</definedName>
    <definedName name="tnumetab" localSheetId="31">#REF!</definedName>
    <definedName name="tnumetab" localSheetId="34">#REF!</definedName>
    <definedName name="tnumetab" localSheetId="5">#REF!</definedName>
    <definedName name="tnumetab" localSheetId="10">#REF!</definedName>
    <definedName name="tnumetab" localSheetId="1">#REF!</definedName>
    <definedName name="tnumetab">#REF!</definedName>
    <definedName name="tnumetab_25" localSheetId="41">#REF!</definedName>
    <definedName name="tnumetab_25" localSheetId="0">#REF!</definedName>
    <definedName name="tnumetab_25" localSheetId="36">#REF!</definedName>
    <definedName name="tnumetab_25" localSheetId="38">#REF!</definedName>
    <definedName name="tnumetab_25" localSheetId="10">#REF!</definedName>
    <definedName name="tnumetab_25" localSheetId="1">#REF!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16">'[1]Intercalaire 1'!$A$2:$C$45</definedName>
    <definedName name="tot_cr" localSheetId="21">'[1]Intercalaire 1'!$A$2:$C$45</definedName>
    <definedName name="tot_cr" localSheetId="28">'[2]Intercalaire 1'!$A$2:$C$45</definedName>
    <definedName name="tot_cr" localSheetId="30">'[2]Intercalaire 1'!$A$2:$C$45</definedName>
    <definedName name="tot_cr" localSheetId="36">'[2]Intercalaire 1'!$A$2:$C$45</definedName>
    <definedName name="tot_cr" localSheetId="38">'[2]Intercalaire 1'!$A$2:$C$45</definedName>
    <definedName name="tot_cr" localSheetId="31">[24]Feuil1!$A$2:$C$45</definedName>
    <definedName name="tot_cr" localSheetId="34">[24]Feuil1!$A$2:$C$45</definedName>
    <definedName name="tot_cr" localSheetId="5">[24]Feuil1!$A$2:$C$45</definedName>
    <definedName name="tot_cr" localSheetId="1">[24]Feuil1!$A$2:$C$45</definedName>
    <definedName name="tot_cr">[22]Feuil1!$A$2:$C$45</definedName>
    <definedName name="tot_cr_27" localSheetId="41">#REF!</definedName>
    <definedName name="tot_cr_27" localSheetId="0">#REF!</definedName>
    <definedName name="tot_cr_27" localSheetId="36">#REF!</definedName>
    <definedName name="tot_cr_27" localSheetId="38">#REF!</definedName>
    <definedName name="tot_cr_27" localSheetId="10">#REF!</definedName>
    <definedName name="tot_cr_27" localSheetId="1">#REF!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16">'[1]Intercalaire 1'!$A$2:$B$45</definedName>
    <definedName name="tot_dr" localSheetId="21">'[1]Intercalaire 1'!$A$2:$B$45</definedName>
    <definedName name="tot_dr" localSheetId="28">'[2]Intercalaire 1'!$A$2:$B$45</definedName>
    <definedName name="tot_dr" localSheetId="30">'[2]Intercalaire 1'!$A$2:$B$45</definedName>
    <definedName name="tot_dr" localSheetId="36">'[2]Intercalaire 1'!$A$2:$B$45</definedName>
    <definedName name="tot_dr" localSheetId="38">'[2]Intercalaire 1'!$A$2:$B$45</definedName>
    <definedName name="tot_dr" localSheetId="31">[24]Feuil1!$A$2:$B$45</definedName>
    <definedName name="tot_dr" localSheetId="34">[24]Feuil1!$A$2:$B$45</definedName>
    <definedName name="tot_dr" localSheetId="5">[24]Feuil1!$A$2:$B$45</definedName>
    <definedName name="tot_dr" localSheetId="1">[24]Feuil1!$A$2:$B$45</definedName>
    <definedName name="tot_dr">[22]Feuil1!$A$2:$B$45</definedName>
    <definedName name="tot_dr_27" localSheetId="41">#REF!</definedName>
    <definedName name="tot_dr_27" localSheetId="0">#REF!</definedName>
    <definedName name="tot_dr_27" localSheetId="36">#REF!</definedName>
    <definedName name="tot_dr_27" localSheetId="38">#REF!</definedName>
    <definedName name="tot_dr_27" localSheetId="10">#REF!</definedName>
    <definedName name="tot_dr_27" localSheetId="1">#REF!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16">'[1]Intercalaire 1'!$K$37</definedName>
    <definedName name="total_aut" localSheetId="21">'[1]Intercalaire 1'!$K$37</definedName>
    <definedName name="total_aut" localSheetId="28">'[2]Intercalaire 1'!$K$37</definedName>
    <definedName name="total_aut" localSheetId="30">'[2]Intercalaire 1'!$K$37</definedName>
    <definedName name="total_aut" localSheetId="36">'[2]Intercalaire 1'!$K$37</definedName>
    <definedName name="total_aut" localSheetId="38">'[2]Intercalaire 1'!$K$37</definedName>
    <definedName name="total_aut" localSheetId="31">'[26]Intercalaire 1'!$K$37</definedName>
    <definedName name="total_aut" localSheetId="34">'[26]Intercalaire 1'!$K$37</definedName>
    <definedName name="total_aut" localSheetId="5">'[26]Intercalaire 1'!$K$37</definedName>
    <definedName name="total_aut" localSheetId="1">'[26]Intercalaire 1'!$K$37</definedName>
    <definedName name="total_aut">'[25]Intercalaire 1'!$K$37</definedName>
    <definedName name="totalagre" localSheetId="41">#REF!</definedName>
    <definedName name="totalagre" localSheetId="0">#REF!</definedName>
    <definedName name="totalagre" localSheetId="2">#REF!</definedName>
    <definedName name="totalagre" localSheetId="6">#REF!</definedName>
    <definedName name="totalagre" localSheetId="16">#REF!</definedName>
    <definedName name="totalagre" localSheetId="21">#REF!</definedName>
    <definedName name="totalagre" localSheetId="28">#REF!</definedName>
    <definedName name="totalagre" localSheetId="30">#REF!</definedName>
    <definedName name="totalagre" localSheetId="36">#REF!</definedName>
    <definedName name="totalagre" localSheetId="38">#REF!</definedName>
    <definedName name="totalagre" localSheetId="31">#REF!</definedName>
    <definedName name="totalagre" localSheetId="34">#REF!</definedName>
    <definedName name="totalagre" localSheetId="5">#REF!</definedName>
    <definedName name="totalagre" localSheetId="10">#REF!</definedName>
    <definedName name="totalagre" localSheetId="1">#REF!</definedName>
    <definedName name="totalagre">#REF!</definedName>
    <definedName name="totalaut" localSheetId="41">#REF!</definedName>
    <definedName name="totalaut" localSheetId="0">#REF!</definedName>
    <definedName name="totalaut" localSheetId="2">#REF!</definedName>
    <definedName name="totalaut" localSheetId="6">#REF!</definedName>
    <definedName name="totalaut" localSheetId="16">#REF!</definedName>
    <definedName name="totalaut" localSheetId="21">#REF!</definedName>
    <definedName name="totalaut" localSheetId="28">#REF!</definedName>
    <definedName name="totalaut" localSheetId="30">#REF!</definedName>
    <definedName name="totalaut" localSheetId="36">#REF!</definedName>
    <definedName name="totalaut" localSheetId="38">#REF!</definedName>
    <definedName name="totalaut" localSheetId="31">#REF!</definedName>
    <definedName name="totalaut" localSheetId="34">#REF!</definedName>
    <definedName name="totalaut" localSheetId="5">#REF!</definedName>
    <definedName name="totalaut" localSheetId="10">#REF!</definedName>
    <definedName name="totalaut" localSheetId="1">#REF!</definedName>
    <definedName name="totalaut">#REF!</definedName>
    <definedName name="totalcert" localSheetId="41">#REF!</definedName>
    <definedName name="totalcert" localSheetId="0">#REF!</definedName>
    <definedName name="totalcert" localSheetId="2">#REF!</definedName>
    <definedName name="totalcert" localSheetId="6">#REF!</definedName>
    <definedName name="totalcert" localSheetId="16">#REF!</definedName>
    <definedName name="totalcert" localSheetId="21">#REF!</definedName>
    <definedName name="totalcert" localSheetId="28">#REF!</definedName>
    <definedName name="totalcert" localSheetId="30">#REF!</definedName>
    <definedName name="totalcert" localSheetId="36">#REF!</definedName>
    <definedName name="totalcert" localSheetId="38">#REF!</definedName>
    <definedName name="totalcert" localSheetId="31">#REF!</definedName>
    <definedName name="totalcert" localSheetId="34">#REF!</definedName>
    <definedName name="totalcert" localSheetId="5">#REF!</definedName>
    <definedName name="totalcert" localSheetId="10">#REF!</definedName>
    <definedName name="totalcert" localSheetId="1">#REF!</definedName>
    <definedName name="totalcert">#REF!</definedName>
    <definedName name="totalfrance" localSheetId="41">#REF!</definedName>
    <definedName name="totalfrance" localSheetId="0">#REF!</definedName>
    <definedName name="totalfrance" localSheetId="2">#REF!</definedName>
    <definedName name="totalfrance" localSheetId="6">#REF!</definedName>
    <definedName name="totalfrance" localSheetId="16">#REF!</definedName>
    <definedName name="totalfrance" localSheetId="21">#REF!</definedName>
    <definedName name="totalfrance" localSheetId="28">#REF!</definedName>
    <definedName name="totalfrance" localSheetId="30">#REF!</definedName>
    <definedName name="totalfrance" localSheetId="36">#REF!</definedName>
    <definedName name="totalfrance" localSheetId="38">#REF!</definedName>
    <definedName name="totalfrance" localSheetId="31">#REF!</definedName>
    <definedName name="totalfrance" localSheetId="34">#REF!</definedName>
    <definedName name="totalfrance" localSheetId="5">#REF!</definedName>
    <definedName name="totalfrance" localSheetId="10">#REF!</definedName>
    <definedName name="totalfrance" localSheetId="1">#REF!</definedName>
    <definedName name="totalfrance">#REF!</definedName>
    <definedName name="totalplp" localSheetId="41">#REF!</definedName>
    <definedName name="totalplp" localSheetId="0">#REF!</definedName>
    <definedName name="totalplp" localSheetId="2">#REF!</definedName>
    <definedName name="totalplp" localSheetId="6">#REF!</definedName>
    <definedName name="totalplp" localSheetId="16">#REF!</definedName>
    <definedName name="totalplp" localSheetId="21">#REF!</definedName>
    <definedName name="totalplp" localSheetId="28">#REF!</definedName>
    <definedName name="totalplp" localSheetId="30">#REF!</definedName>
    <definedName name="totalplp" localSheetId="36">#REF!</definedName>
    <definedName name="totalplp" localSheetId="38">#REF!</definedName>
    <definedName name="totalplp" localSheetId="31">#REF!</definedName>
    <definedName name="totalplp" localSheetId="34">#REF!</definedName>
    <definedName name="totalplp" localSheetId="5">#REF!</definedName>
    <definedName name="totalplp" localSheetId="10">#REF!</definedName>
    <definedName name="totalplp" localSheetId="1">#REF!</definedName>
    <definedName name="totalplp">#REF!</definedName>
    <definedName name="toto" localSheetId="41">'[41]TAB I'!#REF!</definedName>
    <definedName name="toto" localSheetId="0">'[1]Intercalaire 1'!#REF!</definedName>
    <definedName name="toto" localSheetId="2">'[1]Intercalaire 1'!#REF!</definedName>
    <definedName name="toto" localSheetId="6">'[1]Intercalaire 1'!#REF!</definedName>
    <definedName name="toto" localSheetId="16">'[1]Intercalaire 1'!#REF!</definedName>
    <definedName name="toto" localSheetId="21">'[1]Intercalaire 1'!#REF!</definedName>
    <definedName name="toto" localSheetId="28">'[2]Intercalaire 1'!#REF!</definedName>
    <definedName name="toto" localSheetId="30">'[2]Intercalaire 1'!#REF!</definedName>
    <definedName name="toto" localSheetId="36">'[2]Intercalaire 1'!#REF!</definedName>
    <definedName name="toto" localSheetId="38">'[2]Intercalaire 1'!#REF!</definedName>
    <definedName name="TOTO" localSheetId="31">'[42]Tableau de données'!$A$2:$B$32</definedName>
    <definedName name="TOTO" localSheetId="34">'[42]Tableau de données'!$A$2:$B$32</definedName>
    <definedName name="TOTO" localSheetId="5">'[42]Tableau de données'!$A$2:$B$32</definedName>
    <definedName name="toto" localSheetId="10">'[41]TAB I'!#REF!</definedName>
    <definedName name="TOTO" localSheetId="1">'[42]Tableau de données'!$A$2:$B$32</definedName>
    <definedName name="toto">'[41]TAB I'!#REF!</definedName>
    <definedName name="tprenom" localSheetId="41">#REF!</definedName>
    <definedName name="tprenom" localSheetId="0">#REF!</definedName>
    <definedName name="tprenom" localSheetId="2">#REF!</definedName>
    <definedName name="tprenom" localSheetId="6">#REF!</definedName>
    <definedName name="tprenom" localSheetId="16">#REF!</definedName>
    <definedName name="tprenom" localSheetId="21">#REF!</definedName>
    <definedName name="tprenom" localSheetId="28">#REF!</definedName>
    <definedName name="tprenom" localSheetId="30">#REF!</definedName>
    <definedName name="tprenom" localSheetId="36">#REF!</definedName>
    <definedName name="tprenom" localSheetId="38">#REF!</definedName>
    <definedName name="tprenom" localSheetId="31">#REF!</definedName>
    <definedName name="tprenom" localSheetId="34">#REF!</definedName>
    <definedName name="tprenom" localSheetId="5">#REF!</definedName>
    <definedName name="tprenom" localSheetId="10">#REF!</definedName>
    <definedName name="tprenom" localSheetId="1">#REF!</definedName>
    <definedName name="tprenom">#REF!</definedName>
    <definedName name="TPROMO" localSheetId="0">[43]Tables!$A$25:$B$28</definedName>
    <definedName name="TPROMO" localSheetId="2">[43]Tables!$A$25:$B$28</definedName>
    <definedName name="TPROMO" localSheetId="6">[43]Tables!$A$25:$B$28</definedName>
    <definedName name="TPROMO" localSheetId="16">[43]Tables!$A$25:$B$28</definedName>
    <definedName name="TPROMO" localSheetId="21">[43]Tables!$A$25:$B$28</definedName>
    <definedName name="TPROMO" localSheetId="28">[44]Tables!$A$25:$B$28</definedName>
    <definedName name="TPROMO" localSheetId="30">[44]Tables!$A$25:$B$28</definedName>
    <definedName name="TPROMO" localSheetId="36">[44]Tables!$A$25:$B$28</definedName>
    <definedName name="TPROMO" localSheetId="38">[44]Tables!$A$25:$B$28</definedName>
    <definedName name="TPROMO" localSheetId="34">[45]Tables!$A$25:$B$28</definedName>
    <definedName name="TPROMO" localSheetId="1">[44]Tables!$A$25:$B$28</definedName>
    <definedName name="TPROMO">[46]Tables!$A$25:$B$28</definedName>
    <definedName name="TRACE1" localSheetId="41">'[5]Tab 1'!#REF!</definedName>
    <definedName name="TRACE1" localSheetId="0">'[1]Intercalaire 1'!#REF!</definedName>
    <definedName name="TRACE1" localSheetId="2">'[1]Intercalaire 1'!#REF!</definedName>
    <definedName name="TRACE1" localSheetId="6">'[1]Intercalaire 1'!#REF!</definedName>
    <definedName name="TRACE1" localSheetId="16">'[1]Intercalaire 1'!#REF!</definedName>
    <definedName name="TRACE1" localSheetId="21">'[1]Intercalaire 1'!#REF!</definedName>
    <definedName name="TRACE1" localSheetId="28">'[2]Intercalaire 1'!#REF!</definedName>
    <definedName name="TRACE1" localSheetId="30">'[2]Intercalaire 1'!#REF!</definedName>
    <definedName name="TRACE1" localSheetId="36">'[2]Intercalaire 1'!#REF!</definedName>
    <definedName name="TRACE1" localSheetId="38">'[2]Intercalaire 1'!#REF!</definedName>
    <definedName name="TRACE1" localSheetId="31">'[3]Tab 1'!#REF!</definedName>
    <definedName name="TRACE1" localSheetId="34">'[3]Tab 1'!#REF!</definedName>
    <definedName name="TRACE1" localSheetId="5">'[3]Tab 1'!#REF!</definedName>
    <definedName name="TRACE1" localSheetId="10">'[5]Tab 1'!#REF!</definedName>
    <definedName name="TRACE1" localSheetId="1">'[4]Tab 1'!#REF!</definedName>
    <definedName name="TRACE1">'[5]Tab 1'!#REF!</definedName>
    <definedName name="TRACE2" localSheetId="41">'[5]Tab 1'!#REF!</definedName>
    <definedName name="TRACE2" localSheetId="0">'[1]Intercalaire 1'!#REF!</definedName>
    <definedName name="TRACE2" localSheetId="2">'[1]Intercalaire 1'!#REF!</definedName>
    <definedName name="TRACE2" localSheetId="6">'[1]Intercalaire 1'!#REF!</definedName>
    <definedName name="TRACE2" localSheetId="16">'[1]Intercalaire 1'!#REF!</definedName>
    <definedName name="TRACE2" localSheetId="21">'[1]Intercalaire 1'!#REF!</definedName>
    <definedName name="TRACE2" localSheetId="28">'[2]Intercalaire 1'!#REF!</definedName>
    <definedName name="TRACE2" localSheetId="30">'[2]Intercalaire 1'!#REF!</definedName>
    <definedName name="TRACE2" localSheetId="36">'[2]Intercalaire 1'!#REF!</definedName>
    <definedName name="TRACE2" localSheetId="38">'[2]Intercalaire 1'!#REF!</definedName>
    <definedName name="TRACE2" localSheetId="31">'[3]Tab 1'!#REF!</definedName>
    <definedName name="TRACE2" localSheetId="34">'[3]Tab 1'!#REF!</definedName>
    <definedName name="TRACE2" localSheetId="5">'[3]Tab 1'!#REF!</definedName>
    <definedName name="TRACE2" localSheetId="10">'[5]Tab 1'!#REF!</definedName>
    <definedName name="TRACE2" localSheetId="1">'[4]Tab 1'!#REF!</definedName>
    <definedName name="TRACE2">'[5]Tab 1'!#REF!</definedName>
    <definedName name="TRANCHE_MCF">'[17]2_2_TRANCHE'!$U$2:$AM$60</definedName>
    <definedName name="TRANCHE_PR">'[17]2_2_TRANCHE'!$A$1:$S$61</definedName>
    <definedName name="Ttypepromo" localSheetId="0">[43]Tables!$A$52:$B$54</definedName>
    <definedName name="Ttypepromo" localSheetId="2">[43]Tables!$A$52:$B$54</definedName>
    <definedName name="Ttypepromo" localSheetId="6">[43]Tables!$A$52:$B$54</definedName>
    <definedName name="Ttypepromo" localSheetId="16">[43]Tables!$A$52:$B$54</definedName>
    <definedName name="Ttypepromo" localSheetId="21">[43]Tables!$A$52:$B$54</definedName>
    <definedName name="Ttypepromo" localSheetId="28">[44]Tables!$A$52:$B$54</definedName>
    <definedName name="Ttypepromo" localSheetId="30">[44]Tables!$A$52:$B$54</definedName>
    <definedName name="Ttypepromo" localSheetId="36">[44]Tables!$A$52:$B$54</definedName>
    <definedName name="Ttypepromo" localSheetId="38">[44]Tables!$A$52:$B$54</definedName>
    <definedName name="Ttypepromo" localSheetId="34">[45]Tables!$A$52:$B$54</definedName>
    <definedName name="Ttypepromo" localSheetId="1">[44]Tables!$A$52:$B$54</definedName>
    <definedName name="Ttypepromo">[46]Tables!$A$52:$B$54</definedName>
    <definedName name="vv" localSheetId="34">[21]Section!$A$2:$B$43</definedName>
    <definedName name="vv" localSheetId="1">[21]Section!$A$2:$B$43</definedName>
    <definedName name="vv">[22]Section!$A$2:$B$43</definedName>
    <definedName name="xxxx" localSheetId="0">[47]x!$A$1:$C$58</definedName>
    <definedName name="xxxx" localSheetId="2">[47]x!$A$1:$C$58</definedName>
    <definedName name="xxxx" localSheetId="6">[47]x!$A$1:$C$58</definedName>
    <definedName name="xxxx" localSheetId="16">[47]x!$A$1:$C$58</definedName>
    <definedName name="xxxx" localSheetId="21">[47]x!$A$1:$C$58</definedName>
    <definedName name="xxxx" localSheetId="28">[48]x!$A$1:$C$58</definedName>
    <definedName name="xxxx" localSheetId="30">[48]x!$A$1:$C$58</definedName>
    <definedName name="xxxx" localSheetId="36">[48]x!$A$1:$C$58</definedName>
    <definedName name="xxxx" localSheetId="38">[48]x!$A$1:$C$58</definedName>
    <definedName name="xxxx" localSheetId="31">[49]x!$A$1:$C$58</definedName>
    <definedName name="xxxx" localSheetId="34">[49]x!$A$1:$C$58</definedName>
    <definedName name="xxxx" localSheetId="5">[49]x!$A$1:$C$58</definedName>
    <definedName name="xxxx" localSheetId="1">[49]x!$A$1:$C$58</definedName>
    <definedName name="xxxx">[50]x!$A$1:$C$58</definedName>
    <definedName name="xxxx_25" localSheetId="41">#REF!</definedName>
    <definedName name="xxxx_25" localSheetId="0">#REF!</definedName>
    <definedName name="xxxx_25" localSheetId="36">#REF!</definedName>
    <definedName name="xxxx_25" localSheetId="38">#REF!</definedName>
    <definedName name="xxxx_25" localSheetId="10">#REF!</definedName>
    <definedName name="xxxx_25" localSheetId="1">#REF!</definedName>
    <definedName name="xxxx_25">#REF!</definedName>
    <definedName name="_xlnm.Print_Area" localSheetId="0">PG_0!$A$1:$I$54</definedName>
    <definedName name="_xlnm.Print_Area" localSheetId="2">PG_1!$A$1:$J$59</definedName>
    <definedName name="_xlnm.Print_Area" localSheetId="6">PG_2!$A$1:$J$56</definedName>
    <definedName name="_xlnm.Print_Area" localSheetId="16">PG_3!$A$1:$J$59</definedName>
    <definedName name="_xlnm.Print_Area" localSheetId="21">PG_4!$A$1:$J$54</definedName>
    <definedName name="_xlnm.Print_Area" localSheetId="28">PG_5!$A$1:$J$54</definedName>
    <definedName name="_xlnm.Print_Area" localSheetId="30">PG_6!$A$1:$J$55</definedName>
    <definedName name="_xlnm.Print_Area" localSheetId="36">PG_7!$A$1:$J$55</definedName>
    <definedName name="_xlnm.Print_Area" localSheetId="38">PG_8!$A$1:$J$55</definedName>
    <definedName name="_xlnm.Print_Area" localSheetId="3">TAB_1!$A$1:$I$23</definedName>
    <definedName name="_xlnm.Print_Area" localSheetId="13">TAB_10a!$A$1:$H$116</definedName>
    <definedName name="_xlnm.Print_Area" localSheetId="14">TAB_10b!$A$1:$K$68</definedName>
    <definedName name="_xlnm.Print_Area" localSheetId="15">TAB_11!$A$1:$H$37</definedName>
    <definedName name="_xlnm.Print_Area" localSheetId="17">TAB_12!$A$1:$I$37</definedName>
    <definedName name="_xlnm.Print_Area" localSheetId="18">TAB_13!$A$1:$AL$44</definedName>
    <definedName name="_xlnm.Print_Area" localSheetId="19">TAB_14!$A$1:$U$56</definedName>
    <definedName name="_xlnm.Print_Area" localSheetId="20">TAB_15!$A$1:$J$89</definedName>
    <definedName name="_xlnm.Print_Area" localSheetId="22">TAB_16!$A$1:$G$85</definedName>
    <definedName name="_xlnm.Print_Area" localSheetId="23">TAB_17!$A$1:$G$87</definedName>
    <definedName name="_xlnm.Print_Area" localSheetId="24">TAB_18!$A$1:$N$38</definedName>
    <definedName name="_xlnm.Print_Area" localSheetId="25">TAB_19!$A$1:$K$18</definedName>
    <definedName name="_xlnm.Print_Area" localSheetId="4">TAB_2!$A$1:$H$37</definedName>
    <definedName name="_xlnm.Print_Area" localSheetId="26">TAB_20!$A$1:$P$21</definedName>
    <definedName name="_xlnm.Print_Area" localSheetId="27">TAB_21!$A$1:$P$36</definedName>
    <definedName name="_xlnm.Print_Area" localSheetId="29">TAB_22!$A$1:$G$28</definedName>
    <definedName name="_xlnm.Print_Area" localSheetId="31">TAB_23!$A$1:$AH$91</definedName>
    <definedName name="_xlnm.Print_Area" localSheetId="32">TAB_24!$A$1:$R$36</definedName>
    <definedName name="_xlnm.Print_Area" localSheetId="33">TAB_25!$A$1:$R$21</definedName>
    <definedName name="_xlnm.Print_Area" localSheetId="34">TAB_26!$A$1:$K$109</definedName>
    <definedName name="_xlnm.Print_Area" localSheetId="35">TAB_27!$A$1:$R$50</definedName>
    <definedName name="_xlnm.Print_Area" localSheetId="5">TAB_3!$A$1:$K$50</definedName>
    <definedName name="_xlnm.Print_Area" localSheetId="7">TAB_4!$A$1:$I$38</definedName>
    <definedName name="_xlnm.Print_Area" localSheetId="8">TAB_5!$A$1:$I$141</definedName>
    <definedName name="_xlnm.Print_Area" localSheetId="9">TAB_6!$A$1:$J$105</definedName>
    <definedName name="_xlnm.Print_Area" localSheetId="10">TAB_7!$A$1:$J$69</definedName>
    <definedName name="_xlnm.Print_Area" localSheetId="11">TAB_8!$A$1:$H$146</definedName>
    <definedName name="_xlnm.Print_Area" localSheetId="12">TAB_9!$A$1:$V$146</definedName>
    <definedName name="_xlnm.Print_Area" localSheetId="37">TAB_CNU!$A$1:$E$69</definedName>
    <definedName name="_xlnm.Print_Area" localSheetId="1">tabmat!$A$1:$A$56</definedName>
  </definedNames>
  <calcPr calcId="162913"/>
</workbook>
</file>

<file path=xl/calcChain.xml><?xml version="1.0" encoding="utf-8"?>
<calcChain xmlns="http://schemas.openxmlformats.org/spreadsheetml/2006/main">
  <c r="P40" i="42" l="1"/>
  <c r="I40" i="42"/>
  <c r="D40" i="42"/>
  <c r="N40" i="42"/>
  <c r="L40" i="42"/>
  <c r="K40" i="42"/>
  <c r="J40" i="42"/>
  <c r="F40" i="42"/>
  <c r="G40" i="42"/>
  <c r="E40" i="42"/>
  <c r="C40" i="42"/>
  <c r="P32" i="42"/>
  <c r="I32" i="42"/>
  <c r="O32" i="42"/>
  <c r="P22" i="42"/>
  <c r="I22" i="42"/>
  <c r="D22" i="42"/>
  <c r="M22" i="42"/>
  <c r="N22" i="42"/>
  <c r="O22" i="42"/>
  <c r="L22" i="42"/>
  <c r="K22" i="42"/>
  <c r="J22" i="42"/>
  <c r="G22" i="42"/>
  <c r="F22" i="42"/>
  <c r="E22" i="42"/>
  <c r="C22" i="42"/>
  <c r="B22" i="42"/>
  <c r="R38" i="42"/>
  <c r="R39" i="42"/>
  <c r="P15" i="42"/>
  <c r="M15" i="42"/>
  <c r="N15" i="42"/>
  <c r="O15" i="42"/>
  <c r="L15" i="42"/>
  <c r="K15" i="42"/>
  <c r="J15" i="42"/>
  <c r="I15" i="42"/>
  <c r="G15" i="42"/>
  <c r="F15" i="42"/>
  <c r="E15" i="42"/>
  <c r="D15" i="42"/>
  <c r="C15" i="42"/>
  <c r="B15" i="42"/>
  <c r="R14" i="42"/>
  <c r="R17" i="42"/>
  <c r="R16" i="42"/>
  <c r="K102" i="41" l="1"/>
  <c r="K86" i="41"/>
  <c r="K63" i="41"/>
  <c r="K41" i="41"/>
  <c r="K29" i="41"/>
  <c r="K42" i="41" l="1"/>
  <c r="J102" i="41"/>
  <c r="I102" i="41"/>
  <c r="J86" i="41"/>
  <c r="I86" i="41"/>
  <c r="J63" i="41"/>
  <c r="I63" i="41"/>
  <c r="J41" i="41"/>
  <c r="I41" i="41"/>
  <c r="J29" i="41"/>
  <c r="I29" i="41"/>
  <c r="R19" i="39"/>
  <c r="R25" i="39"/>
  <c r="R18" i="39"/>
  <c r="R17" i="39"/>
  <c r="R16" i="39"/>
  <c r="M14" i="39"/>
  <c r="M27" i="39" s="1"/>
  <c r="R13" i="39"/>
  <c r="R12" i="39"/>
  <c r="P11" i="39"/>
  <c r="O11" i="39"/>
  <c r="O14" i="39" s="1"/>
  <c r="O27" i="39" s="1"/>
  <c r="N11" i="39"/>
  <c r="N14" i="39" s="1"/>
  <c r="N27" i="39" s="1"/>
  <c r="L11" i="39"/>
  <c r="L14" i="39" s="1"/>
  <c r="L27" i="39" s="1"/>
  <c r="K11" i="39"/>
  <c r="K14" i="39" s="1"/>
  <c r="K27" i="39" s="1"/>
  <c r="J11" i="39"/>
  <c r="J14" i="39" s="1"/>
  <c r="J27" i="39" s="1"/>
  <c r="I11" i="39"/>
  <c r="I14" i="39" s="1"/>
  <c r="I27" i="39" s="1"/>
  <c r="G11" i="39"/>
  <c r="G14" i="39" s="1"/>
  <c r="G27" i="39" s="1"/>
  <c r="F11" i="39"/>
  <c r="F14" i="39" s="1"/>
  <c r="F27" i="39" s="1"/>
  <c r="E11" i="39"/>
  <c r="E14" i="39" s="1"/>
  <c r="E27" i="39" s="1"/>
  <c r="D11" i="39"/>
  <c r="D14" i="39" s="1"/>
  <c r="D27" i="39" s="1"/>
  <c r="C11" i="39"/>
  <c r="C14" i="39" s="1"/>
  <c r="C27" i="39" s="1"/>
  <c r="B11" i="39"/>
  <c r="B14" i="39" s="1"/>
  <c r="B27" i="39" s="1"/>
  <c r="R10" i="39"/>
  <c r="R9" i="39"/>
  <c r="R8" i="39"/>
  <c r="R27" i="38"/>
  <c r="R26" i="38"/>
  <c r="R25" i="38"/>
  <c r="R24" i="38"/>
  <c r="J42" i="41" l="1"/>
  <c r="J109" i="41" s="1"/>
  <c r="I42" i="41"/>
  <c r="I109" i="41" s="1"/>
  <c r="R11" i="39"/>
  <c r="R14" i="39" s="1"/>
  <c r="P14" i="39"/>
  <c r="P27" i="39" s="1"/>
  <c r="R27" i="39" s="1"/>
  <c r="AA90" i="37" l="1"/>
  <c r="Z90" i="37"/>
  <c r="X90" i="37"/>
  <c r="W90" i="37"/>
  <c r="U90" i="37"/>
  <c r="T90" i="37"/>
  <c r="AB89" i="37"/>
  <c r="Y89" i="37"/>
  <c r="V89" i="37"/>
  <c r="AB88" i="37"/>
  <c r="Y88" i="37"/>
  <c r="V88" i="37"/>
  <c r="AB87" i="37"/>
  <c r="Y87" i="37"/>
  <c r="V87" i="37"/>
  <c r="AB86" i="37"/>
  <c r="AB90" i="37" s="1"/>
  <c r="Y86" i="37"/>
  <c r="V86" i="37"/>
  <c r="AB85" i="37"/>
  <c r="Y85" i="37"/>
  <c r="V85" i="37"/>
  <c r="AB84" i="37"/>
  <c r="Y84" i="37"/>
  <c r="V84" i="37"/>
  <c r="AB83" i="37"/>
  <c r="Y83" i="37"/>
  <c r="V83" i="37"/>
  <c r="AB82" i="37"/>
  <c r="Y82" i="37"/>
  <c r="V82" i="37"/>
  <c r="AB81" i="37"/>
  <c r="Y81" i="37"/>
  <c r="V81" i="37"/>
  <c r="AB80" i="37"/>
  <c r="Y80" i="37"/>
  <c r="V80" i="37"/>
  <c r="AB79" i="37"/>
  <c r="Y79" i="37"/>
  <c r="V79" i="37"/>
  <c r="AB78" i="37"/>
  <c r="Y78" i="37"/>
  <c r="V78" i="37"/>
  <c r="AB77" i="37"/>
  <c r="Y77" i="37"/>
  <c r="V77" i="37"/>
  <c r="AB76" i="37"/>
  <c r="Y76" i="37"/>
  <c r="V76" i="37"/>
  <c r="AB75" i="37"/>
  <c r="Y75" i="37"/>
  <c r="V75" i="37"/>
  <c r="AB74" i="37"/>
  <c r="Y74" i="37"/>
  <c r="V74" i="37"/>
  <c r="AB73" i="37"/>
  <c r="Y73" i="37"/>
  <c r="V73" i="37"/>
  <c r="AB72" i="37"/>
  <c r="Y72" i="37"/>
  <c r="V72" i="37"/>
  <c r="AB71" i="37"/>
  <c r="Y71" i="37"/>
  <c r="V71" i="37"/>
  <c r="AB70" i="37"/>
  <c r="Y70" i="37"/>
  <c r="V70" i="37"/>
  <c r="AB69" i="37"/>
  <c r="Y69" i="37"/>
  <c r="V69" i="37"/>
  <c r="AB68" i="37"/>
  <c r="Y68" i="37"/>
  <c r="V68" i="37"/>
  <c r="AB67" i="37"/>
  <c r="Y67" i="37"/>
  <c r="V67" i="37"/>
  <c r="AB66" i="37"/>
  <c r="Y66" i="37"/>
  <c r="V66" i="37"/>
  <c r="AB65" i="37"/>
  <c r="Y65" i="37"/>
  <c r="V65" i="37"/>
  <c r="AB64" i="37"/>
  <c r="Y64" i="37"/>
  <c r="V64" i="37"/>
  <c r="AB63" i="37"/>
  <c r="Y63" i="37"/>
  <c r="V63" i="37"/>
  <c r="AB62" i="37"/>
  <c r="Y62" i="37"/>
  <c r="V62" i="37"/>
  <c r="AB61" i="37"/>
  <c r="Y61" i="37"/>
  <c r="V61" i="37"/>
  <c r="AB60" i="37"/>
  <c r="Y60" i="37"/>
  <c r="V60" i="37"/>
  <c r="AB59" i="37"/>
  <c r="Y59" i="37"/>
  <c r="V59" i="37"/>
  <c r="AB58" i="37"/>
  <c r="Y58" i="37"/>
  <c r="V58" i="37"/>
  <c r="AB57" i="37"/>
  <c r="Y57" i="37"/>
  <c r="V57" i="37"/>
  <c r="AB56" i="37"/>
  <c r="Y56" i="37"/>
  <c r="V56" i="37"/>
  <c r="AB55" i="37"/>
  <c r="Y55" i="37"/>
  <c r="V55" i="37"/>
  <c r="AB54" i="37"/>
  <c r="Y54" i="37"/>
  <c r="V54" i="37"/>
  <c r="AB53" i="37"/>
  <c r="Y53" i="37"/>
  <c r="V53" i="37"/>
  <c r="AB52" i="37"/>
  <c r="Y52" i="37"/>
  <c r="V52" i="37"/>
  <c r="AB51" i="37"/>
  <c r="Y51" i="37"/>
  <c r="V51" i="37"/>
  <c r="AB50" i="37"/>
  <c r="Y50" i="37"/>
  <c r="V50" i="37"/>
  <c r="AB49" i="37"/>
  <c r="Y49" i="37"/>
  <c r="V49" i="37"/>
  <c r="AB48" i="37"/>
  <c r="Y48" i="37"/>
  <c r="V48" i="37"/>
  <c r="AB47" i="37"/>
  <c r="Y47" i="37"/>
  <c r="V47" i="37"/>
  <c r="AB46" i="37"/>
  <c r="Y46" i="37"/>
  <c r="V46" i="37"/>
  <c r="AB45" i="37"/>
  <c r="Y45" i="37"/>
  <c r="V45" i="37"/>
  <c r="AB44" i="37"/>
  <c r="Y44" i="37"/>
  <c r="V44" i="37"/>
  <c r="AB43" i="37"/>
  <c r="Y43" i="37"/>
  <c r="V43" i="37"/>
  <c r="AB42" i="37"/>
  <c r="Y42" i="37"/>
  <c r="V42" i="37"/>
  <c r="AB41" i="37"/>
  <c r="Y41" i="37"/>
  <c r="V41" i="37"/>
  <c r="AB40" i="37"/>
  <c r="Y40" i="37"/>
  <c r="V40" i="37"/>
  <c r="AB39" i="37"/>
  <c r="Y39" i="37"/>
  <c r="V39" i="37"/>
  <c r="AB38" i="37"/>
  <c r="Y38" i="37"/>
  <c r="V38" i="37"/>
  <c r="AB37" i="37"/>
  <c r="Y37" i="37"/>
  <c r="V37" i="37"/>
  <c r="AB36" i="37"/>
  <c r="Y36" i="37"/>
  <c r="V36" i="37"/>
  <c r="AB35" i="37"/>
  <c r="Y35" i="37"/>
  <c r="V35" i="37"/>
  <c r="AB34" i="37"/>
  <c r="Y34" i="37"/>
  <c r="V34" i="37"/>
  <c r="AB33" i="37"/>
  <c r="Y33" i="37"/>
  <c r="V33" i="37"/>
  <c r="AB32" i="37"/>
  <c r="Y32" i="37"/>
  <c r="V32" i="37"/>
  <c r="AB31" i="37"/>
  <c r="Y31" i="37"/>
  <c r="V31" i="37"/>
  <c r="AB30" i="37"/>
  <c r="Y30" i="37"/>
  <c r="V30" i="37"/>
  <c r="AB29" i="37"/>
  <c r="Y29" i="37"/>
  <c r="V29" i="37"/>
  <c r="AB28" i="37"/>
  <c r="Y28" i="37"/>
  <c r="V28" i="37"/>
  <c r="AB27" i="37"/>
  <c r="Y27" i="37"/>
  <c r="V27" i="37"/>
  <c r="AB26" i="37"/>
  <c r="Y26" i="37"/>
  <c r="V26" i="37"/>
  <c r="AB25" i="37"/>
  <c r="Y25" i="37"/>
  <c r="V25" i="37"/>
  <c r="AB24" i="37"/>
  <c r="Y24" i="37"/>
  <c r="V24" i="37"/>
  <c r="AB23" i="37"/>
  <c r="Y23" i="37"/>
  <c r="V23" i="37"/>
  <c r="AB22" i="37"/>
  <c r="Y22" i="37"/>
  <c r="V22" i="37"/>
  <c r="AB21" i="37"/>
  <c r="Y21" i="37"/>
  <c r="V21" i="37"/>
  <c r="AB20" i="37"/>
  <c r="Y20" i="37"/>
  <c r="V20" i="37"/>
  <c r="AB19" i="37"/>
  <c r="Y19" i="37"/>
  <c r="V19" i="37"/>
  <c r="AB18" i="37"/>
  <c r="Y18" i="37"/>
  <c r="V18" i="37"/>
  <c r="AB17" i="37"/>
  <c r="Y17" i="37"/>
  <c r="V17" i="37"/>
  <c r="AB16" i="37"/>
  <c r="Y16" i="37"/>
  <c r="V16" i="37"/>
  <c r="AB15" i="37"/>
  <c r="Y15" i="37"/>
  <c r="V15" i="37"/>
  <c r="AB14" i="37"/>
  <c r="Y14" i="37"/>
  <c r="V14" i="37"/>
  <c r="AB13" i="37"/>
  <c r="Y13" i="37"/>
  <c r="V13" i="37"/>
  <c r="AB12" i="37"/>
  <c r="Y12" i="37"/>
  <c r="V12" i="37"/>
  <c r="AB11" i="37"/>
  <c r="Y11" i="37"/>
  <c r="V11" i="37"/>
  <c r="F9" i="43"/>
  <c r="F8" i="43"/>
  <c r="Y90" i="37" l="1"/>
  <c r="V90" i="37"/>
  <c r="N14" i="34"/>
  <c r="O14" i="34"/>
  <c r="P14" i="34"/>
  <c r="M12" i="35"/>
  <c r="L12" i="35"/>
  <c r="K12" i="35"/>
  <c r="F18" i="28"/>
  <c r="U46" i="24"/>
  <c r="R27" i="24"/>
  <c r="Q27" i="24"/>
  <c r="P27" i="24"/>
  <c r="O27" i="24"/>
  <c r="N27" i="24"/>
  <c r="I27" i="24"/>
  <c r="J27" i="24"/>
  <c r="K27" i="24"/>
  <c r="L27" i="24"/>
  <c r="H27" i="24"/>
  <c r="F27" i="24"/>
  <c r="M27" i="24"/>
  <c r="G27" i="24"/>
  <c r="G39" i="24"/>
  <c r="F39" i="24"/>
  <c r="S27" i="24"/>
  <c r="U32" i="24"/>
  <c r="G22" i="24"/>
  <c r="M22" i="24"/>
  <c r="R22" i="24"/>
  <c r="Q22" i="24"/>
  <c r="P22" i="24"/>
  <c r="O22" i="24"/>
  <c r="N22" i="24"/>
  <c r="I22" i="24"/>
  <c r="J22" i="24"/>
  <c r="K22" i="24"/>
  <c r="L22" i="24"/>
  <c r="H22" i="24"/>
  <c r="E22" i="24"/>
  <c r="F22" i="24"/>
  <c r="D22" i="24"/>
  <c r="U26" i="24"/>
  <c r="U29" i="24"/>
  <c r="P28" i="24" l="1"/>
  <c r="J86" i="10"/>
  <c r="J85" i="10"/>
  <c r="F65" i="12" l="1"/>
  <c r="G65" i="12"/>
  <c r="E65" i="12"/>
  <c r="D65" i="12"/>
  <c r="C65" i="12"/>
  <c r="B65" i="12"/>
  <c r="H63" i="12" l="1"/>
  <c r="J63" i="12" s="1"/>
  <c r="H143" i="5"/>
  <c r="U143" i="5"/>
  <c r="T143" i="5"/>
  <c r="S143" i="5"/>
  <c r="R143" i="5"/>
  <c r="Q143" i="5"/>
  <c r="P143" i="5"/>
  <c r="O143" i="5"/>
  <c r="N143" i="5"/>
  <c r="M143" i="5"/>
  <c r="L143" i="5"/>
  <c r="K143" i="5"/>
  <c r="J143" i="5"/>
  <c r="I143" i="5"/>
  <c r="G143" i="5"/>
  <c r="F143" i="5"/>
  <c r="E143" i="5"/>
  <c r="C143" i="5"/>
  <c r="D143" i="5"/>
  <c r="B143" i="5"/>
  <c r="V87" i="5"/>
  <c r="V86" i="5"/>
  <c r="V83" i="5"/>
  <c r="V68" i="5"/>
  <c r="V11" i="5"/>
  <c r="K63" i="12" l="1"/>
  <c r="C143" i="4" l="1"/>
  <c r="D143" i="4"/>
  <c r="E143" i="4"/>
  <c r="F143" i="4"/>
  <c r="B143" i="4"/>
  <c r="H86" i="4"/>
  <c r="H85" i="4"/>
  <c r="H82" i="4"/>
  <c r="H10" i="4"/>
  <c r="H21" i="57" l="1"/>
  <c r="J21" i="57" s="1"/>
  <c r="H22" i="57"/>
  <c r="J22" i="57" s="1"/>
  <c r="H23" i="57"/>
  <c r="J23" i="57" s="1"/>
  <c r="H24" i="57"/>
  <c r="H25" i="57"/>
  <c r="H26" i="57"/>
  <c r="H27" i="57"/>
  <c r="H28" i="57"/>
  <c r="H29" i="57"/>
  <c r="H56" i="2"/>
  <c r="J56" i="2" s="1"/>
  <c r="H57" i="2"/>
  <c r="J57" i="2" s="1"/>
  <c r="H58" i="2"/>
  <c r="J58" i="2" s="1"/>
  <c r="H59" i="2"/>
  <c r="J59" i="2" s="1"/>
  <c r="H60" i="2"/>
  <c r="J60" i="2" s="1"/>
  <c r="H61" i="2"/>
  <c r="J61" i="2" s="1"/>
  <c r="H62" i="2"/>
  <c r="J62" i="2" s="1"/>
  <c r="H63" i="2"/>
  <c r="J63" i="2" s="1"/>
  <c r="H64" i="2"/>
  <c r="J64" i="2" s="1"/>
  <c r="H65" i="2"/>
  <c r="J65" i="2" s="1"/>
  <c r="H66" i="2"/>
  <c r="J66" i="2" s="1"/>
  <c r="H67" i="2"/>
  <c r="J67" i="2" s="1"/>
  <c r="H42" i="2"/>
  <c r="J42" i="2" s="1"/>
  <c r="I130" i="1" l="1"/>
  <c r="C130" i="1"/>
  <c r="D130" i="1"/>
  <c r="E130" i="1"/>
  <c r="F130" i="1"/>
  <c r="G130" i="1"/>
  <c r="H130" i="1"/>
  <c r="B130" i="1"/>
  <c r="J46" i="45"/>
  <c r="J20" i="45" l="1"/>
  <c r="I20" i="45"/>
  <c r="H20" i="45"/>
  <c r="G20" i="45"/>
  <c r="J19" i="45"/>
  <c r="I19" i="45"/>
  <c r="H19" i="45"/>
  <c r="G19" i="45"/>
  <c r="J18" i="45"/>
  <c r="I18" i="45"/>
  <c r="H18" i="45"/>
  <c r="G18" i="45"/>
  <c r="J16" i="45"/>
  <c r="I16" i="45"/>
  <c r="H16" i="45"/>
  <c r="G16" i="45"/>
  <c r="F16" i="45"/>
  <c r="E16" i="45"/>
  <c r="D16" i="45"/>
  <c r="C16" i="45"/>
  <c r="B16" i="45"/>
  <c r="E11" i="18"/>
  <c r="L32" i="42" l="1"/>
  <c r="M32" i="42"/>
  <c r="N32" i="42"/>
  <c r="J32" i="42"/>
  <c r="F32" i="42"/>
  <c r="E32" i="42"/>
  <c r="D32" i="42"/>
  <c r="C32" i="42"/>
  <c r="R43" i="42"/>
  <c r="R42" i="42"/>
  <c r="R41" i="42"/>
  <c r="R25" i="42"/>
  <c r="R26" i="42"/>
  <c r="R27" i="42"/>
  <c r="R28" i="42"/>
  <c r="R29" i="42"/>
  <c r="R30" i="42"/>
  <c r="R31" i="42"/>
  <c r="Q23" i="42"/>
  <c r="Q50" i="42" s="1"/>
  <c r="R19" i="42"/>
  <c r="R21" i="42"/>
  <c r="M23" i="42"/>
  <c r="M50" i="42" s="1"/>
  <c r="K23" i="42"/>
  <c r="K50" i="42" s="1"/>
  <c r="J23" i="42"/>
  <c r="J50" i="42" s="1"/>
  <c r="I23" i="42"/>
  <c r="I50" i="42" s="1"/>
  <c r="G23" i="42"/>
  <c r="G50" i="42" s="1"/>
  <c r="E23" i="42"/>
  <c r="E50" i="42" s="1"/>
  <c r="B23" i="42"/>
  <c r="B50" i="42" s="1"/>
  <c r="M21" i="38"/>
  <c r="M36" i="38" s="1"/>
  <c r="R19" i="38"/>
  <c r="P25" i="35"/>
  <c r="B22" i="35"/>
  <c r="C22" i="35"/>
  <c r="D22" i="35"/>
  <c r="E22" i="35"/>
  <c r="F22" i="35"/>
  <c r="G22" i="35"/>
  <c r="H22" i="35"/>
  <c r="I22" i="35"/>
  <c r="J22" i="35"/>
  <c r="S39" i="24"/>
  <c r="R39" i="24"/>
  <c r="Q39" i="24"/>
  <c r="P39" i="24"/>
  <c r="P43" i="24" s="1"/>
  <c r="O39" i="24"/>
  <c r="N39" i="24"/>
  <c r="M39" i="24"/>
  <c r="I39" i="24"/>
  <c r="J39" i="24"/>
  <c r="K39" i="24"/>
  <c r="L39" i="24"/>
  <c r="H39" i="24"/>
  <c r="U24" i="24"/>
  <c r="U23" i="24"/>
  <c r="U50" i="24"/>
  <c r="AG43" i="8"/>
  <c r="AF43" i="8"/>
  <c r="AE43" i="8"/>
  <c r="F43" i="8"/>
  <c r="G43" i="8"/>
  <c r="H43" i="8"/>
  <c r="I43" i="8"/>
  <c r="J43" i="8"/>
  <c r="K43" i="8"/>
  <c r="L43" i="8"/>
  <c r="M43" i="8"/>
  <c r="N43" i="8"/>
  <c r="O43" i="8"/>
  <c r="P43" i="8"/>
  <c r="Q43" i="8"/>
  <c r="R43" i="8"/>
  <c r="S43" i="8"/>
  <c r="T43" i="8"/>
  <c r="U43" i="8"/>
  <c r="V43" i="8"/>
  <c r="W43" i="8"/>
  <c r="X43" i="8"/>
  <c r="Y43" i="8"/>
  <c r="Z43" i="8"/>
  <c r="AA43" i="8"/>
  <c r="AB43" i="8"/>
  <c r="AC43" i="8"/>
  <c r="C43" i="8"/>
  <c r="D43" i="8"/>
  <c r="AD43" i="8" s="1"/>
  <c r="E43" i="8"/>
  <c r="B43" i="8"/>
  <c r="B22" i="23"/>
  <c r="C22" i="23"/>
  <c r="D22" i="23"/>
  <c r="E22" i="23"/>
  <c r="F22" i="23"/>
  <c r="G22" i="23"/>
  <c r="H22" i="23"/>
  <c r="H15" i="12"/>
  <c r="H16" i="12"/>
  <c r="J16" i="12" s="1"/>
  <c r="H17" i="12"/>
  <c r="K17" i="12" s="1"/>
  <c r="H18" i="12"/>
  <c r="J18" i="12" s="1"/>
  <c r="H19" i="12"/>
  <c r="H20" i="12"/>
  <c r="J20" i="12" s="1"/>
  <c r="H21" i="12"/>
  <c r="K21" i="12" s="1"/>
  <c r="H22" i="12"/>
  <c r="J22" i="12" s="1"/>
  <c r="H23" i="12"/>
  <c r="H24" i="12"/>
  <c r="J24" i="12" s="1"/>
  <c r="H25" i="12"/>
  <c r="K25" i="12" s="1"/>
  <c r="H26" i="12"/>
  <c r="J26" i="12" s="1"/>
  <c r="H27" i="12"/>
  <c r="H28" i="12"/>
  <c r="J28" i="12" s="1"/>
  <c r="H29" i="12"/>
  <c r="K29" i="12" s="1"/>
  <c r="H30" i="12"/>
  <c r="J30" i="12" s="1"/>
  <c r="H31" i="12"/>
  <c r="H32" i="12"/>
  <c r="J32" i="12" s="1"/>
  <c r="H33" i="12"/>
  <c r="K33" i="12" s="1"/>
  <c r="H34" i="12"/>
  <c r="J34" i="12" s="1"/>
  <c r="H35" i="12"/>
  <c r="H36" i="12"/>
  <c r="J36" i="12" s="1"/>
  <c r="H37" i="12"/>
  <c r="K37" i="12" s="1"/>
  <c r="H38" i="12"/>
  <c r="J38" i="12" s="1"/>
  <c r="H39" i="12"/>
  <c r="H40" i="12"/>
  <c r="J40" i="12" s="1"/>
  <c r="H41" i="12"/>
  <c r="K41" i="12" s="1"/>
  <c r="H42" i="12"/>
  <c r="K42" i="12" s="1"/>
  <c r="H43" i="12"/>
  <c r="H44" i="12"/>
  <c r="K44" i="12" s="1"/>
  <c r="H45" i="12"/>
  <c r="K45" i="12" s="1"/>
  <c r="H46" i="12"/>
  <c r="K46" i="12" s="1"/>
  <c r="H47" i="12"/>
  <c r="H48" i="12"/>
  <c r="K48" i="12" s="1"/>
  <c r="H49" i="12"/>
  <c r="K49" i="12" s="1"/>
  <c r="H50" i="12"/>
  <c r="K50" i="12" s="1"/>
  <c r="H51" i="12"/>
  <c r="H52" i="12"/>
  <c r="K52" i="12" s="1"/>
  <c r="H53" i="12"/>
  <c r="K53" i="12" s="1"/>
  <c r="H54" i="12"/>
  <c r="K54" i="12" s="1"/>
  <c r="H55" i="12"/>
  <c r="H56" i="12"/>
  <c r="K56" i="12" s="1"/>
  <c r="H57" i="12"/>
  <c r="K57" i="12" s="1"/>
  <c r="H58" i="12"/>
  <c r="K58" i="12" s="1"/>
  <c r="H59" i="12"/>
  <c r="H60" i="12"/>
  <c r="J60" i="12" s="1"/>
  <c r="H61" i="12"/>
  <c r="J61" i="12" s="1"/>
  <c r="H62" i="12"/>
  <c r="J62" i="12" s="1"/>
  <c r="H11" i="12"/>
  <c r="H12" i="12"/>
  <c r="J12" i="12" s="1"/>
  <c r="H13" i="12"/>
  <c r="K13" i="12" s="1"/>
  <c r="H14" i="12"/>
  <c r="J14" i="12" s="1"/>
  <c r="H10" i="12"/>
  <c r="H9" i="12"/>
  <c r="J9" i="12" s="1"/>
  <c r="F11" i="6"/>
  <c r="H11" i="6" s="1"/>
  <c r="F12" i="6"/>
  <c r="F13" i="6"/>
  <c r="F14" i="6"/>
  <c r="F15" i="6"/>
  <c r="H15" i="6" s="1"/>
  <c r="F16" i="6"/>
  <c r="F17" i="6"/>
  <c r="F18" i="6"/>
  <c r="F19" i="6"/>
  <c r="H19" i="6" s="1"/>
  <c r="F20" i="6"/>
  <c r="F21" i="6"/>
  <c r="F22" i="6"/>
  <c r="F23" i="6"/>
  <c r="H23" i="6" s="1"/>
  <c r="F24" i="6"/>
  <c r="F25" i="6"/>
  <c r="F26" i="6"/>
  <c r="F27" i="6"/>
  <c r="H27" i="6" s="1"/>
  <c r="F28" i="6"/>
  <c r="F29" i="6"/>
  <c r="F30" i="6"/>
  <c r="F31" i="6"/>
  <c r="H31" i="6" s="1"/>
  <c r="F32" i="6"/>
  <c r="F33" i="6"/>
  <c r="F34" i="6"/>
  <c r="F35" i="6"/>
  <c r="H35" i="6" s="1"/>
  <c r="F36" i="6"/>
  <c r="F37" i="6"/>
  <c r="F38" i="6"/>
  <c r="F39" i="6"/>
  <c r="H39" i="6" s="1"/>
  <c r="F40" i="6"/>
  <c r="F41" i="6"/>
  <c r="F42" i="6"/>
  <c r="F43" i="6"/>
  <c r="H43" i="6" s="1"/>
  <c r="F44" i="6"/>
  <c r="F45" i="6"/>
  <c r="F46" i="6"/>
  <c r="F47" i="6"/>
  <c r="H47" i="6" s="1"/>
  <c r="F48" i="6"/>
  <c r="F49" i="6"/>
  <c r="F50" i="6"/>
  <c r="F51" i="6"/>
  <c r="H51" i="6" s="1"/>
  <c r="F52" i="6"/>
  <c r="F53" i="6"/>
  <c r="F54" i="6"/>
  <c r="F55" i="6"/>
  <c r="H55" i="6" s="1"/>
  <c r="F56" i="6"/>
  <c r="F57" i="6"/>
  <c r="F58" i="6"/>
  <c r="F59" i="6"/>
  <c r="H59" i="6" s="1"/>
  <c r="F60" i="6"/>
  <c r="F61" i="6"/>
  <c r="F62" i="6"/>
  <c r="F63" i="6"/>
  <c r="H63" i="6" s="1"/>
  <c r="F64" i="6"/>
  <c r="F65" i="6"/>
  <c r="F66" i="6"/>
  <c r="F67" i="6"/>
  <c r="H67" i="6" s="1"/>
  <c r="F68" i="6"/>
  <c r="F69" i="6"/>
  <c r="F70" i="6"/>
  <c r="F71" i="6"/>
  <c r="H71" i="6" s="1"/>
  <c r="F72" i="6"/>
  <c r="F73" i="6"/>
  <c r="F74" i="6"/>
  <c r="F75" i="6"/>
  <c r="H75" i="6" s="1"/>
  <c r="F76" i="6"/>
  <c r="F77" i="6"/>
  <c r="F78" i="6"/>
  <c r="F79" i="6"/>
  <c r="H79" i="6" s="1"/>
  <c r="F80" i="6"/>
  <c r="F81" i="6"/>
  <c r="F82" i="6"/>
  <c r="F83" i="6"/>
  <c r="H83" i="6" s="1"/>
  <c r="F84" i="6"/>
  <c r="F85" i="6"/>
  <c r="F86" i="6"/>
  <c r="F87" i="6"/>
  <c r="H87" i="6" s="1"/>
  <c r="F88" i="6"/>
  <c r="F89" i="6"/>
  <c r="F90" i="6"/>
  <c r="F91" i="6"/>
  <c r="H91" i="6" s="1"/>
  <c r="F92" i="6"/>
  <c r="F93" i="6"/>
  <c r="F94" i="6"/>
  <c r="F95" i="6"/>
  <c r="H95" i="6" s="1"/>
  <c r="F96" i="6"/>
  <c r="F97" i="6"/>
  <c r="F98" i="6"/>
  <c r="F99" i="6"/>
  <c r="H99" i="6" s="1"/>
  <c r="F100" i="6"/>
  <c r="F101" i="6"/>
  <c r="F102" i="6"/>
  <c r="F103" i="6"/>
  <c r="H103" i="6" s="1"/>
  <c r="F104" i="6"/>
  <c r="F105" i="6"/>
  <c r="F106" i="6"/>
  <c r="F107" i="6"/>
  <c r="H107" i="6" s="1"/>
  <c r="F108" i="6"/>
  <c r="H108" i="6" s="1"/>
  <c r="F109" i="6"/>
  <c r="F110" i="6"/>
  <c r="F10" i="6"/>
  <c r="H10" i="6" s="1"/>
  <c r="F9" i="6"/>
  <c r="V140" i="5"/>
  <c r="V125" i="5"/>
  <c r="V126" i="5"/>
  <c r="V42" i="5"/>
  <c r="V23" i="5"/>
  <c r="V10" i="5"/>
  <c r="V12" i="5"/>
  <c r="V13" i="5"/>
  <c r="V14" i="5"/>
  <c r="V15" i="5"/>
  <c r="V16" i="5"/>
  <c r="V17" i="5"/>
  <c r="V18" i="5"/>
  <c r="V19" i="5"/>
  <c r="V20" i="5"/>
  <c r="V21" i="5"/>
  <c r="V22" i="5"/>
  <c r="V24" i="5"/>
  <c r="V25" i="5"/>
  <c r="V26" i="5"/>
  <c r="V27" i="5"/>
  <c r="V28" i="5"/>
  <c r="V29" i="5"/>
  <c r="V30" i="5"/>
  <c r="V31" i="5"/>
  <c r="V32" i="5"/>
  <c r="V33" i="5"/>
  <c r="V34" i="5"/>
  <c r="V35" i="5"/>
  <c r="V36" i="5"/>
  <c r="V37" i="5"/>
  <c r="V38" i="5"/>
  <c r="V39" i="5"/>
  <c r="V40" i="5"/>
  <c r="V41" i="5"/>
  <c r="V43" i="5"/>
  <c r="V44" i="5"/>
  <c r="V45" i="5"/>
  <c r="V46" i="5"/>
  <c r="V47" i="5"/>
  <c r="V48" i="5"/>
  <c r="V49" i="5"/>
  <c r="V50" i="5"/>
  <c r="V51" i="5"/>
  <c r="V52" i="5"/>
  <c r="V53" i="5"/>
  <c r="V54" i="5"/>
  <c r="V55" i="5"/>
  <c r="V56" i="5"/>
  <c r="V57" i="5"/>
  <c r="V58" i="5"/>
  <c r="V59" i="5"/>
  <c r="V60" i="5"/>
  <c r="V61" i="5"/>
  <c r="V62" i="5"/>
  <c r="V63" i="5"/>
  <c r="V64" i="5"/>
  <c r="V65" i="5"/>
  <c r="V66" i="5"/>
  <c r="V67" i="5"/>
  <c r="V69" i="5"/>
  <c r="V70" i="5"/>
  <c r="V71" i="5"/>
  <c r="V72" i="5"/>
  <c r="V73" i="5"/>
  <c r="V75" i="5"/>
  <c r="V76" i="5"/>
  <c r="V77" i="5"/>
  <c r="V78" i="5"/>
  <c r="V79" i="5"/>
  <c r="V80" i="5"/>
  <c r="V81" i="5"/>
  <c r="V82" i="5"/>
  <c r="V84" i="5"/>
  <c r="V85"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7" i="5"/>
  <c r="V128" i="5"/>
  <c r="V130" i="5"/>
  <c r="V131" i="5"/>
  <c r="V132" i="5"/>
  <c r="V133" i="5"/>
  <c r="V134" i="5"/>
  <c r="V137" i="5"/>
  <c r="V138" i="5"/>
  <c r="V139" i="5"/>
  <c r="H124" i="4"/>
  <c r="H125" i="4"/>
  <c r="H126" i="4"/>
  <c r="H127" i="4"/>
  <c r="H129" i="4"/>
  <c r="H130" i="4"/>
  <c r="H41" i="4"/>
  <c r="H42" i="4"/>
  <c r="H22" i="4"/>
  <c r="H23" i="4"/>
  <c r="H101" i="4"/>
  <c r="H64" i="4"/>
  <c r="H37" i="4"/>
  <c r="H14" i="4"/>
  <c r="H58" i="57"/>
  <c r="J58" i="57" s="1"/>
  <c r="C102" i="2"/>
  <c r="D102" i="2"/>
  <c r="E102" i="2"/>
  <c r="F102" i="2"/>
  <c r="B102" i="2"/>
  <c r="H92" i="2"/>
  <c r="J92" i="2" s="1"/>
  <c r="H93" i="2"/>
  <c r="J93" i="2" s="1"/>
  <c r="H94" i="2"/>
  <c r="J94" i="2" s="1"/>
  <c r="H95" i="2"/>
  <c r="J95" i="2" s="1"/>
  <c r="H96" i="2"/>
  <c r="J96" i="2" s="1"/>
  <c r="H97" i="2"/>
  <c r="J97" i="2" s="1"/>
  <c r="H98" i="2"/>
  <c r="J98" i="2" s="1"/>
  <c r="H99" i="2"/>
  <c r="J99" i="2" s="1"/>
  <c r="H100" i="2"/>
  <c r="J100" i="2" s="1"/>
  <c r="H49" i="2"/>
  <c r="J49" i="2" s="1"/>
  <c r="H50" i="2"/>
  <c r="J50" i="2" s="1"/>
  <c r="H51" i="2"/>
  <c r="J51" i="2" s="1"/>
  <c r="H52" i="2"/>
  <c r="J52" i="2" s="1"/>
  <c r="H53" i="2"/>
  <c r="J53" i="2" s="1"/>
  <c r="H54" i="2"/>
  <c r="J54" i="2" s="1"/>
  <c r="H55" i="2"/>
  <c r="J55" i="2" s="1"/>
  <c r="H68" i="2"/>
  <c r="J68" i="2" s="1"/>
  <c r="H69" i="2"/>
  <c r="J69" i="2" s="1"/>
  <c r="H70" i="2"/>
  <c r="J70" i="2" s="1"/>
  <c r="H71" i="2"/>
  <c r="J71" i="2" s="1"/>
  <c r="H72" i="2"/>
  <c r="J72" i="2" s="1"/>
  <c r="H73" i="2"/>
  <c r="J73" i="2" s="1"/>
  <c r="H74" i="2"/>
  <c r="J74" i="2" s="1"/>
  <c r="H75" i="2"/>
  <c r="J75" i="2" s="1"/>
  <c r="H7" i="2"/>
  <c r="J7" i="2" s="1"/>
  <c r="H21" i="2"/>
  <c r="J21" i="2" s="1"/>
  <c r="H9" i="2"/>
  <c r="J9" i="2" s="1"/>
  <c r="H10" i="2"/>
  <c r="J10" i="2" s="1"/>
  <c r="H11" i="2"/>
  <c r="J11" i="2" s="1"/>
  <c r="H12" i="2"/>
  <c r="J12" i="2" s="1"/>
  <c r="D131" i="1"/>
  <c r="F131" i="1"/>
  <c r="H131" i="1"/>
  <c r="H29" i="22"/>
  <c r="F22" i="22"/>
  <c r="K46" i="45"/>
  <c r="K31" i="45"/>
  <c r="K48" i="45"/>
  <c r="K49" i="45"/>
  <c r="K50" i="45"/>
  <c r="K33" i="45"/>
  <c r="K34" i="45"/>
  <c r="K35" i="45"/>
  <c r="K16" i="45"/>
  <c r="K18" i="45"/>
  <c r="K19" i="45"/>
  <c r="K20" i="45"/>
  <c r="G23" i="43"/>
  <c r="G22" i="43"/>
  <c r="F25" i="43"/>
  <c r="E25" i="43"/>
  <c r="D23" i="43"/>
  <c r="C25" i="43"/>
  <c r="D22" i="43"/>
  <c r="B25" i="43"/>
  <c r="R44" i="42"/>
  <c r="R40" i="42"/>
  <c r="R32" i="42"/>
  <c r="R48" i="42"/>
  <c r="R37" i="42"/>
  <c r="R36" i="42"/>
  <c r="R35" i="42"/>
  <c r="R34" i="42"/>
  <c r="R33" i="42"/>
  <c r="R24" i="42"/>
  <c r="N23" i="42"/>
  <c r="N50" i="42" s="1"/>
  <c r="O23" i="42"/>
  <c r="O50" i="42" s="1"/>
  <c r="L23" i="42"/>
  <c r="L50" i="42" s="1"/>
  <c r="F23" i="42"/>
  <c r="D23" i="42"/>
  <c r="D50" i="42" s="1"/>
  <c r="R22" i="42"/>
  <c r="R20" i="42"/>
  <c r="R18" i="42"/>
  <c r="R8" i="42"/>
  <c r="R9" i="42"/>
  <c r="R10" i="42"/>
  <c r="R11" i="42"/>
  <c r="R12" i="42"/>
  <c r="R13" i="42"/>
  <c r="R7" i="42"/>
  <c r="R34" i="38"/>
  <c r="R30" i="38"/>
  <c r="R23" i="38"/>
  <c r="R29" i="38"/>
  <c r="R28" i="38"/>
  <c r="R18" i="38"/>
  <c r="R22" i="38"/>
  <c r="P17" i="38"/>
  <c r="P21" i="38" s="1"/>
  <c r="P36" i="38" s="1"/>
  <c r="N17" i="38"/>
  <c r="N21" i="38" s="1"/>
  <c r="N36" i="38" s="1"/>
  <c r="O17" i="38"/>
  <c r="O21" i="38" s="1"/>
  <c r="O36" i="38" s="1"/>
  <c r="L17" i="38"/>
  <c r="L21" i="38" s="1"/>
  <c r="L36" i="38" s="1"/>
  <c r="K17" i="38"/>
  <c r="K21" i="38" s="1"/>
  <c r="K36" i="38" s="1"/>
  <c r="J17" i="38"/>
  <c r="J21" i="38" s="1"/>
  <c r="J36" i="38" s="1"/>
  <c r="I17" i="38"/>
  <c r="I21" i="38" s="1"/>
  <c r="I36" i="38" s="1"/>
  <c r="R9" i="38"/>
  <c r="R10" i="38"/>
  <c r="R11" i="38"/>
  <c r="R12" i="38"/>
  <c r="R13" i="38"/>
  <c r="R14" i="38"/>
  <c r="R15" i="38"/>
  <c r="R16" i="38"/>
  <c r="R8" i="38"/>
  <c r="AH43" i="8"/>
  <c r="AH41" i="8"/>
  <c r="AH39" i="8"/>
  <c r="AH11" i="8"/>
  <c r="AH12" i="8"/>
  <c r="AH13" i="8"/>
  <c r="AH14" i="8"/>
  <c r="AH15" i="8"/>
  <c r="AH16" i="8"/>
  <c r="AH17" i="8"/>
  <c r="AH18" i="8"/>
  <c r="AH19" i="8"/>
  <c r="AH20" i="8"/>
  <c r="AH21" i="8"/>
  <c r="AH22" i="8"/>
  <c r="AH23" i="8"/>
  <c r="AH24" i="8"/>
  <c r="AH25" i="8"/>
  <c r="AH26" i="8"/>
  <c r="AH27" i="8"/>
  <c r="AH28" i="8"/>
  <c r="AH29" i="8"/>
  <c r="AH30" i="8"/>
  <c r="AH31" i="8"/>
  <c r="AH32" i="8"/>
  <c r="AH33" i="8"/>
  <c r="AH34" i="8"/>
  <c r="AH35" i="8"/>
  <c r="AH36" i="8"/>
  <c r="AH37" i="8"/>
  <c r="AH10" i="8"/>
  <c r="AD41" i="8"/>
  <c r="AD39" i="8"/>
  <c r="AD11" i="8"/>
  <c r="AJ11" i="8"/>
  <c r="AD12" i="8"/>
  <c r="AD13" i="8"/>
  <c r="AJ13" i="8" s="1"/>
  <c r="AD14" i="8"/>
  <c r="AD15" i="8"/>
  <c r="AJ15" i="8" s="1"/>
  <c r="AD16" i="8"/>
  <c r="AD17" i="8"/>
  <c r="AJ17" i="8" s="1"/>
  <c r="AD18" i="8"/>
  <c r="AD19" i="8"/>
  <c r="AJ19" i="8" s="1"/>
  <c r="AD20" i="8"/>
  <c r="AD21" i="8"/>
  <c r="AJ21" i="8" s="1"/>
  <c r="AD22" i="8"/>
  <c r="AD23" i="8"/>
  <c r="AJ23" i="8" s="1"/>
  <c r="AD24" i="8"/>
  <c r="AD25" i="8"/>
  <c r="AJ25" i="8" s="1"/>
  <c r="AD26" i="8"/>
  <c r="AD27" i="8"/>
  <c r="AJ27" i="8" s="1"/>
  <c r="AD28" i="8"/>
  <c r="AD29" i="8"/>
  <c r="AJ29" i="8" s="1"/>
  <c r="AD30" i="8"/>
  <c r="AD31" i="8"/>
  <c r="AJ31" i="8" s="1"/>
  <c r="AD32" i="8"/>
  <c r="AD33" i="8"/>
  <c r="AJ33" i="8" s="1"/>
  <c r="AD34" i="8"/>
  <c r="AD35" i="8"/>
  <c r="AJ35" i="8" s="1"/>
  <c r="AD36" i="8"/>
  <c r="AD37" i="8"/>
  <c r="AJ37" i="8" s="1"/>
  <c r="AD10" i="8"/>
  <c r="M26" i="35"/>
  <c r="L26" i="35"/>
  <c r="K26" i="35"/>
  <c r="J26" i="35"/>
  <c r="I26" i="35"/>
  <c r="H26" i="35"/>
  <c r="G26" i="35"/>
  <c r="F26" i="35"/>
  <c r="E26" i="35"/>
  <c r="D26" i="35"/>
  <c r="C26" i="35"/>
  <c r="O26" i="35" s="1"/>
  <c r="B26" i="35"/>
  <c r="J12" i="35"/>
  <c r="G12" i="35"/>
  <c r="D12" i="35"/>
  <c r="P12" i="35" s="1"/>
  <c r="I12" i="35"/>
  <c r="H12" i="35"/>
  <c r="F12" i="35"/>
  <c r="E12" i="35"/>
  <c r="E34" i="35" s="1"/>
  <c r="C12" i="35"/>
  <c r="B12" i="35"/>
  <c r="N16" i="34"/>
  <c r="N15" i="34"/>
  <c r="C36" i="27"/>
  <c r="D36" i="27"/>
  <c r="E36" i="27"/>
  <c r="F36" i="27"/>
  <c r="G36" i="27"/>
  <c r="H36" i="27"/>
  <c r="I36" i="27"/>
  <c r="J36" i="27"/>
  <c r="K36" i="27"/>
  <c r="L36" i="27"/>
  <c r="M36" i="27"/>
  <c r="B36"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S22" i="24"/>
  <c r="S28" i="24" s="1"/>
  <c r="S43" i="24" s="1"/>
  <c r="C43" i="24"/>
  <c r="B43" i="24"/>
  <c r="O28" i="24"/>
  <c r="O43" i="24" s="1"/>
  <c r="M28" i="24"/>
  <c r="M43" i="24" s="1"/>
  <c r="K28" i="24"/>
  <c r="K43" i="24" s="1"/>
  <c r="J28" i="24"/>
  <c r="J43" i="24" s="1"/>
  <c r="I28" i="24"/>
  <c r="H28" i="24"/>
  <c r="H43" i="24" s="1"/>
  <c r="D28" i="24"/>
  <c r="J84" i="10"/>
  <c r="J83" i="10"/>
  <c r="J82" i="10"/>
  <c r="J78" i="10"/>
  <c r="J79" i="10"/>
  <c r="J77" i="10"/>
  <c r="J76" i="10"/>
  <c r="J75" i="10"/>
  <c r="J74" i="10"/>
  <c r="J72" i="10"/>
  <c r="J71" i="10"/>
  <c r="J70" i="10"/>
  <c r="J69" i="10"/>
  <c r="J67" i="10"/>
  <c r="J66" i="10"/>
  <c r="J65" i="10"/>
  <c r="J64" i="10"/>
  <c r="J62" i="10"/>
  <c r="J61" i="10"/>
  <c r="J60" i="10"/>
  <c r="J58" i="10"/>
  <c r="J57" i="10"/>
  <c r="J56" i="10"/>
  <c r="J54" i="10"/>
  <c r="J53" i="10"/>
  <c r="J52" i="10"/>
  <c r="J49" i="10"/>
  <c r="J48" i="10"/>
  <c r="J36" i="10"/>
  <c r="J37" i="10"/>
  <c r="J38" i="10"/>
  <c r="J39" i="10"/>
  <c r="J40" i="10"/>
  <c r="J46" i="10"/>
  <c r="J45" i="10"/>
  <c r="J44" i="10"/>
  <c r="J43" i="10"/>
  <c r="J42" i="10"/>
  <c r="J35" i="10"/>
  <c r="J34" i="10"/>
  <c r="J33" i="10"/>
  <c r="J32" i="10"/>
  <c r="J81" i="10"/>
  <c r="J80" i="10"/>
  <c r="J68" i="10"/>
  <c r="J63" i="10"/>
  <c r="J59" i="10"/>
  <c r="J55" i="10"/>
  <c r="J51" i="10"/>
  <c r="J50" i="10"/>
  <c r="J47" i="10"/>
  <c r="J41" i="10"/>
  <c r="J31" i="10"/>
  <c r="J26" i="10"/>
  <c r="J27" i="10"/>
  <c r="J28" i="10"/>
  <c r="J29" i="10"/>
  <c r="J30" i="10"/>
  <c r="J25" i="10"/>
  <c r="J24" i="10"/>
  <c r="J23" i="10"/>
  <c r="J22" i="10"/>
  <c r="J21" i="10"/>
  <c r="J20" i="10"/>
  <c r="J19" i="10"/>
  <c r="J18" i="10"/>
  <c r="J17" i="10"/>
  <c r="J14" i="10"/>
  <c r="J15" i="10"/>
  <c r="J16" i="10"/>
  <c r="J13" i="10"/>
  <c r="J12" i="10"/>
  <c r="J11" i="10"/>
  <c r="C26" i="23"/>
  <c r="D26" i="23"/>
  <c r="E26" i="23"/>
  <c r="F26" i="23"/>
  <c r="G26" i="23"/>
  <c r="H26" i="23"/>
  <c r="B26" i="23"/>
  <c r="C12" i="23"/>
  <c r="D12" i="23"/>
  <c r="E12" i="23"/>
  <c r="F12" i="23"/>
  <c r="G12" i="23"/>
  <c r="H12" i="23"/>
  <c r="B12" i="23"/>
  <c r="I30" i="23"/>
  <c r="I31" i="23"/>
  <c r="I29" i="23"/>
  <c r="I28" i="23"/>
  <c r="I27" i="23"/>
  <c r="I25" i="23"/>
  <c r="I24" i="23"/>
  <c r="I23" i="23"/>
  <c r="I14" i="23"/>
  <c r="I15" i="23"/>
  <c r="I16" i="23"/>
  <c r="I17" i="23"/>
  <c r="I18" i="23"/>
  <c r="I19" i="23"/>
  <c r="I20" i="23"/>
  <c r="I21" i="23"/>
  <c r="I32" i="23"/>
  <c r="I13" i="23"/>
  <c r="I11" i="23"/>
  <c r="I10" i="23"/>
  <c r="C22" i="22"/>
  <c r="D22" i="22"/>
  <c r="E22" i="22"/>
  <c r="B22" i="22"/>
  <c r="C26" i="22"/>
  <c r="D26" i="22"/>
  <c r="E26" i="22"/>
  <c r="F26" i="22"/>
  <c r="B26" i="22"/>
  <c r="C12" i="22"/>
  <c r="D12" i="22"/>
  <c r="E12" i="22"/>
  <c r="F12" i="22"/>
  <c r="B12" i="22"/>
  <c r="H69" i="4"/>
  <c r="H68" i="4"/>
  <c r="H138" i="4"/>
  <c r="H45" i="57"/>
  <c r="J45" i="57" s="1"/>
  <c r="H46" i="57"/>
  <c r="J46" i="57" s="1"/>
  <c r="H38" i="57"/>
  <c r="J38" i="57" s="1"/>
  <c r="H39" i="57"/>
  <c r="J39" i="57" s="1"/>
  <c r="C21" i="18"/>
  <c r="D21" i="18"/>
  <c r="E21" i="18"/>
  <c r="B21" i="18"/>
  <c r="B25" i="18"/>
  <c r="B11" i="18"/>
  <c r="C25" i="18"/>
  <c r="D25" i="18"/>
  <c r="E25" i="18"/>
  <c r="D11" i="18"/>
  <c r="C11" i="18"/>
  <c r="F11" i="18" s="1"/>
  <c r="AG86" i="37"/>
  <c r="AF86" i="37"/>
  <c r="AG85" i="37"/>
  <c r="AF85" i="37"/>
  <c r="AG84" i="37"/>
  <c r="AF84" i="37"/>
  <c r="AG83" i="37"/>
  <c r="AF83" i="37"/>
  <c r="AG82" i="37"/>
  <c r="AF82" i="37"/>
  <c r="AG81" i="37"/>
  <c r="AF81" i="37"/>
  <c r="AG80" i="37"/>
  <c r="AF80" i="37"/>
  <c r="AG79" i="37"/>
  <c r="AF79" i="37"/>
  <c r="AG78" i="37"/>
  <c r="AF78" i="37"/>
  <c r="AG77" i="37"/>
  <c r="AF77" i="37"/>
  <c r="AG76" i="37"/>
  <c r="AF76" i="37"/>
  <c r="AG75" i="37"/>
  <c r="AF75" i="37"/>
  <c r="AG74" i="37"/>
  <c r="AF74" i="37"/>
  <c r="AG73" i="37"/>
  <c r="AF73" i="37"/>
  <c r="AG72" i="37"/>
  <c r="AF72" i="37"/>
  <c r="AG71" i="37"/>
  <c r="AF71" i="37"/>
  <c r="AG70" i="37"/>
  <c r="AF70" i="37"/>
  <c r="AG69" i="37"/>
  <c r="AF69" i="37"/>
  <c r="AG68" i="37"/>
  <c r="AF68" i="37"/>
  <c r="AG67" i="37"/>
  <c r="AF67" i="37"/>
  <c r="AG66" i="37"/>
  <c r="AF66" i="37"/>
  <c r="AG65" i="37"/>
  <c r="AF65" i="37"/>
  <c r="AG64" i="37"/>
  <c r="AF64" i="37"/>
  <c r="AG63" i="37"/>
  <c r="AF63" i="37"/>
  <c r="AG62" i="37"/>
  <c r="AF62" i="37"/>
  <c r="AG61" i="37"/>
  <c r="AF61" i="37"/>
  <c r="AG60" i="37"/>
  <c r="AF60" i="37"/>
  <c r="AG59" i="37"/>
  <c r="AF59" i="37"/>
  <c r="AG58" i="37"/>
  <c r="AF58" i="37"/>
  <c r="AG57" i="37"/>
  <c r="AF57" i="37"/>
  <c r="AG56" i="37"/>
  <c r="AF56" i="37"/>
  <c r="AG55" i="37"/>
  <c r="AF55" i="37"/>
  <c r="AG54" i="37"/>
  <c r="AF54" i="37"/>
  <c r="AG53" i="37"/>
  <c r="AF53" i="37"/>
  <c r="AG52" i="37"/>
  <c r="AF52" i="37"/>
  <c r="AG51" i="37"/>
  <c r="AF51" i="37"/>
  <c r="AG50" i="37"/>
  <c r="AF50" i="37"/>
  <c r="AG49" i="37"/>
  <c r="AF49" i="37"/>
  <c r="AG48" i="37"/>
  <c r="AF48" i="37"/>
  <c r="AG47" i="37"/>
  <c r="AF47" i="37"/>
  <c r="AG46" i="37"/>
  <c r="AF46" i="37"/>
  <c r="AG45" i="37"/>
  <c r="AF45" i="37"/>
  <c r="AG44" i="37"/>
  <c r="AF44" i="37"/>
  <c r="AG43" i="37"/>
  <c r="AF43" i="37"/>
  <c r="AG42" i="37"/>
  <c r="AF42" i="37"/>
  <c r="AG41" i="37"/>
  <c r="AF41" i="37"/>
  <c r="AG40" i="37"/>
  <c r="AF40" i="37"/>
  <c r="AG39" i="37"/>
  <c r="AF39" i="37"/>
  <c r="AG38" i="37"/>
  <c r="AF38" i="37"/>
  <c r="AG37" i="37"/>
  <c r="AF37" i="37"/>
  <c r="AG36" i="37"/>
  <c r="AF36" i="37"/>
  <c r="AG35" i="37"/>
  <c r="AF35" i="37"/>
  <c r="AG34" i="37"/>
  <c r="AF34" i="37"/>
  <c r="AG33" i="37"/>
  <c r="AF33" i="37"/>
  <c r="AG32" i="37"/>
  <c r="AF32" i="37"/>
  <c r="AG31" i="37"/>
  <c r="AF31" i="37"/>
  <c r="AG30" i="37"/>
  <c r="AF30" i="37"/>
  <c r="AG29" i="37"/>
  <c r="AF29" i="37"/>
  <c r="AG28" i="37"/>
  <c r="AF28" i="37"/>
  <c r="AG27" i="37"/>
  <c r="AF27" i="37"/>
  <c r="AG26" i="37"/>
  <c r="AF26" i="37"/>
  <c r="AG25" i="37"/>
  <c r="AF25" i="37"/>
  <c r="AG24" i="37"/>
  <c r="AF24" i="37"/>
  <c r="AG23" i="37"/>
  <c r="AF23" i="37"/>
  <c r="AG22" i="37"/>
  <c r="AF22" i="37"/>
  <c r="AG21" i="37"/>
  <c r="AF21" i="37"/>
  <c r="AG20" i="37"/>
  <c r="AF20" i="37"/>
  <c r="AG19" i="37"/>
  <c r="AF19" i="37"/>
  <c r="AG18" i="37"/>
  <c r="AF18" i="37"/>
  <c r="AG17" i="37"/>
  <c r="AF17" i="37"/>
  <c r="AG16" i="37"/>
  <c r="AF16" i="37"/>
  <c r="AG15" i="37"/>
  <c r="AF15" i="37"/>
  <c r="AG14" i="37"/>
  <c r="AF14" i="37"/>
  <c r="AG13" i="37"/>
  <c r="AF13" i="37"/>
  <c r="AG12" i="37"/>
  <c r="AF12" i="37"/>
  <c r="AG11" i="37"/>
  <c r="AF11" i="37"/>
  <c r="AE89" i="37"/>
  <c r="AE88" i="37"/>
  <c r="AE87" i="37"/>
  <c r="AE86" i="37"/>
  <c r="AH86" i="37" s="1"/>
  <c r="AE85" i="37"/>
  <c r="AH85" i="37" s="1"/>
  <c r="AE84" i="37"/>
  <c r="AH84" i="37" s="1"/>
  <c r="AE83" i="37"/>
  <c r="AH83" i="37" s="1"/>
  <c r="AE82" i="37"/>
  <c r="AH82" i="37" s="1"/>
  <c r="AE81" i="37"/>
  <c r="AH81" i="37" s="1"/>
  <c r="AE80" i="37"/>
  <c r="AH80" i="37" s="1"/>
  <c r="AE79" i="37"/>
  <c r="AH79" i="37" s="1"/>
  <c r="AE78" i="37"/>
  <c r="AH78" i="37" s="1"/>
  <c r="AE77" i="37"/>
  <c r="AH77" i="37" s="1"/>
  <c r="AE76" i="37"/>
  <c r="AH76" i="37" s="1"/>
  <c r="AE75" i="37"/>
  <c r="AH75" i="37" s="1"/>
  <c r="AE74" i="37"/>
  <c r="AH74" i="37" s="1"/>
  <c r="AE73" i="37"/>
  <c r="AH73" i="37" s="1"/>
  <c r="AE72" i="37"/>
  <c r="AH72" i="37" s="1"/>
  <c r="AE71" i="37"/>
  <c r="AH71" i="37" s="1"/>
  <c r="AE70" i="37"/>
  <c r="AH70" i="37" s="1"/>
  <c r="AE69" i="37"/>
  <c r="AH69" i="37" s="1"/>
  <c r="AE68" i="37"/>
  <c r="AH68" i="37" s="1"/>
  <c r="AE67" i="37"/>
  <c r="AH67" i="37" s="1"/>
  <c r="AE66" i="37"/>
  <c r="AH66" i="37" s="1"/>
  <c r="AE65" i="37"/>
  <c r="AH65" i="37" s="1"/>
  <c r="AE64" i="37"/>
  <c r="AH64" i="37" s="1"/>
  <c r="AE63" i="37"/>
  <c r="AH63" i="37" s="1"/>
  <c r="AE62" i="37"/>
  <c r="AH62" i="37" s="1"/>
  <c r="AE61" i="37"/>
  <c r="AH61" i="37" s="1"/>
  <c r="AE60" i="37"/>
  <c r="AH60" i="37" s="1"/>
  <c r="AE59" i="37"/>
  <c r="AH59" i="37" s="1"/>
  <c r="AE58" i="37"/>
  <c r="AH58" i="37" s="1"/>
  <c r="AE57" i="37"/>
  <c r="AH57" i="37" s="1"/>
  <c r="AE56" i="37"/>
  <c r="AH56" i="37" s="1"/>
  <c r="AE55" i="37"/>
  <c r="AH55" i="37" s="1"/>
  <c r="AE54" i="37"/>
  <c r="AH54" i="37" s="1"/>
  <c r="AE53" i="37"/>
  <c r="AH53" i="37" s="1"/>
  <c r="AE52" i="37"/>
  <c r="AH52" i="37" s="1"/>
  <c r="AE51" i="37"/>
  <c r="AH51" i="37" s="1"/>
  <c r="AE50" i="37"/>
  <c r="AH50" i="37" s="1"/>
  <c r="AE49" i="37"/>
  <c r="AH49" i="37" s="1"/>
  <c r="AE48" i="37"/>
  <c r="AH48" i="37" s="1"/>
  <c r="AE47" i="37"/>
  <c r="AH47" i="37" s="1"/>
  <c r="AE46" i="37"/>
  <c r="AH46" i="37" s="1"/>
  <c r="AE45" i="37"/>
  <c r="AH45" i="37" s="1"/>
  <c r="AE44" i="37"/>
  <c r="AH44" i="37" s="1"/>
  <c r="AE43" i="37"/>
  <c r="AH43" i="37" s="1"/>
  <c r="AE42" i="37"/>
  <c r="AH42" i="37" s="1"/>
  <c r="AE41" i="37"/>
  <c r="AH41" i="37" s="1"/>
  <c r="AE40" i="37"/>
  <c r="AH40" i="37" s="1"/>
  <c r="AE39" i="37"/>
  <c r="AH39" i="37" s="1"/>
  <c r="AE38" i="37"/>
  <c r="AH38" i="37" s="1"/>
  <c r="AE37" i="37"/>
  <c r="AH37" i="37" s="1"/>
  <c r="AE36" i="37"/>
  <c r="AH36" i="37" s="1"/>
  <c r="AE35" i="37"/>
  <c r="AH35" i="37" s="1"/>
  <c r="AE34" i="37"/>
  <c r="AH34" i="37" s="1"/>
  <c r="AE33" i="37"/>
  <c r="AH33" i="37" s="1"/>
  <c r="AE32" i="37"/>
  <c r="AH32" i="37" s="1"/>
  <c r="AE31" i="37"/>
  <c r="AH31" i="37" s="1"/>
  <c r="AE30" i="37"/>
  <c r="AH30" i="37" s="1"/>
  <c r="AE29" i="37"/>
  <c r="AH29" i="37" s="1"/>
  <c r="AE28" i="37"/>
  <c r="AH28" i="37" s="1"/>
  <c r="AE27" i="37"/>
  <c r="AH27" i="37" s="1"/>
  <c r="AE26" i="37"/>
  <c r="AH26" i="37" s="1"/>
  <c r="AE25" i="37"/>
  <c r="AH25" i="37" s="1"/>
  <c r="AE24" i="37"/>
  <c r="AH24" i="37" s="1"/>
  <c r="AE23" i="37"/>
  <c r="AH23" i="37" s="1"/>
  <c r="AE22" i="37"/>
  <c r="AH22" i="37" s="1"/>
  <c r="AE21" i="37"/>
  <c r="AH21" i="37" s="1"/>
  <c r="AE20" i="37"/>
  <c r="AH20" i="37" s="1"/>
  <c r="AE19" i="37"/>
  <c r="AH19" i="37" s="1"/>
  <c r="AE18" i="37"/>
  <c r="AH18" i="37" s="1"/>
  <c r="AE17" i="37"/>
  <c r="AH17" i="37" s="1"/>
  <c r="AE16" i="37"/>
  <c r="AH16" i="37" s="1"/>
  <c r="AE15" i="37"/>
  <c r="AH15" i="37" s="1"/>
  <c r="AE14" i="37"/>
  <c r="AH14" i="37" s="1"/>
  <c r="AE13" i="37"/>
  <c r="AH13" i="37" s="1"/>
  <c r="AE12" i="37"/>
  <c r="AH12" i="37" s="1"/>
  <c r="AE11" i="37"/>
  <c r="AH11" i="37" s="1"/>
  <c r="AD90" i="37"/>
  <c r="AC90" i="37"/>
  <c r="M34" i="35"/>
  <c r="L34" i="35"/>
  <c r="K34" i="35"/>
  <c r="I34" i="35"/>
  <c r="H34" i="35"/>
  <c r="G34" i="35"/>
  <c r="C34" i="35"/>
  <c r="P32" i="35"/>
  <c r="O32" i="35"/>
  <c r="N32" i="35"/>
  <c r="P31" i="35"/>
  <c r="O31" i="35"/>
  <c r="N31" i="35"/>
  <c r="P30" i="35"/>
  <c r="O30" i="35"/>
  <c r="N30" i="35"/>
  <c r="P29" i="35"/>
  <c r="O29" i="35"/>
  <c r="N29" i="35"/>
  <c r="P28" i="35"/>
  <c r="O28" i="35"/>
  <c r="N28" i="35"/>
  <c r="P27" i="35"/>
  <c r="O27" i="35"/>
  <c r="N27" i="35"/>
  <c r="P26" i="35"/>
  <c r="O25" i="35"/>
  <c r="N25" i="35"/>
  <c r="P24" i="35"/>
  <c r="O24" i="35"/>
  <c r="N24" i="35"/>
  <c r="P23" i="35"/>
  <c r="O23" i="35"/>
  <c r="N23" i="35"/>
  <c r="O22" i="35"/>
  <c r="P21" i="35"/>
  <c r="O21" i="35"/>
  <c r="N21" i="35"/>
  <c r="P20" i="35"/>
  <c r="O20" i="35"/>
  <c r="N20" i="35"/>
  <c r="P19" i="35"/>
  <c r="O19" i="35"/>
  <c r="N19" i="35"/>
  <c r="P18" i="35"/>
  <c r="O18" i="35"/>
  <c r="N18" i="35"/>
  <c r="P17" i="35"/>
  <c r="O17" i="35"/>
  <c r="N17" i="35"/>
  <c r="P16" i="35"/>
  <c r="O16" i="35"/>
  <c r="N16" i="35"/>
  <c r="P15" i="35"/>
  <c r="O15" i="35"/>
  <c r="N15" i="35"/>
  <c r="P14" i="35"/>
  <c r="O14" i="35"/>
  <c r="N14" i="35"/>
  <c r="P13" i="35"/>
  <c r="O13" i="35"/>
  <c r="N13" i="35"/>
  <c r="O12" i="35"/>
  <c r="P11" i="35"/>
  <c r="O11" i="35"/>
  <c r="N11" i="35"/>
  <c r="P10" i="35"/>
  <c r="O10" i="35"/>
  <c r="N10" i="35"/>
  <c r="N17" i="34"/>
  <c r="N13" i="34"/>
  <c r="O13" i="34"/>
  <c r="O15" i="34"/>
  <c r="O16" i="34"/>
  <c r="O17" i="34"/>
  <c r="P17" i="34"/>
  <c r="P16" i="34"/>
  <c r="P15" i="34"/>
  <c r="P13" i="34"/>
  <c r="P12" i="34"/>
  <c r="O12" i="34"/>
  <c r="N12" i="34"/>
  <c r="H18" i="28"/>
  <c r="D18" i="28"/>
  <c r="B18" i="28"/>
  <c r="J16" i="28"/>
  <c r="J15" i="28"/>
  <c r="J14" i="28"/>
  <c r="J13" i="28"/>
  <c r="J12" i="28"/>
  <c r="J11" i="28"/>
  <c r="U42" i="24"/>
  <c r="U39" i="24"/>
  <c r="U38" i="24"/>
  <c r="U36" i="24"/>
  <c r="U35" i="24"/>
  <c r="U34" i="24"/>
  <c r="U33" i="24"/>
  <c r="U31" i="24"/>
  <c r="U30" i="24"/>
  <c r="U12" i="24"/>
  <c r="U21" i="24"/>
  <c r="U19" i="24"/>
  <c r="U16" i="24"/>
  <c r="U17" i="24"/>
  <c r="U15" i="24"/>
  <c r="U14" i="24"/>
  <c r="E27" i="24"/>
  <c r="E28" i="24" s="1"/>
  <c r="E43" i="24" s="1"/>
  <c r="R28" i="24"/>
  <c r="R43" i="24" s="1"/>
  <c r="Q28" i="24"/>
  <c r="Q43" i="24" s="1"/>
  <c r="N28" i="24"/>
  <c r="N43" i="24" s="1"/>
  <c r="L28" i="24"/>
  <c r="L43" i="24" s="1"/>
  <c r="F28" i="24"/>
  <c r="F43" i="24" s="1"/>
  <c r="U37" i="24"/>
  <c r="U25" i="24"/>
  <c r="H98" i="6"/>
  <c r="H97" i="6"/>
  <c r="H96" i="6"/>
  <c r="V141" i="5"/>
  <c r="H140" i="4"/>
  <c r="H137" i="4"/>
  <c r="H136" i="4"/>
  <c r="H134" i="4"/>
  <c r="H133" i="4"/>
  <c r="H132" i="4"/>
  <c r="H131" i="4"/>
  <c r="H123" i="4"/>
  <c r="H122" i="4"/>
  <c r="H121" i="4"/>
  <c r="H120" i="4"/>
  <c r="H119" i="4"/>
  <c r="H118" i="4"/>
  <c r="H117" i="4"/>
  <c r="H116" i="4"/>
  <c r="H115" i="4"/>
  <c r="H114" i="4"/>
  <c r="H113" i="4"/>
  <c r="H112" i="4"/>
  <c r="H111" i="4"/>
  <c r="H109" i="4"/>
  <c r="H108" i="4"/>
  <c r="H107" i="4"/>
  <c r="H106" i="4"/>
  <c r="H105" i="4"/>
  <c r="H102" i="4"/>
  <c r="H100" i="4"/>
  <c r="H99" i="4"/>
  <c r="H98" i="4"/>
  <c r="H97" i="4"/>
  <c r="H96" i="4"/>
  <c r="H95" i="4"/>
  <c r="H94" i="4"/>
  <c r="H93" i="4"/>
  <c r="H92" i="4"/>
  <c r="H91" i="4"/>
  <c r="H90" i="4"/>
  <c r="H104" i="4"/>
  <c r="H103" i="4"/>
  <c r="H89" i="4"/>
  <c r="H88" i="4"/>
  <c r="H87" i="4"/>
  <c r="H84" i="4"/>
  <c r="H83" i="4"/>
  <c r="H81" i="4"/>
  <c r="H80" i="4"/>
  <c r="H79" i="4"/>
  <c r="H78" i="4"/>
  <c r="H77" i="4"/>
  <c r="H76" i="4"/>
  <c r="H75" i="4"/>
  <c r="H74" i="4"/>
  <c r="H72" i="4"/>
  <c r="H71" i="4"/>
  <c r="H70" i="4"/>
  <c r="H66" i="4"/>
  <c r="H65" i="4"/>
  <c r="H63" i="4"/>
  <c r="H62" i="4"/>
  <c r="H61" i="4"/>
  <c r="H60" i="4"/>
  <c r="H59" i="4"/>
  <c r="H58" i="4"/>
  <c r="H57" i="4"/>
  <c r="H56" i="4"/>
  <c r="H55" i="4"/>
  <c r="H54" i="4"/>
  <c r="H53" i="4"/>
  <c r="H52" i="4"/>
  <c r="H51" i="4"/>
  <c r="H50" i="4"/>
  <c r="H49" i="4"/>
  <c r="H48" i="4"/>
  <c r="H47" i="4"/>
  <c r="H46" i="4"/>
  <c r="H45" i="4"/>
  <c r="H44" i="4"/>
  <c r="H43" i="4"/>
  <c r="H40" i="4"/>
  <c r="H39" i="4"/>
  <c r="H38" i="4"/>
  <c r="H36" i="4"/>
  <c r="H35" i="4"/>
  <c r="H34" i="4"/>
  <c r="H33" i="4"/>
  <c r="H32" i="4"/>
  <c r="H31" i="4"/>
  <c r="H30" i="4"/>
  <c r="H29" i="4"/>
  <c r="H28" i="4"/>
  <c r="H27" i="4"/>
  <c r="H26" i="4"/>
  <c r="H25" i="4"/>
  <c r="H24" i="4"/>
  <c r="H21" i="4"/>
  <c r="H20" i="4"/>
  <c r="H19" i="4"/>
  <c r="H18" i="4"/>
  <c r="H17" i="4"/>
  <c r="H16" i="4"/>
  <c r="H15" i="4"/>
  <c r="H13" i="4"/>
  <c r="H12" i="4"/>
  <c r="H11" i="4"/>
  <c r="H9" i="4"/>
  <c r="H86" i="2"/>
  <c r="J86" i="2" s="1"/>
  <c r="H85" i="2"/>
  <c r="J85" i="2" s="1"/>
  <c r="H84" i="2"/>
  <c r="J84" i="2" s="1"/>
  <c r="H83" i="2"/>
  <c r="J83" i="2" s="1"/>
  <c r="H82" i="2"/>
  <c r="J82" i="2" s="1"/>
  <c r="H81" i="2"/>
  <c r="J81" i="2" s="1"/>
  <c r="H80" i="2"/>
  <c r="J80" i="2" s="1"/>
  <c r="H79" i="2"/>
  <c r="J79" i="2" s="1"/>
  <c r="I131" i="1"/>
  <c r="F17" i="17"/>
  <c r="F12" i="17"/>
  <c r="F13" i="17"/>
  <c r="F14" i="17"/>
  <c r="F15" i="17"/>
  <c r="F16" i="17"/>
  <c r="E19" i="17"/>
  <c r="D19" i="17"/>
  <c r="C19" i="17"/>
  <c r="B19" i="17"/>
  <c r="E11" i="43"/>
  <c r="E13" i="43" s="1"/>
  <c r="D11" i="43"/>
  <c r="D13" i="43" s="1"/>
  <c r="F11" i="43"/>
  <c r="F13" i="43" s="1"/>
  <c r="M19" i="34"/>
  <c r="L19" i="34"/>
  <c r="K19" i="34"/>
  <c r="J19" i="34"/>
  <c r="I19" i="34"/>
  <c r="H19" i="34"/>
  <c r="G19" i="34"/>
  <c r="F21" i="34" s="1"/>
  <c r="F19" i="34"/>
  <c r="E19" i="34"/>
  <c r="E21" i="34" s="1"/>
  <c r="D19" i="34"/>
  <c r="C19" i="34"/>
  <c r="B19" i="34"/>
  <c r="H88" i="10"/>
  <c r="G88" i="10"/>
  <c r="F88" i="10"/>
  <c r="E88" i="10"/>
  <c r="D88" i="10"/>
  <c r="C88" i="10"/>
  <c r="B88" i="10"/>
  <c r="J73" i="10"/>
  <c r="U52" i="24"/>
  <c r="S52" i="24"/>
  <c r="M52" i="24"/>
  <c r="G52" i="24"/>
  <c r="H78" i="6"/>
  <c r="H80" i="6"/>
  <c r="H81" i="6"/>
  <c r="H82" i="6"/>
  <c r="H84" i="6"/>
  <c r="H85" i="6"/>
  <c r="H86" i="6"/>
  <c r="H88" i="6"/>
  <c r="H89" i="6"/>
  <c r="H90" i="6"/>
  <c r="H92" i="6"/>
  <c r="H93" i="6"/>
  <c r="H94" i="6"/>
  <c r="H100" i="6"/>
  <c r="H101" i="6"/>
  <c r="H102" i="6"/>
  <c r="H104" i="6"/>
  <c r="E112" i="6"/>
  <c r="D112" i="6"/>
  <c r="C112" i="6"/>
  <c r="D34" i="22"/>
  <c r="H91" i="2"/>
  <c r="J91" i="2" s="1"/>
  <c r="H90" i="2"/>
  <c r="J90" i="2" s="1"/>
  <c r="H88" i="2"/>
  <c r="J88" i="2" s="1"/>
  <c r="H87" i="2"/>
  <c r="J87" i="2" s="1"/>
  <c r="H89" i="2"/>
  <c r="J89" i="2" s="1"/>
  <c r="H78" i="2"/>
  <c r="J78" i="2" s="1"/>
  <c r="H77" i="2"/>
  <c r="J77" i="2" s="1"/>
  <c r="H76" i="2"/>
  <c r="J76" i="2" s="1"/>
  <c r="H48" i="2"/>
  <c r="J48" i="2" s="1"/>
  <c r="H47" i="2"/>
  <c r="J47" i="2" s="1"/>
  <c r="H46" i="2"/>
  <c r="J46" i="2" s="1"/>
  <c r="H45" i="2"/>
  <c r="J45" i="2" s="1"/>
  <c r="H44" i="2"/>
  <c r="J44" i="2" s="1"/>
  <c r="H43" i="2"/>
  <c r="J43" i="2" s="1"/>
  <c r="H41" i="2"/>
  <c r="J41" i="2" s="1"/>
  <c r="H40" i="2"/>
  <c r="J40" i="2" s="1"/>
  <c r="H39" i="2"/>
  <c r="J39" i="2" s="1"/>
  <c r="H38" i="2"/>
  <c r="J38" i="2" s="1"/>
  <c r="H37" i="2"/>
  <c r="J37" i="2" s="1"/>
  <c r="H36" i="2"/>
  <c r="J36" i="2" s="1"/>
  <c r="H35" i="2"/>
  <c r="J35" i="2" s="1"/>
  <c r="H34" i="2"/>
  <c r="J34" i="2" s="1"/>
  <c r="H33" i="2"/>
  <c r="J33" i="2" s="1"/>
  <c r="H32" i="2"/>
  <c r="J32" i="2" s="1"/>
  <c r="H31" i="2"/>
  <c r="J31" i="2" s="1"/>
  <c r="H30" i="2"/>
  <c r="J30" i="2" s="1"/>
  <c r="H29" i="2"/>
  <c r="J29" i="2" s="1"/>
  <c r="H28" i="2"/>
  <c r="J28" i="2" s="1"/>
  <c r="H27" i="2"/>
  <c r="J27" i="2" s="1"/>
  <c r="H26" i="2"/>
  <c r="J26" i="2" s="1"/>
  <c r="H25" i="2"/>
  <c r="J25" i="2" s="1"/>
  <c r="H24" i="2"/>
  <c r="J24" i="2" s="1"/>
  <c r="H23" i="2"/>
  <c r="J23" i="2" s="1"/>
  <c r="H22" i="2"/>
  <c r="J22" i="2" s="1"/>
  <c r="H20" i="2"/>
  <c r="J20" i="2" s="1"/>
  <c r="H19" i="2"/>
  <c r="J19" i="2" s="1"/>
  <c r="H18" i="2"/>
  <c r="J18" i="2" s="1"/>
  <c r="H17" i="2"/>
  <c r="J17" i="2" s="1"/>
  <c r="H16" i="2"/>
  <c r="J16" i="2" s="1"/>
  <c r="H15" i="2"/>
  <c r="J15" i="2" s="1"/>
  <c r="H14" i="2"/>
  <c r="J14" i="2" s="1"/>
  <c r="H13" i="2"/>
  <c r="J13" i="2" s="1"/>
  <c r="H8" i="2"/>
  <c r="I11" i="19"/>
  <c r="F31" i="18"/>
  <c r="F30" i="18"/>
  <c r="F29" i="18"/>
  <c r="F28" i="18"/>
  <c r="F27" i="18"/>
  <c r="F26" i="18"/>
  <c r="F24" i="18"/>
  <c r="F23" i="18"/>
  <c r="F22" i="18"/>
  <c r="F20" i="18"/>
  <c r="F19" i="18"/>
  <c r="F18" i="18"/>
  <c r="F17" i="18"/>
  <c r="F16" i="18"/>
  <c r="F15" i="18"/>
  <c r="F14" i="18"/>
  <c r="F13" i="18"/>
  <c r="F12" i="18"/>
  <c r="F10" i="18"/>
  <c r="F9" i="18"/>
  <c r="F65" i="57"/>
  <c r="E65" i="57"/>
  <c r="D65" i="57"/>
  <c r="C65" i="57"/>
  <c r="B65" i="57"/>
  <c r="H63" i="57"/>
  <c r="J63" i="57" s="1"/>
  <c r="H62" i="57"/>
  <c r="J62" i="57" s="1"/>
  <c r="H61" i="57"/>
  <c r="J61" i="57" s="1"/>
  <c r="H60" i="57"/>
  <c r="J60" i="57" s="1"/>
  <c r="H59" i="57"/>
  <c r="J59" i="57" s="1"/>
  <c r="H57" i="57"/>
  <c r="J57" i="57" s="1"/>
  <c r="H56" i="57"/>
  <c r="J56" i="57" s="1"/>
  <c r="H55" i="57"/>
  <c r="J55" i="57" s="1"/>
  <c r="H54" i="57"/>
  <c r="J54" i="57" s="1"/>
  <c r="H53" i="57"/>
  <c r="J53" i="57" s="1"/>
  <c r="H52" i="57"/>
  <c r="J52" i="57" s="1"/>
  <c r="H51" i="57"/>
  <c r="J51" i="57" s="1"/>
  <c r="H50" i="57"/>
  <c r="J50" i="57" s="1"/>
  <c r="H49" i="57"/>
  <c r="J49" i="57" s="1"/>
  <c r="H48" i="57"/>
  <c r="J48" i="57" s="1"/>
  <c r="H47" i="57"/>
  <c r="J47" i="57" s="1"/>
  <c r="H44" i="57"/>
  <c r="J44" i="57" s="1"/>
  <c r="H43" i="57"/>
  <c r="J43" i="57" s="1"/>
  <c r="H42" i="57"/>
  <c r="J42" i="57" s="1"/>
  <c r="H41" i="57"/>
  <c r="J41" i="57" s="1"/>
  <c r="H40" i="57"/>
  <c r="J40" i="57" s="1"/>
  <c r="H37" i="57"/>
  <c r="J37" i="57" s="1"/>
  <c r="H36" i="57"/>
  <c r="J36" i="57" s="1"/>
  <c r="H35" i="57"/>
  <c r="J35" i="57" s="1"/>
  <c r="H34" i="57"/>
  <c r="J34" i="57" s="1"/>
  <c r="H33" i="57"/>
  <c r="J33" i="57" s="1"/>
  <c r="H32" i="57"/>
  <c r="J32" i="57" s="1"/>
  <c r="H31" i="57"/>
  <c r="J31" i="57" s="1"/>
  <c r="H30" i="57"/>
  <c r="J30" i="57" s="1"/>
  <c r="J29" i="57"/>
  <c r="J28" i="57"/>
  <c r="J27" i="57"/>
  <c r="J26" i="57"/>
  <c r="J25" i="57"/>
  <c r="J24" i="57"/>
  <c r="H20" i="57"/>
  <c r="J20" i="57" s="1"/>
  <c r="H19" i="57"/>
  <c r="J19" i="57" s="1"/>
  <c r="H18" i="57"/>
  <c r="J18" i="57" s="1"/>
  <c r="H17" i="57"/>
  <c r="J17" i="57" s="1"/>
  <c r="H16" i="57"/>
  <c r="J16" i="57" s="1"/>
  <c r="H15" i="57"/>
  <c r="J15" i="57" s="1"/>
  <c r="H14" i="57"/>
  <c r="J14" i="57" s="1"/>
  <c r="H13" i="57"/>
  <c r="J13" i="57" s="1"/>
  <c r="H12" i="57"/>
  <c r="J12" i="57" s="1"/>
  <c r="H11" i="57"/>
  <c r="J11" i="57" s="1"/>
  <c r="H10" i="57"/>
  <c r="J10" i="57" s="1"/>
  <c r="J59" i="12"/>
  <c r="K59" i="12"/>
  <c r="H22" i="19"/>
  <c r="G22" i="19"/>
  <c r="F22" i="19"/>
  <c r="E22" i="19"/>
  <c r="D22" i="19"/>
  <c r="C22" i="19"/>
  <c r="B22" i="19"/>
  <c r="H32" i="22"/>
  <c r="H31" i="22"/>
  <c r="H30" i="22"/>
  <c r="H28" i="22"/>
  <c r="H27" i="22"/>
  <c r="H25" i="22"/>
  <c r="H24" i="22"/>
  <c r="H23" i="22"/>
  <c r="H21" i="22"/>
  <c r="H20" i="22"/>
  <c r="H19" i="22"/>
  <c r="H18" i="22"/>
  <c r="H17" i="22"/>
  <c r="H16" i="22"/>
  <c r="H15" i="22"/>
  <c r="H14" i="22"/>
  <c r="H13" i="22"/>
  <c r="H11" i="22"/>
  <c r="H10" i="22"/>
  <c r="H110" i="6"/>
  <c r="H109" i="6"/>
  <c r="H106" i="6"/>
  <c r="H105" i="6"/>
  <c r="H77" i="6"/>
  <c r="H76" i="6"/>
  <c r="H74" i="6"/>
  <c r="H73" i="6"/>
  <c r="H72" i="6"/>
  <c r="H70" i="6"/>
  <c r="H69" i="6"/>
  <c r="H68" i="6"/>
  <c r="H66" i="6"/>
  <c r="H65" i="6"/>
  <c r="H64" i="6"/>
  <c r="H62" i="6"/>
  <c r="H61" i="6"/>
  <c r="H60" i="6"/>
  <c r="H58" i="6"/>
  <c r="H57" i="6"/>
  <c r="H56" i="6"/>
  <c r="H54" i="6"/>
  <c r="H53" i="6"/>
  <c r="H52" i="6"/>
  <c r="H50" i="6"/>
  <c r="H49" i="6"/>
  <c r="H48" i="6"/>
  <c r="H46" i="6"/>
  <c r="H45" i="6"/>
  <c r="H44" i="6"/>
  <c r="H42" i="6"/>
  <c r="H41" i="6"/>
  <c r="H40" i="6"/>
  <c r="H38" i="6"/>
  <c r="H37" i="6"/>
  <c r="H36" i="6"/>
  <c r="H34" i="6"/>
  <c r="H33" i="6"/>
  <c r="H32" i="6"/>
  <c r="H30" i="6"/>
  <c r="H29" i="6"/>
  <c r="H28" i="6"/>
  <c r="H26" i="6"/>
  <c r="H25" i="6"/>
  <c r="H24" i="6"/>
  <c r="H22" i="6"/>
  <c r="H21" i="6"/>
  <c r="H20" i="6"/>
  <c r="H18" i="6"/>
  <c r="H17" i="6"/>
  <c r="H16" i="6"/>
  <c r="H14" i="6"/>
  <c r="H13" i="6"/>
  <c r="H12" i="6"/>
  <c r="H9" i="6"/>
  <c r="F112" i="6"/>
  <c r="B112" i="6"/>
  <c r="H22" i="22"/>
  <c r="I56" i="48"/>
  <c r="I59" i="49" s="1"/>
  <c r="I55" i="50" s="1"/>
  <c r="I55" i="51" s="1"/>
  <c r="I55" i="52" s="1"/>
  <c r="K10" i="12"/>
  <c r="K11" i="12"/>
  <c r="K12" i="12"/>
  <c r="K14" i="12"/>
  <c r="K15" i="12"/>
  <c r="K16" i="12"/>
  <c r="K18" i="12"/>
  <c r="K19" i="12"/>
  <c r="K20" i="12"/>
  <c r="K22" i="12"/>
  <c r="K23" i="12"/>
  <c r="K24" i="12"/>
  <c r="K26" i="12"/>
  <c r="K27" i="12"/>
  <c r="K28" i="12"/>
  <c r="K30" i="12"/>
  <c r="K31" i="12"/>
  <c r="K32" i="12"/>
  <c r="K34" i="12"/>
  <c r="K35" i="12"/>
  <c r="K36" i="12"/>
  <c r="K38" i="12"/>
  <c r="K39" i="12"/>
  <c r="K40" i="12"/>
  <c r="K43" i="12"/>
  <c r="K47" i="12"/>
  <c r="K51" i="12"/>
  <c r="K55" i="12"/>
  <c r="K60" i="12"/>
  <c r="K62" i="12"/>
  <c r="J10" i="12"/>
  <c r="J11" i="12"/>
  <c r="J15" i="12"/>
  <c r="J19" i="12"/>
  <c r="J23" i="12"/>
  <c r="J27" i="12"/>
  <c r="J31" i="12"/>
  <c r="J35" i="12"/>
  <c r="J39" i="12"/>
  <c r="J43" i="12"/>
  <c r="J47" i="12"/>
  <c r="J51" i="12"/>
  <c r="J55" i="12"/>
  <c r="D33" i="18"/>
  <c r="N19" i="34"/>
  <c r="C21" i="34"/>
  <c r="J8" i="2"/>
  <c r="F132" i="1"/>
  <c r="F21" i="18"/>
  <c r="B33" i="18"/>
  <c r="L36" i="35"/>
  <c r="U11" i="24"/>
  <c r="U13" i="24"/>
  <c r="U20" i="24"/>
  <c r="U18" i="24"/>
  <c r="B113" i="6"/>
  <c r="H143" i="4"/>
  <c r="D144" i="4" s="1"/>
  <c r="D17" i="38"/>
  <c r="R20" i="38"/>
  <c r="G17" i="38"/>
  <c r="G21" i="38" s="1"/>
  <c r="G36" i="38" s="1"/>
  <c r="C17" i="38"/>
  <c r="C21" i="38" s="1"/>
  <c r="C36" i="38" s="1"/>
  <c r="E17" i="38"/>
  <c r="E21" i="38" s="1"/>
  <c r="E36" i="38" s="1"/>
  <c r="B17" i="38"/>
  <c r="B21" i="38" s="1"/>
  <c r="B36" i="38" s="1"/>
  <c r="F17" i="38"/>
  <c r="F21" i="38" s="1"/>
  <c r="F36" i="38" s="1"/>
  <c r="K21" i="34" l="1"/>
  <c r="AJ10" i="8"/>
  <c r="AJ34" i="8"/>
  <c r="AJ30" i="8"/>
  <c r="AJ26" i="8"/>
  <c r="AJ22" i="8"/>
  <c r="AJ18" i="8"/>
  <c r="AJ14" i="8"/>
  <c r="I22" i="19"/>
  <c r="H21" i="34"/>
  <c r="P19" i="34"/>
  <c r="O19" i="34"/>
  <c r="AJ12" i="8"/>
  <c r="AJ41" i="8"/>
  <c r="K36" i="35"/>
  <c r="D113" i="6"/>
  <c r="E36" i="35"/>
  <c r="N26" i="35"/>
  <c r="AJ43" i="8"/>
  <c r="J34" i="35"/>
  <c r="F34" i="35"/>
  <c r="B34" i="35"/>
  <c r="J88" i="10"/>
  <c r="I21" i="34"/>
  <c r="H12" i="22"/>
  <c r="B34" i="22"/>
  <c r="B34" i="23"/>
  <c r="E34" i="23"/>
  <c r="I26" i="23"/>
  <c r="E113" i="6"/>
  <c r="F50" i="42"/>
  <c r="R15" i="42"/>
  <c r="R23" i="42" s="1"/>
  <c r="H36" i="35"/>
  <c r="I36" i="35"/>
  <c r="B23" i="19"/>
  <c r="C23" i="19"/>
  <c r="G89" i="10"/>
  <c r="C89" i="10"/>
  <c r="F89" i="10"/>
  <c r="B89" i="10"/>
  <c r="E89" i="10"/>
  <c r="H89" i="10"/>
  <c r="L21" i="34"/>
  <c r="J53" i="12"/>
  <c r="J45" i="12"/>
  <c r="J37" i="12"/>
  <c r="J29" i="12"/>
  <c r="J21" i="12"/>
  <c r="J13" i="12"/>
  <c r="K61" i="12"/>
  <c r="N12" i="35"/>
  <c r="P22" i="35"/>
  <c r="D34" i="35"/>
  <c r="C36" i="35" s="1"/>
  <c r="G34" i="23"/>
  <c r="C34" i="23"/>
  <c r="I43" i="24"/>
  <c r="AJ36" i="8"/>
  <c r="AJ32" i="8"/>
  <c r="AJ28" i="8"/>
  <c r="AJ24" i="8"/>
  <c r="AJ20" i="8"/>
  <c r="AL20" i="8" s="1"/>
  <c r="K109" i="41"/>
  <c r="P23" i="42"/>
  <c r="P50" i="42" s="1"/>
  <c r="R50" i="42" s="1"/>
  <c r="D89" i="10"/>
  <c r="AE90" i="37"/>
  <c r="AJ16" i="8"/>
  <c r="H65" i="57"/>
  <c r="D66" i="57" s="1"/>
  <c r="J57" i="12"/>
  <c r="J49" i="12"/>
  <c r="J41" i="12"/>
  <c r="J33" i="12"/>
  <c r="J25" i="12"/>
  <c r="J17" i="12"/>
  <c r="N22" i="35"/>
  <c r="N34" i="35" s="1"/>
  <c r="F34" i="22"/>
  <c r="H26" i="22"/>
  <c r="R17" i="38"/>
  <c r="R21" i="38" s="1"/>
  <c r="D25" i="43"/>
  <c r="H22" i="43"/>
  <c r="H23" i="43"/>
  <c r="G25" i="43"/>
  <c r="H34" i="23"/>
  <c r="AL23" i="8"/>
  <c r="AJ39" i="8"/>
  <c r="D21" i="38"/>
  <c r="D36" i="38" s="1"/>
  <c r="R36" i="38" s="1"/>
  <c r="G23" i="19"/>
  <c r="D23" i="19"/>
  <c r="B21" i="34"/>
  <c r="E33" i="18"/>
  <c r="N36" i="27"/>
  <c r="N21" i="34"/>
  <c r="O21" i="34"/>
  <c r="P34" i="35"/>
  <c r="O34" i="35"/>
  <c r="F36" i="35"/>
  <c r="J18" i="28"/>
  <c r="U27" i="24"/>
  <c r="U22" i="24"/>
  <c r="G28" i="24"/>
  <c r="D43" i="24"/>
  <c r="S54" i="24"/>
  <c r="S56" i="24" s="1"/>
  <c r="S48" i="24"/>
  <c r="M54" i="24"/>
  <c r="M56" i="24" s="1"/>
  <c r="M48" i="24"/>
  <c r="AL41" i="8"/>
  <c r="AL17" i="8"/>
  <c r="AL15" i="8"/>
  <c r="AL13" i="8"/>
  <c r="AL11" i="8"/>
  <c r="AL43" i="8"/>
  <c r="AL16" i="8"/>
  <c r="AL14" i="8"/>
  <c r="AL12" i="8"/>
  <c r="AL37" i="8"/>
  <c r="AL35" i="8"/>
  <c r="AL33" i="8"/>
  <c r="AL31" i="8"/>
  <c r="AL29" i="8"/>
  <c r="AL27" i="8"/>
  <c r="AL25" i="8"/>
  <c r="AL22" i="8"/>
  <c r="AL18" i="8"/>
  <c r="AL10" i="8"/>
  <c r="AL36" i="8"/>
  <c r="AL34" i="8"/>
  <c r="AL32" i="8"/>
  <c r="AL30" i="8"/>
  <c r="AL28" i="8"/>
  <c r="AL26" i="8"/>
  <c r="AL24" i="8"/>
  <c r="AL21" i="8"/>
  <c r="AL19" i="8"/>
  <c r="AL39" i="8"/>
  <c r="I12" i="23"/>
  <c r="I22" i="23"/>
  <c r="F34" i="23"/>
  <c r="D34" i="23"/>
  <c r="J42" i="12"/>
  <c r="J58" i="12"/>
  <c r="J56" i="12"/>
  <c r="J54" i="12"/>
  <c r="J52" i="12"/>
  <c r="J50" i="12"/>
  <c r="J48" i="12"/>
  <c r="J46" i="12"/>
  <c r="J44" i="12"/>
  <c r="K9" i="12"/>
  <c r="H65" i="12"/>
  <c r="H112" i="6"/>
  <c r="C113" i="6"/>
  <c r="V143" i="5"/>
  <c r="F144" i="4"/>
  <c r="E144" i="4"/>
  <c r="B144" i="4"/>
  <c r="C144" i="4"/>
  <c r="H34" i="22"/>
  <c r="B35" i="22" s="1"/>
  <c r="E34" i="22"/>
  <c r="C34" i="22"/>
  <c r="C35" i="22" s="1"/>
  <c r="F66" i="57"/>
  <c r="B66" i="57"/>
  <c r="E66" i="57"/>
  <c r="H102" i="2"/>
  <c r="C103" i="2" s="1"/>
  <c r="G131" i="1"/>
  <c r="B131" i="1"/>
  <c r="C131" i="1"/>
  <c r="E131" i="1"/>
  <c r="C132" i="1"/>
  <c r="C24" i="19"/>
  <c r="F24" i="19"/>
  <c r="H23" i="19"/>
  <c r="E23" i="19"/>
  <c r="F23" i="19"/>
  <c r="C33" i="18"/>
  <c r="F33" i="18" s="1"/>
  <c r="F25" i="18"/>
  <c r="F19" i="17"/>
  <c r="H16" i="17" s="1"/>
  <c r="F35" i="22" l="1"/>
  <c r="N36" i="35"/>
  <c r="B36" i="35"/>
  <c r="E20" i="17"/>
  <c r="J65" i="57"/>
  <c r="D35" i="22"/>
  <c r="I34" i="23"/>
  <c r="B35" i="23" s="1"/>
  <c r="H12" i="17"/>
  <c r="H13" i="17"/>
  <c r="C66" i="57"/>
  <c r="E35" i="22"/>
  <c r="O36" i="35"/>
  <c r="H25" i="43"/>
  <c r="H23" i="18"/>
  <c r="H26" i="18"/>
  <c r="H17" i="18"/>
  <c r="H19" i="18"/>
  <c r="E34" i="18"/>
  <c r="D34" i="18"/>
  <c r="H24" i="18"/>
  <c r="H20" i="18"/>
  <c r="H29" i="18"/>
  <c r="H28" i="18"/>
  <c r="F34" i="18"/>
  <c r="H14" i="18"/>
  <c r="H27" i="18"/>
  <c r="H21" i="18"/>
  <c r="H16" i="18"/>
  <c r="H17" i="17"/>
  <c r="U28" i="24"/>
  <c r="G43" i="24"/>
  <c r="U43" i="24" s="1"/>
  <c r="C35" i="23"/>
  <c r="J65" i="12"/>
  <c r="K65" i="12"/>
  <c r="D103" i="2"/>
  <c r="F103" i="2"/>
  <c r="E103" i="2"/>
  <c r="B103" i="2"/>
  <c r="J102" i="2"/>
  <c r="I23" i="19"/>
  <c r="H22" i="18"/>
  <c r="H12" i="18"/>
  <c r="B34" i="18"/>
  <c r="H30" i="18"/>
  <c r="H10" i="18"/>
  <c r="H11" i="18"/>
  <c r="H13" i="18"/>
  <c r="H33" i="18"/>
  <c r="H9" i="18"/>
  <c r="H15" i="18"/>
  <c r="C34" i="18"/>
  <c r="H18" i="18"/>
  <c r="H31" i="18"/>
  <c r="H25" i="18"/>
  <c r="D20" i="17"/>
  <c r="H19" i="17"/>
  <c r="B20" i="17"/>
  <c r="H15" i="17"/>
  <c r="H14" i="17"/>
  <c r="C20" i="17"/>
  <c r="F20" i="17"/>
  <c r="I35" i="23" l="1"/>
  <c r="H35" i="23"/>
  <c r="F35" i="23"/>
  <c r="G35" i="23"/>
  <c r="D35" i="23"/>
  <c r="E35" i="23"/>
  <c r="G54" i="24"/>
  <c r="G56" i="24" s="1"/>
  <c r="G48" i="24"/>
  <c r="U54" i="24" l="1"/>
  <c r="U56" i="24" s="1"/>
  <c r="U48" i="24"/>
  <c r="C23" i="42"/>
  <c r="C50" i="42" s="1"/>
</calcChain>
</file>

<file path=xl/sharedStrings.xml><?xml version="1.0" encoding="utf-8"?>
<sst xmlns="http://schemas.openxmlformats.org/spreadsheetml/2006/main" count="2518" uniqueCount="761">
  <si>
    <t>ETRANGER</t>
  </si>
  <si>
    <t>Total général</t>
  </si>
  <si>
    <t>AIX-MARSEILLE</t>
  </si>
  <si>
    <t>AMIENS</t>
  </si>
  <si>
    <t>COMPIEGNE UTC</t>
  </si>
  <si>
    <t>BESANCON</t>
  </si>
  <si>
    <t>BORDEAUX</t>
  </si>
  <si>
    <t>BORDEAUX 3</t>
  </si>
  <si>
    <t>BORDEAUX IP</t>
  </si>
  <si>
    <t>PAU</t>
  </si>
  <si>
    <t>CAEN</t>
  </si>
  <si>
    <t>CLERMONT-FERRAND</t>
  </si>
  <si>
    <t>CRETEIL</t>
  </si>
  <si>
    <t>PARIS 12</t>
  </si>
  <si>
    <t>PARIS 13</t>
  </si>
  <si>
    <t>DIJON</t>
  </si>
  <si>
    <t>GRENOBLE</t>
  </si>
  <si>
    <t>CHAMBERY</t>
  </si>
  <si>
    <t>POLYNESIE</t>
  </si>
  <si>
    <t>LA REUNION</t>
  </si>
  <si>
    <t>LILLE</t>
  </si>
  <si>
    <t>ARTOIS</t>
  </si>
  <si>
    <t>LITTORAL</t>
  </si>
  <si>
    <t>LIMOGES</t>
  </si>
  <si>
    <t>LYON</t>
  </si>
  <si>
    <t>LYON 2</t>
  </si>
  <si>
    <t>LYON 3</t>
  </si>
  <si>
    <t>LYON INSA</t>
  </si>
  <si>
    <t>ST ETIENNE</t>
  </si>
  <si>
    <t>MONTPELLIER</t>
  </si>
  <si>
    <t>MONTPELLIER 3</t>
  </si>
  <si>
    <t>PERPIGNAN</t>
  </si>
  <si>
    <t>NANCY-METZ</t>
  </si>
  <si>
    <t>LORRAINE</t>
  </si>
  <si>
    <t>NANTES</t>
  </si>
  <si>
    <t>ANGERS</t>
  </si>
  <si>
    <t>LE MANS</t>
  </si>
  <si>
    <t>NANTES EC</t>
  </si>
  <si>
    <t>NICE</t>
  </si>
  <si>
    <t>ORLEANS-TOURS</t>
  </si>
  <si>
    <t>ORLEANS</t>
  </si>
  <si>
    <t>TOURS</t>
  </si>
  <si>
    <t>PARIS</t>
  </si>
  <si>
    <t>PARIS CNAM</t>
  </si>
  <si>
    <t>PARIS DAUPHINE</t>
  </si>
  <si>
    <t>PARIS ENS</t>
  </si>
  <si>
    <t>POITIERS</t>
  </si>
  <si>
    <t>LA ROCHELLE</t>
  </si>
  <si>
    <t>REIMS</t>
  </si>
  <si>
    <t>RENNES</t>
  </si>
  <si>
    <t>BREST</t>
  </si>
  <si>
    <t>BRETAGNE SUD</t>
  </si>
  <si>
    <t>RENNES 1</t>
  </si>
  <si>
    <t>RENNES 2</t>
  </si>
  <si>
    <t>RENNES INSA</t>
  </si>
  <si>
    <t>ROUEN</t>
  </si>
  <si>
    <t>ROUEN INSA</t>
  </si>
  <si>
    <t>STRASBOURG</t>
  </si>
  <si>
    <t>MULHOUSE</t>
  </si>
  <si>
    <t>TOULOUSE</t>
  </si>
  <si>
    <t>TOULOUSE 3</t>
  </si>
  <si>
    <t>TOULOUSE INP</t>
  </si>
  <si>
    <t>TOULOUSE INSA</t>
  </si>
  <si>
    <t>VERSAILLES</t>
  </si>
  <si>
    <t>PARIS 10</t>
  </si>
  <si>
    <t>VERSAILLES ST QUENT.</t>
  </si>
  <si>
    <t>LYON ENS</t>
  </si>
  <si>
    <t>NIMES</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</si>
  <si>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</si>
  <si>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</si>
  <si>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</si>
  <si>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</si>
  <si>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</si>
  <si>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</si>
  <si>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</si>
  <si>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</si>
  <si>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</si>
  <si>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</si>
  <si>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</si>
  <si>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</si>
  <si>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</si>
  <si>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</si>
  <si>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</si>
  <si>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</si>
  <si>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</si>
  <si>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</si>
  <si>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</si>
  <si>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</si>
  <si>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</si>
  <si>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</si>
  <si>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</si>
  <si>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</si>
  <si>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</si>
  <si>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</si>
  <si>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</si>
  <si>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</si>
  <si>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</si>
  <si>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</si>
  <si>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</si>
  <si>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</si>
  <si>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</si>
  <si>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</si>
  <si>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</si>
  <si>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</si>
  <si>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</si>
  <si>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</si>
  <si>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</si>
  <si>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</si>
  <si>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</si>
  <si>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</si>
  <si>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</si>
  <si>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</si>
  <si>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</si>
  <si>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</si>
  <si>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</si>
  <si>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</si>
  <si>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</si>
  <si>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</si>
  <si>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</si>
  <si>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</si>
  <si>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</si>
  <si>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</si>
  <si>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</si>
  <si>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</si>
  <si>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</si>
  <si>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LYON EC</t>
  </si>
  <si>
    <t>EVRY</t>
  </si>
  <si>
    <t>LILLE IEP</t>
  </si>
  <si>
    <t>IMA</t>
  </si>
  <si>
    <t>13</t>
  </si>
  <si>
    <t>34</t>
  </si>
  <si>
    <t>Epistémologie, histoire des sciences et des techniques</t>
  </si>
  <si>
    <t>DROIT</t>
  </si>
  <si>
    <t>LETTRES</t>
  </si>
  <si>
    <t>SCIENCES</t>
  </si>
  <si>
    <t>PHARMACIE</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</si>
  <si>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</si>
  <si>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</si>
  <si>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</si>
  <si>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</si>
  <si>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</si>
  <si>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</si>
  <si>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</si>
  <si>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</si>
  <si>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</si>
  <si>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</si>
  <si>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</si>
  <si>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</si>
  <si>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</si>
  <si>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ENSAM</t>
  </si>
  <si>
    <t>PARIS IEP</t>
  </si>
  <si>
    <t>PARIS INALCO</t>
  </si>
  <si>
    <t>PROVINCE</t>
  </si>
  <si>
    <t>ILE DE FRANCE</t>
  </si>
  <si>
    <t>%</t>
  </si>
  <si>
    <t>Activité professionnelle principale au cours de l'année 2012-2013</t>
  </si>
  <si>
    <t>Droit</t>
  </si>
  <si>
    <t>Lettres</t>
  </si>
  <si>
    <t>Sciences</t>
  </si>
  <si>
    <t>Pharmacie</t>
  </si>
  <si>
    <t>Maître de conférences</t>
  </si>
  <si>
    <t>Autre enseignant-chercheur titulaire</t>
  </si>
  <si>
    <t>Ingénieur de recherche fonctionnaire</t>
  </si>
  <si>
    <t>Activité d'enseignement et/ou de recherche à l'étranger</t>
  </si>
  <si>
    <t>Autre activité</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</si>
  <si>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</si>
  <si>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</si>
  <si>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</si>
  <si>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</si>
  <si>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</si>
  <si>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</si>
  <si>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</si>
  <si>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</si>
  <si>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</si>
  <si>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 certifié exerçant des fonctions d'ATER</t>
  </si>
  <si>
    <t>Autre enseignant non permanent de l'enseignement supérieur</t>
  </si>
  <si>
    <t>Professeur agrégé</t>
  </si>
  <si>
    <t>Professeur certifié</t>
  </si>
  <si>
    <t>Autre enseignant titulaire</t>
  </si>
  <si>
    <t>Autre</t>
  </si>
  <si>
    <t>Ingénieur d'études fonctionnaire</t>
  </si>
  <si>
    <t>Ex-MCF</t>
  </si>
  <si>
    <t>Autre origine</t>
  </si>
  <si>
    <t>Total général
(B)</t>
  </si>
  <si>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</si>
  <si>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</si>
  <si>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</si>
  <si>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</si>
  <si>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</si>
  <si>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</si>
  <si>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</si>
  <si>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</si>
  <si>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</si>
  <si>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</si>
  <si>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</si>
  <si>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</si>
  <si>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Allemagne</t>
  </si>
  <si>
    <t>Australie</t>
  </si>
  <si>
    <t>Autriche</t>
  </si>
  <si>
    <t>Belgique</t>
  </si>
  <si>
    <t>Brésil</t>
  </si>
  <si>
    <t>Canada</t>
  </si>
  <si>
    <t>Chine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</si>
  <si>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</si>
  <si>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</si>
  <si>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</si>
  <si>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</si>
  <si>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</si>
  <si>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</si>
  <si>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</si>
  <si>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</si>
  <si>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</si>
  <si>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</si>
  <si>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</si>
  <si>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</si>
  <si>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</si>
  <si>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</si>
  <si>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</si>
  <si>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</si>
  <si>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</si>
  <si>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</si>
  <si>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</si>
  <si>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</si>
  <si>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</si>
  <si>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</si>
  <si>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</si>
  <si>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</si>
  <si>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</si>
  <si>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</si>
  <si>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</si>
  <si>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</si>
  <si>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</si>
  <si>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</si>
  <si>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</si>
  <si>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</si>
  <si>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</si>
  <si>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</si>
  <si>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</si>
  <si>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</si>
  <si>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</si>
  <si>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</si>
  <si>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</si>
  <si>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</si>
  <si>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</si>
  <si>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</si>
  <si>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</si>
  <si>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</si>
  <si>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</si>
  <si>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Psychologie, psychologie clinique, psychologie sociale</t>
  </si>
  <si>
    <t>Philosophie</t>
  </si>
  <si>
    <t>Sociologie, démographie</t>
  </si>
  <si>
    <t>Anthropologie biologique, ethnologie, préhistoire</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</si>
  <si>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</si>
  <si>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</si>
  <si>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</si>
  <si>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</si>
  <si>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</si>
  <si>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</si>
  <si>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</si>
  <si>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</si>
  <si>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</si>
  <si>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</si>
  <si>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</si>
  <si>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</si>
  <si>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</si>
  <si>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</si>
  <si>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</si>
  <si>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</si>
  <si>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</si>
  <si>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</si>
  <si>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</si>
  <si>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</si>
  <si>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</si>
  <si>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</si>
  <si>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</si>
  <si>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</si>
  <si>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</si>
  <si>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</si>
  <si>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</si>
  <si>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Sciences du médicament et des autres produits de santé</t>
  </si>
  <si>
    <t>Femmes</t>
  </si>
  <si>
    <t>Age Moyen</t>
  </si>
  <si>
    <t>Hommes</t>
  </si>
  <si>
    <t>77</t>
  </si>
  <si>
    <t>TOTAL</t>
  </si>
  <si>
    <t xml:space="preserve"> Maîtres de conférences</t>
  </si>
  <si>
    <t>Physique</t>
  </si>
  <si>
    <t>Chimie</t>
  </si>
  <si>
    <t>Sciences de la terre</t>
  </si>
  <si>
    <t>Biologie et biochimie</t>
  </si>
  <si>
    <t>Groupe interdisciplinaire</t>
  </si>
  <si>
    <t>Moyenne</t>
  </si>
  <si>
    <t>Groupe de disciplines</t>
  </si>
  <si>
    <t xml:space="preserve"> Ancienneté
(en années)</t>
  </si>
  <si>
    <t>Effectif</t>
  </si>
  <si>
    <t>Total Droit</t>
  </si>
  <si>
    <t>Groupe 01</t>
  </si>
  <si>
    <t>Groupe 02</t>
  </si>
  <si>
    <t>Total Sciences</t>
  </si>
  <si>
    <t>Groupe 06</t>
  </si>
  <si>
    <t>Groupe 07</t>
  </si>
  <si>
    <t>Groupe 08</t>
  </si>
  <si>
    <t>Groupe 09</t>
  </si>
  <si>
    <t>Groupe 10</t>
  </si>
  <si>
    <t>Homme</t>
  </si>
  <si>
    <t>Femme</t>
  </si>
  <si>
    <t>Répartition par sexe</t>
  </si>
  <si>
    <t>MCF</t>
  </si>
  <si>
    <t>PR</t>
  </si>
  <si>
    <t>Roumanie</t>
  </si>
  <si>
    <t>Royaume-Uni</t>
  </si>
  <si>
    <t>Russie</t>
  </si>
  <si>
    <t>Guinée</t>
  </si>
  <si>
    <t>Non renseigné</t>
  </si>
  <si>
    <t>Total Union européenne</t>
  </si>
  <si>
    <t>Autre pays européens</t>
  </si>
  <si>
    <t>Union européenne</t>
  </si>
  <si>
    <t>Amérique</t>
  </si>
  <si>
    <t>Océanie</t>
  </si>
  <si>
    <t>Europe</t>
  </si>
  <si>
    <t>Autres pays européens</t>
  </si>
  <si>
    <t xml:space="preserve">Total EUROPE </t>
  </si>
  <si>
    <t>Total ASIE</t>
  </si>
  <si>
    <t>Total AFRIQUE</t>
  </si>
  <si>
    <t>Total AMERIQUE</t>
  </si>
  <si>
    <t>Total OCEANIE</t>
  </si>
  <si>
    <t>TOTAL GENERAL</t>
  </si>
  <si>
    <t>Croatie</t>
  </si>
  <si>
    <t>Serbie</t>
  </si>
  <si>
    <t>République Tchèque</t>
  </si>
  <si>
    <t>Ukraine</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</si>
  <si>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</si>
  <si>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</si>
  <si>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</si>
  <si>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</si>
  <si>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</si>
  <si>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</si>
  <si>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</si>
  <si>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</si>
  <si>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</si>
  <si>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</si>
  <si>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</si>
  <si>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</si>
  <si>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</si>
  <si>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</si>
  <si>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</si>
  <si>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</si>
  <si>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</si>
  <si>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</si>
  <si>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</si>
  <si>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</si>
  <si>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</si>
  <si>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</si>
  <si>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</si>
  <si>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</si>
  <si>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</si>
  <si>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</si>
  <si>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</si>
  <si>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</si>
  <si>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</si>
  <si>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</si>
  <si>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</si>
  <si>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</si>
  <si>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</si>
  <si>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</si>
  <si>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</si>
  <si>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</si>
  <si>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</si>
  <si>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</si>
  <si>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</si>
  <si>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</si>
  <si>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</si>
  <si>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</si>
  <si>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</si>
  <si>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</si>
  <si>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</si>
  <si>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</si>
  <si>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</si>
  <si>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</si>
  <si>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</si>
  <si>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</si>
  <si>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</si>
  <si>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 DGRH A1-1 -</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</si>
  <si>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</si>
  <si>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</si>
  <si>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</si>
  <si>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</si>
  <si>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</si>
  <si>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</si>
  <si>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</si>
  <si>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</si>
  <si>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</si>
  <si>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</si>
  <si>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</si>
  <si>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</si>
  <si>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</si>
  <si>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</si>
  <si>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</si>
  <si>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</si>
  <si>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</si>
  <si>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</si>
  <si>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</si>
  <si>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</si>
  <si>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t>Académie / Etablissement de recrutement</t>
  </si>
  <si>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</si>
  <si>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</si>
  <si>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</si>
  <si>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</si>
  <si>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</si>
  <si>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</si>
  <si>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</si>
  <si>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Académie de recrutement</t>
  </si>
  <si>
    <t>Données démographiques</t>
  </si>
  <si>
    <t>Cette partie présente de manière synthétique des données sur l'âge des recrutés,</t>
  </si>
  <si>
    <t>en essayant de dégager une éventuelle relation entre cet âge et la discipline de</t>
  </si>
  <si>
    <t>En outre, le temps de passage entre le corps de MCF et de PR est traité par groupe</t>
  </si>
  <si>
    <t>de disciplines.</t>
  </si>
  <si>
    <t>Enfin, la relation parité-activité professionnelle antérieure est présentée pour chaque corps.</t>
  </si>
  <si>
    <t>Données concernant l'agrégation</t>
  </si>
  <si>
    <t>ayant fait l'objet d'une ouverture de concours cette année:</t>
  </si>
  <si>
    <t>Données concernant le recrutement</t>
  </si>
  <si>
    <t>d'enseignants-chercheurs</t>
  </si>
  <si>
    <t>de nationalité étrangère</t>
  </si>
  <si>
    <t>Concernant les professeurs de nationalité étrangère, on a distingué les recrutements</t>
  </si>
  <si>
    <t>Pays</t>
  </si>
  <si>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</si>
  <si>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t>Pays du post-doctorat</t>
  </si>
  <si>
    <t>Grade</t>
  </si>
  <si>
    <t>Nombre total de recrutement</t>
  </si>
  <si>
    <t>% d'étrangers</t>
  </si>
  <si>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</si>
  <si>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</si>
  <si>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</si>
  <si>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</si>
  <si>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Thaïlande</t>
  </si>
  <si>
    <t>Venezuela</t>
  </si>
  <si>
    <t>Pologne</t>
  </si>
  <si>
    <t>Total Océanie</t>
  </si>
  <si>
    <t>Pays d'origine</t>
  </si>
  <si>
    <t>Bulgarie</t>
  </si>
  <si>
    <t>Lettonie</t>
  </si>
  <si>
    <t>Slovaquie</t>
  </si>
  <si>
    <t>Albanie</t>
  </si>
  <si>
    <t>Biélorussie</t>
  </si>
  <si>
    <t>Moldavie</t>
  </si>
  <si>
    <t>Arménie</t>
  </si>
  <si>
    <t>Cambodge</t>
  </si>
  <si>
    <t>Corée du Sud</t>
  </si>
  <si>
    <t>Corée du Nord</t>
  </si>
  <si>
    <t>Philippines</t>
  </si>
  <si>
    <t>Taiwan</t>
  </si>
  <si>
    <t>Burkina-Faso</t>
  </si>
  <si>
    <t>Burundi</t>
  </si>
  <si>
    <t>Comores</t>
  </si>
  <si>
    <t>Cote d'Ivoire</t>
  </si>
  <si>
    <t>Maurice</t>
  </si>
  <si>
    <t>Mauritanie</t>
  </si>
  <si>
    <t>Togo</t>
  </si>
  <si>
    <t>Costa-Rica</t>
  </si>
  <si>
    <t>Equateur</t>
  </si>
  <si>
    <t>Mexique</t>
  </si>
  <si>
    <t>Pérou</t>
  </si>
  <si>
    <t>Uruguay</t>
  </si>
  <si>
    <t>Libye</t>
  </si>
  <si>
    <t>Professeur agrégé exerçant des fonctions d'ATER</t>
  </si>
  <si>
    <t>Contractuels sur emplois vacants du second degré</t>
  </si>
  <si>
    <t>Enseignant vacataire (chargé d’enseignement vacataire et agent temporaire vacataire)</t>
  </si>
  <si>
    <t>AIX IEP</t>
  </si>
  <si>
    <t>LYON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</si>
  <si>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</si>
  <si>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</si>
  <si>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</si>
  <si>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Total Afrique</t>
  </si>
  <si>
    <t>Cultures et langues régionales</t>
  </si>
  <si>
    <t>Tota général</t>
  </si>
  <si>
    <t>Cette partie présente une synthèse des recrutements effectués depuis 10 ans.</t>
  </si>
  <si>
    <t>Groupe 2</t>
  </si>
  <si>
    <t>Groupe 6</t>
  </si>
  <si>
    <t>Table des sections du Conseil national des universités</t>
  </si>
  <si>
    <t>(hors médecine et odontologie)</t>
  </si>
  <si>
    <t>Architecture (ses théories et ses pratiques) arts appliqués, arts plastiques, arts du spectacle, épistémologie des enseignements artistiques, esthétique, musicologie, musique, sciences de l'art</t>
  </si>
  <si>
    <t>Génie électrique, électronique, photonique et systèmes</t>
  </si>
  <si>
    <t>comme descripteurs possibles de la nouvelle cohorte de MCF :</t>
  </si>
  <si>
    <t>- doctorat (ancienneté et lieu d'obtention) ;</t>
  </si>
  <si>
    <t>recrutement d'une part, et l'activité professionnelle antérieure d'autre part,.</t>
  </si>
  <si>
    <t xml:space="preserve">"externes" des recrutements effectués parmi les anciens maîtres de conférences. </t>
  </si>
  <si>
    <t>Post doctorant (i.e. recruté en CDD, hors ATER)</t>
  </si>
  <si>
    <t>Enfin, un indicateur de mobilité académique (IMA) - l'indicateur suivi dans les contrats d’établissement - analyse la mobilité du point de vue de l'établissement en prenant en compte tous les types de recrutement, y compris les mutations, les détachements et les agrégations.</t>
  </si>
  <si>
    <t>2) Indice de mobilité académique = (B-A)/B (c'est l'indicateur suivi dans les contrats d’établissement).</t>
  </si>
  <si>
    <t>GUYANE</t>
  </si>
  <si>
    <r>
      <t xml:space="preserve">Endo-recrutement </t>
    </r>
    <r>
      <rPr>
        <b/>
        <vertAlign val="superscript"/>
        <sz val="10"/>
        <color theme="0"/>
        <rFont val="Times New Roman"/>
        <family val="1"/>
      </rPr>
      <t xml:space="preserve">1)
</t>
    </r>
    <r>
      <rPr>
        <b/>
        <sz val="10"/>
        <color theme="0"/>
        <rFont val="Times New Roman"/>
        <family val="1"/>
      </rPr>
      <t>(A)</t>
    </r>
  </si>
  <si>
    <t>CENTRALESUPELEC</t>
  </si>
  <si>
    <t>BORDEAUX IEP</t>
  </si>
  <si>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u/>
        <sz val="10"/>
        <color theme="0"/>
        <rFont val="Times New Roman"/>
        <family val="1"/>
      </rPr>
      <t>Toutes disciplines confondues</t>
    </r>
    <r>
      <rPr>
        <b/>
        <sz val="10"/>
        <color theme="0"/>
        <rFont val="Times New Roman"/>
        <family val="1"/>
      </rPr>
      <t>)</t>
    </r>
  </si>
  <si>
    <t>Groupe 03</t>
  </si>
  <si>
    <t>Groupe 04</t>
  </si>
  <si>
    <t>Groupe 12</t>
  </si>
  <si>
    <t>Groupe Théologie</t>
  </si>
  <si>
    <t>Groupe 05</t>
  </si>
  <si>
    <t>Groupe 11</t>
  </si>
  <si>
    <t>Grande discipline / groupe / section du CNU</t>
  </si>
  <si>
    <t>Année d'obtention du doctorat</t>
  </si>
  <si>
    <t>Groupe 3</t>
  </si>
  <si>
    <t>Groupe 4</t>
  </si>
  <si>
    <t>Groupe 5</t>
  </si>
  <si>
    <r>
      <rPr>
        <b/>
        <u/>
        <sz val="10"/>
        <color theme="0"/>
        <rFont val="Times New Roman"/>
        <family val="1"/>
      </rPr>
      <t>TABLEAU XVIII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</si>
  <si>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t>
    </r>
    <r>
      <rPr>
        <b/>
        <sz val="10"/>
        <color theme="0"/>
        <rFont val="Times New Roman"/>
        <family val="1"/>
      </rPr>
      <t xml:space="preserve"> : Répartition sexuée des maîtres de conférences selon le type d'activité et la grande discipline CNU</t>
    </r>
  </si>
  <si>
    <t>Groupe 7</t>
  </si>
  <si>
    <t>Groupe 8</t>
  </si>
  <si>
    <t>Groupe 9</t>
  </si>
  <si>
    <r>
      <rPr>
        <b/>
        <u/>
        <sz val="10"/>
        <color theme="0"/>
        <rFont val="Times New Roman"/>
        <family val="1"/>
      </rPr>
      <t>TABLEAU XXIII</t>
    </r>
    <r>
      <rPr>
        <b/>
        <sz val="10"/>
        <color theme="0"/>
        <rFont val="Times New Roman"/>
        <family val="1"/>
      </rPr>
      <t xml:space="preserve"> : Répartition par grande discipline, groupe, section du CNU, année de recrutement et corps</t>
    </r>
  </si>
  <si>
    <r>
      <rPr>
        <b/>
        <u/>
        <sz val="12"/>
        <color theme="0"/>
        <rFont val="Times New Roman"/>
        <family val="1"/>
      </rPr>
      <t>TABLEAU XXVI</t>
    </r>
    <r>
      <rPr>
        <b/>
        <sz val="12"/>
        <color theme="0"/>
        <rFont val="Times New Roman"/>
        <family val="1"/>
      </rPr>
      <t xml:space="preserve"> : Répartition des maîtres de conférences de nationalité étrangère par pays, sous continent, continent et année de recrutement</t>
    </r>
  </si>
  <si>
    <t>Droit et sciences polotique</t>
  </si>
  <si>
    <t>Sciences économiques et de gestion</t>
  </si>
  <si>
    <t>Langues et littératures</t>
  </si>
  <si>
    <t>Sciences humaines</t>
  </si>
  <si>
    <t>Mathématiques et informatique</t>
  </si>
  <si>
    <t>Mécanique, génie mécanique, génie informatique, énergétique</t>
  </si>
  <si>
    <r>
      <rPr>
        <b/>
        <u/>
        <sz val="10"/>
        <color theme="0"/>
        <rFont val="Times New Roman"/>
        <family val="1"/>
      </rPr>
      <t>TABLEAU XXIV</t>
    </r>
    <r>
      <rPr>
        <b/>
        <sz val="10"/>
        <color theme="0"/>
        <rFont val="Times New Roman"/>
        <family val="1"/>
      </rPr>
      <t xml:space="preserve"> : Répartition des professeurs des universités de nationalité étrangère par pays, continent et groupe de discipline
(y compris les ex-MCF)</t>
    </r>
  </si>
  <si>
    <t>Groupe 1</t>
  </si>
  <si>
    <t>Asie</t>
  </si>
  <si>
    <r>
      <rPr>
        <b/>
        <u/>
        <sz val="12"/>
        <color theme="0"/>
        <rFont val="Times New Roman"/>
        <family val="1"/>
      </rPr>
      <t>TABLEAU XXII</t>
    </r>
    <r>
      <rPr>
        <b/>
        <sz val="12"/>
        <color theme="0"/>
        <rFont val="Times New Roman"/>
        <family val="1"/>
      </rPr>
      <t xml:space="preserve"> : Agrégation externe (article 49-2-1 du décret n° 84-431 du 6 juin 1984)</t>
    </r>
  </si>
  <si>
    <r>
      <rPr>
        <b/>
        <u/>
        <sz val="10"/>
        <color theme="0"/>
        <rFont val="Times New Roman"/>
        <family val="1"/>
      </rPr>
      <t>TABLEAU XIV</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</si>
  <si>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XX</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</si>
  <si>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 xml:space="preserve">TABLEAU XXVII </t>
    </r>
    <r>
      <rPr>
        <b/>
        <sz val="10"/>
        <color theme="0"/>
        <rFont val="Times New Roman"/>
        <family val="1"/>
      </rPr>
      <t>: Répartition des maîtres de conférences recrutés de nationalité étrangère par pays, sous-continent, continent et groupe disciplinaire</t>
    </r>
  </si>
  <si>
    <r>
      <rPr>
        <b/>
        <u/>
        <sz val="10"/>
        <color theme="0"/>
        <rFont val="Times New Roman"/>
        <family val="1"/>
      </rPr>
      <t>TABLEAU XXV</t>
    </r>
    <r>
      <rPr>
        <b/>
        <sz val="10"/>
        <color theme="0"/>
        <rFont val="Times New Roman"/>
        <family val="1"/>
      </rPr>
      <t xml:space="preserve"> : Répartition des professeurs des universités de nationalité étrangère par pays, continent et groupe de discipline
(non compris les ex-MCF)</t>
    </r>
  </si>
  <si>
    <t>Activité professionnelle l'année précédant le recrutement</t>
  </si>
  <si>
    <t>Maîtres de conférences nommés</t>
  </si>
  <si>
    <t>Annexes</t>
  </si>
  <si>
    <t>Type de recrutement</t>
  </si>
  <si>
    <t>Nouveau recrutement (art. 26-1-1, 26-1-2 et 26-4 du décret n° 84-431 du 6 juin 1984)</t>
  </si>
  <si>
    <t>Mutation et détachement</t>
  </si>
  <si>
    <t>Doctorat obtenu dans l'établissement</t>
  </si>
  <si>
    <t>Doctorat n'ayant pas été obtenu dans l'établissement</t>
  </si>
  <si>
    <t>Doctorant n'ayant pas été obtenu dans l'établissement</t>
  </si>
  <si>
    <t>Activité professionnelle antérieure</t>
  </si>
  <si>
    <t>Dans l'établissement de recrutement</t>
  </si>
  <si>
    <t>Hors de l'établissement de recrutement</t>
  </si>
  <si>
    <t>Définition de l'endo-recrutement selon :</t>
  </si>
  <si>
    <t>Endo-recrutement</t>
  </si>
  <si>
    <t>Exo-recrutement</t>
  </si>
  <si>
    <t>___</t>
  </si>
  <si>
    <t>Local</t>
  </si>
  <si>
    <t xml:space="preserve">Local avec mobilité </t>
  </si>
  <si>
    <t xml:space="preserve">Externe avec pré-recrutement </t>
  </si>
  <si>
    <t xml:space="preserve">Externe </t>
  </si>
  <si>
    <t>A-1 : Les différents cas d’endo-recrutement des MCF observables au regard des définitions de l’endo-recrutement</t>
  </si>
  <si>
    <t>A-2 : Proportion de MCF parmi les nouveaux PR recrutés depuis 1998</t>
  </si>
  <si>
    <t>Voir aussi tableau I.</t>
  </si>
  <si>
    <t>Voir aussi tableau XI.</t>
  </si>
  <si>
    <t>Voir aussi tableau IV.</t>
  </si>
  <si>
    <t>Voir aussi tableaux XXIII à XXVII.</t>
  </si>
  <si>
    <r>
      <t xml:space="preserve">La </t>
    </r>
    <r>
      <rPr>
        <i/>
        <sz val="10"/>
        <rFont val="Times New Roman"/>
        <family val="1"/>
      </rPr>
      <t>figure A-1</t>
    </r>
    <r>
      <rPr>
        <sz val="10"/>
        <rFont val="Times New Roman"/>
        <family val="1"/>
      </rPr>
      <t xml:space="preserve"> croise les différentes définitions d’endo-recrutement pouvant être retenues avec le type de recrutement (nouveau recrutement ou mutation et détachement), le lieu d’obtention du doctorat et le lieu d’exercice de la dernière activité professionnelle des MCF recrutés. Elle permet donc de synthétiser tous les cas d’endo-recrutement potentiels.</t>
    </r>
  </si>
  <si>
    <t>I - Origine professionnelle des enseignants-chercheurs (Données nationales)</t>
  </si>
  <si>
    <t>Tableau I : Répartition par type d'activité et par grande discipline  (PR)</t>
  </si>
  <si>
    <t>Tableau II : Répartition par type d'activité et par grande discipline  (MCF)</t>
  </si>
  <si>
    <t>II - Mobilité des enseignants-chercheurs (Données nationales et par établissement)</t>
  </si>
  <si>
    <t>Tableau IV : Répartition par type d'activité et par type de mobilité (PR)</t>
  </si>
  <si>
    <t>Tableau V : Mobilité par établissement (PR)</t>
  </si>
  <si>
    <t>Tableau VIII : Mobilité par établissement en regard de l'obtention du doctorat (MCF)</t>
  </si>
  <si>
    <t>III - Données détaillées concernant le cursus des MCF</t>
  </si>
  <si>
    <t>Tableau XII : Répartition par type d'activité et par année d'obtention du doctorat  (MCF)</t>
  </si>
  <si>
    <t>Tableau XIII : Cursus des MCF, lieu d'obtention doctorat et académie recrutement</t>
  </si>
  <si>
    <t>Tableau XIV : Répartition par pays et année de post-doctorat et par grande discipline (MCF)</t>
  </si>
  <si>
    <t>IV - Données démographiques</t>
  </si>
  <si>
    <t>Tableau XX : Répartition par sexe suivant le type d'activité et la grande discipline (PR)</t>
  </si>
  <si>
    <t>Tableau XXI : Répartition par sexe suivant le type d'activité et la grande discipline (MCF)</t>
  </si>
  <si>
    <t>V - Données concernant l'agrégation</t>
  </si>
  <si>
    <t>VI - Données concernant le recrutement d'enseignants-chercheurs de nationalité étrangère</t>
  </si>
  <si>
    <t>Table des sections du Conseil national des universités (CNU)</t>
  </si>
  <si>
    <t>Cette étude a été réalisée par :</t>
  </si>
  <si>
    <r>
      <t>d</t>
    </r>
    <r>
      <rPr>
        <sz val="9"/>
        <rFont val="Arial"/>
        <family val="2"/>
      </rPr>
      <t xml:space="preserve"> Jérôme TOURBEAUX, ingénieur de recherche (DGRH A1-1),</t>
    </r>
  </si>
  <si>
    <t xml:space="preserve">Sur la page « Bilans et statistiques » : </t>
  </si>
  <si>
    <t>Le lieu d’obtention du doctorat (hors mutations et détachements)
(1)</t>
  </si>
  <si>
    <t>L'indicateur de mobilité académique (IMA) - incluant les mutations et les détachements
(2)</t>
  </si>
  <si>
    <t>Le lieu d’exercice de la dernière activité professionnelle
(3)</t>
  </si>
  <si>
    <t>Mobilité correspondante au cursus type antérieur
(4)</t>
  </si>
  <si>
    <t>Annexes
Les différents cas d'endo-recrutement des MCF
Graphiques historisés</t>
  </si>
  <si>
    <t>(1) voir tableaux VIII, VIII-a et IX ; (2) voir tableaux VIII-b et VIII-c ; (3) voir tableaux VI et VII ; (4) voir tableau XI.</t>
  </si>
  <si>
    <t>Cette partie présente des statistiques relatives à l'agrégation externe dans les seules disciplines</t>
  </si>
  <si>
    <t>Session synchronisée et "au fil de l'eau"</t>
  </si>
  <si>
    <t>Chargé de recherche</t>
  </si>
  <si>
    <t>Directeur de recherche</t>
  </si>
  <si>
    <t>GRENOBLE ALPES</t>
  </si>
  <si>
    <t>ANTILLES</t>
  </si>
  <si>
    <t>BESANCON ENSM</t>
  </si>
  <si>
    <t>GRENOBLE IEP</t>
  </si>
  <si>
    <t>TROYES UTT</t>
  </si>
  <si>
    <t>MAYOTTE CUFR</t>
  </si>
  <si>
    <t>BELFORT UTBM</t>
  </si>
  <si>
    <t>GUADELOUPE</t>
  </si>
  <si>
    <t>AUTRE</t>
  </si>
  <si>
    <t>Groupe théologie</t>
  </si>
  <si>
    <t>Table des disciplines et sections du Conseil national des universités</t>
  </si>
  <si>
    <t xml:space="preserve">Grande Discipline </t>
  </si>
  <si>
    <t>Groupe</t>
  </si>
  <si>
    <t>Libellé sous-groupe</t>
  </si>
  <si>
    <t>Section</t>
  </si>
  <si>
    <t>Titre de la section du CNU</t>
  </si>
  <si>
    <t>Droit et science politique</t>
  </si>
  <si>
    <t>Sciences économiques
et de gestion</t>
  </si>
  <si>
    <t xml:space="preserve">Langues et littératures romanes : espagnol, italien, 
portugais, autres langues romanes </t>
  </si>
  <si>
    <t>Langues et littératures arabes, chinoises, japonaises, hébraïques, d'autres domaines linguistiques</t>
  </si>
  <si>
    <t>Histoire et civilisations : histoire et archéologie des mondes 
anciens et des mondes médiévaux; de l'art</t>
  </si>
  <si>
    <t>Histoire et civilisations : histoire des mondes modernes, 
histoire du monde  contemporain ; de l'art; de la musique</t>
  </si>
  <si>
    <t>Théologie catholique</t>
  </si>
  <si>
    <t>Théologie protestante</t>
  </si>
  <si>
    <t>Mécanique, génie mécanique,
génie informatique, énergétique</t>
  </si>
  <si>
    <t>Sciences physico-chimiques et ingéniérie appliquée à la santé</t>
  </si>
  <si>
    <t>Sciences biologiques, fondamentales et clinique</t>
  </si>
  <si>
    <t>http://www.enseignementsup-recherche.gouv.fr/cid118435/bilans-et-statistiques.html</t>
  </si>
  <si>
    <t>Enseignant-chercheur titulaire</t>
  </si>
  <si>
    <t>CLERMONT AUVERGNE</t>
  </si>
  <si>
    <t>DIJON AGROSUP</t>
  </si>
  <si>
    <t>BREST ENI</t>
  </si>
  <si>
    <t>EVRY ENSIIE</t>
  </si>
  <si>
    <t>43 ans</t>
  </si>
  <si>
    <t>Nombre d'étrangers</t>
  </si>
  <si>
    <t>moment du recrutement, ensuite, pour les MCF, par rapport au lieu d'obtention du doctorat.</t>
  </si>
  <si>
    <t>IMA
1 - (A/B)</t>
  </si>
  <si>
    <r>
      <t>TABLEAU VI :</t>
    </r>
    <r>
      <rPr>
        <b/>
        <sz val="10"/>
        <color theme="0"/>
        <rFont val="Times New Roman"/>
        <family val="1"/>
      </rPr>
      <t xml:space="preserve"> Indicateur de mobilité académique (IMA) des professeurs des universités par établissement</t>
    </r>
  </si>
  <si>
    <t>Tableau VI : Indice de mobilité académique (IMA) des établissements (PR)</t>
  </si>
  <si>
    <r>
      <t>TABLEAU VII :</t>
    </r>
    <r>
      <rPr>
        <b/>
        <sz val="10"/>
        <color theme="0"/>
        <rFont val="Times New Roman"/>
        <family val="1"/>
      </rPr>
      <t xml:space="preserve"> Indicateur de mobilité académique (IMA) des professeurs des universités par section du CNU</t>
    </r>
  </si>
  <si>
    <t>Tableau VII : Indice de mobilité académique (IMA) des sections du CNU (PR)</t>
  </si>
  <si>
    <r>
      <rPr>
        <b/>
        <u/>
        <sz val="10"/>
        <color theme="0"/>
        <rFont val="Times New Roman"/>
        <family val="1"/>
      </rPr>
      <t>TABLEAU IX</t>
    </r>
    <r>
      <rPr>
        <b/>
        <sz val="10"/>
        <color theme="0"/>
        <rFont val="Times New Roman"/>
        <family val="1"/>
      </rPr>
      <t xml:space="preserve"> : Répartition des maîtres de conférences par académie / établissement de recrutement, grande discipline et lieu d'obtention du doctorat et établissement de recrutement</t>
    </r>
  </si>
  <si>
    <t>Tableau IX : Relation lieu d'obtention doctorat, grande discipline et établissement de recrutement (MCF)</t>
  </si>
  <si>
    <r>
      <rPr>
        <b/>
        <u/>
        <sz val="10"/>
        <color theme="0"/>
        <rFont val="Times New Roman"/>
        <family val="1"/>
      </rPr>
      <t>TABLEAU X-a</t>
    </r>
    <r>
      <rPr>
        <b/>
        <sz val="10"/>
        <color theme="0"/>
        <rFont val="Times New Roman"/>
        <family val="1"/>
      </rPr>
      <t xml:space="preserve"> : Indicateur de mobilité académique (IMA) des maîtres de conférences par établissement</t>
    </r>
  </si>
  <si>
    <t>Tableau X-a : Indice de mobilité académique (IMA) des établissements (MCF)</t>
  </si>
  <si>
    <t>Tableau X-b : Indice de mobilité académique (IMA) des sections du CNU (MCF)</t>
  </si>
  <si>
    <r>
      <rPr>
        <b/>
        <u/>
        <sz val="10"/>
        <color theme="0"/>
        <rFont val="Times New Roman"/>
        <family val="1"/>
      </rPr>
      <t>TABLEAU X-b</t>
    </r>
    <r>
      <rPr>
        <b/>
        <sz val="10"/>
        <color theme="0"/>
        <rFont val="Times New Roman"/>
        <family val="1"/>
      </rPr>
      <t xml:space="preserve"> : Indicateur de mobilité académique (IMA) des maîtres de conférences par section du CNU</t>
    </r>
  </si>
  <si>
    <r>
      <rPr>
        <b/>
        <u/>
        <sz val="10"/>
        <color theme="0"/>
        <rFont val="Times New Roman"/>
        <family val="1"/>
      </rPr>
      <t>TABLEAU XI</t>
    </r>
    <r>
      <rPr>
        <b/>
        <sz val="10"/>
        <color theme="0"/>
        <rFont val="Times New Roman"/>
        <family val="1"/>
      </rPr>
      <t xml:space="preserve"> : Analyse de la mobilité (lieu d'obtention du doctorat) des maitres de conférences recrutés en fonction du type d'activité</t>
    </r>
  </si>
  <si>
    <t>Tableau XI : Relation entre type de mobilité (selon le lieu d'obtention du doctorat) et le type d'activité (MCF)</t>
  </si>
  <si>
    <t>CLERMONT SIGMA</t>
  </si>
  <si>
    <t>PARIS 08</t>
  </si>
  <si>
    <t>GRENOBLE IP</t>
  </si>
  <si>
    <t>PARIS 01</t>
  </si>
  <si>
    <t>PARIS 02</t>
  </si>
  <si>
    <t>PARIS 03</t>
  </si>
  <si>
    <t>ALBI INU JF CHAMPOLLION</t>
  </si>
  <si>
    <t>MAYOTTE</t>
  </si>
  <si>
    <t>CAEN ENSI</t>
  </si>
  <si>
    <t>Académiet d'obtention du doctorat</t>
  </si>
  <si>
    <t>Nouvelle Zélande</t>
  </si>
  <si>
    <t>Aghanistan</t>
  </si>
  <si>
    <t>Sri Lanka</t>
  </si>
  <si>
    <t>Europe Autre</t>
  </si>
  <si>
    <t>Tableaux XIX : Age des MCF recrutés, par grandes disciplines et par activité professionnelle</t>
  </si>
  <si>
    <t>34 ans</t>
  </si>
  <si>
    <t>33 ans</t>
  </si>
  <si>
    <t>32 ans</t>
  </si>
  <si>
    <t>35 ans</t>
  </si>
  <si>
    <t>31 ans</t>
  </si>
  <si>
    <t>36 ans</t>
  </si>
  <si>
    <t>46 ans</t>
  </si>
  <si>
    <t>50 ans</t>
  </si>
  <si>
    <t>47 ans</t>
  </si>
  <si>
    <t>45 ans</t>
  </si>
  <si>
    <t>44 ans</t>
  </si>
  <si>
    <t>42 ans</t>
  </si>
  <si>
    <t>Tableau XXII :  Agrégation externe</t>
  </si>
  <si>
    <t>A-4 : Taux d'endo-recrutement des PR depuis 1998</t>
  </si>
  <si>
    <t>A-5 : Proportion de recrutements selon la grande discipline dans la population totale des MCF étrangers recrutés depuis 2002</t>
  </si>
  <si>
    <t xml:space="preserve">Département des études et analyses prévisionnelles des ressources humaines </t>
  </si>
  <si>
    <t>Sous-direction des études de gestion prévisionnelle et des affaires statutaires, indemnitaires et réglementaires</t>
  </si>
  <si>
    <r>
      <t>d</t>
    </r>
    <r>
      <rPr>
        <sz val="9"/>
        <rFont val="Arial"/>
        <family val="2"/>
      </rPr>
      <t xml:space="preserve"> Christophe PÉPIN, ingénieur d'études (DGRH A1-1).</t>
    </r>
  </si>
  <si>
    <t>SORBONNE UNIVERSITE</t>
  </si>
  <si>
    <t>TARBES ENI</t>
  </si>
  <si>
    <t>TOULOUSE 2</t>
  </si>
  <si>
    <t>TOULOUSE IEP</t>
  </si>
  <si>
    <t>ENS PARIS-SACLAY</t>
  </si>
  <si>
    <t>PARIS ISM</t>
  </si>
  <si>
    <t>48 ans</t>
  </si>
  <si>
    <t>52 ans</t>
  </si>
  <si>
    <t>51 ans</t>
  </si>
  <si>
    <t>49 ans</t>
  </si>
  <si>
    <t>41 ans</t>
  </si>
  <si>
    <t>40 ans</t>
  </si>
  <si>
    <t>53 ans</t>
  </si>
  <si>
    <t>38 ans</t>
  </si>
  <si>
    <t>39 ans</t>
  </si>
  <si>
    <t>30 ans</t>
  </si>
  <si>
    <t>37 ans</t>
  </si>
  <si>
    <t>12 ans</t>
  </si>
  <si>
    <t>13 ans</t>
  </si>
  <si>
    <t>14 ans</t>
  </si>
  <si>
    <t>16 ans</t>
  </si>
  <si>
    <t xml:space="preserve">Etats-Unis </t>
  </si>
  <si>
    <t>Viet Nam</t>
  </si>
  <si>
    <t>Tableau XV : Répartition par année d'obtention du doctorat et par discipline des MCF nouvellement recrutés</t>
  </si>
  <si>
    <t>Tableau XVI : Age des recrutés par grande discipline, groupe de sections, section du cnu et par sexe (PR)</t>
  </si>
  <si>
    <t>Tableau XVII : Age des recrutés par grande discipline, groupe de sections, section du cnu et par sexe (MCF)</t>
  </si>
  <si>
    <t>Tableau III :  Contribution des enseignants du 2nd degré dans chaque cohorte de MCF depuis 2010</t>
  </si>
  <si>
    <t>Tableau XXIII  : Le recrutement de 2010 à 2019 des enseignants-chercheurs de nationalité étrangère, par discipline</t>
  </si>
  <si>
    <t>Tableau XXIV  : Le recrutement en 2019 des PR (y compris les ex-MCF), par groupe de disciplines et pays d'origine</t>
  </si>
  <si>
    <t>Tableau XXV  : Le recrutement en 2019 des PR (non compris les ex-MCF), par groupe de disciplines et pays d'origine</t>
  </si>
  <si>
    <t>Tableau XXVI : Le recrutement de 2010 à 2019 des MCF, par pays d'origine et année de recrutement</t>
  </si>
  <si>
    <t>Tableau XXVII : Le recrutement en 2019 des MCF, par groupe de disciplines et pays d'origine</t>
  </si>
  <si>
    <r>
      <rPr>
        <b/>
        <u/>
        <sz val="10"/>
        <color theme="0"/>
        <rFont val="Times New Roman"/>
        <family val="1"/>
      </rPr>
      <t>TABLEAU XV</t>
    </r>
    <r>
      <rPr>
        <b/>
        <sz val="10"/>
        <color theme="0"/>
        <rFont val="Times New Roman"/>
        <family val="1"/>
      </rPr>
      <t xml:space="preserve"> : Répartition par année d'obtention du doctorat et discipline des maîtres de conférences recrutés</t>
    </r>
  </si>
  <si>
    <r>
      <rPr>
        <b/>
        <u/>
        <sz val="10"/>
        <color theme="0"/>
        <rFont val="Times New Roman"/>
        <family val="1"/>
      </rPr>
      <t>TABLEAU XVI</t>
    </r>
    <r>
      <rPr>
        <b/>
        <sz val="10"/>
        <color theme="0"/>
        <rFont val="Times New Roman"/>
        <family val="1"/>
      </rPr>
      <t xml:space="preserve"> : Répartition par grande discipline, groupe de sections, section du CNU et âge moyen</t>
    </r>
  </si>
  <si>
    <r>
      <rPr>
        <b/>
        <u/>
        <sz val="10"/>
        <color theme="0"/>
        <rFont val="Times New Roman"/>
        <family val="1"/>
      </rPr>
      <t>TABLEAU XVII</t>
    </r>
    <r>
      <rPr>
        <b/>
        <sz val="10"/>
        <color theme="0"/>
        <rFont val="Times New Roman"/>
        <family val="1"/>
      </rPr>
      <t xml:space="preserve"> : Répartition par grande discipline, groupe de sections, section du CNU et âge moyen</t>
    </r>
  </si>
  <si>
    <r>
      <rPr>
        <b/>
        <u/>
        <sz val="10"/>
        <color theme="0"/>
        <rFont val="Times New Roman"/>
        <family val="1"/>
      </rPr>
      <t>TABLEAU XIX</t>
    </r>
    <r>
      <rPr>
        <b/>
        <sz val="10"/>
        <color theme="0"/>
        <rFont val="Times New Roman"/>
        <family val="1"/>
      </rPr>
      <t xml:space="preserve"> : Répartition des maîtres de conférences recrutés par activité professionnelle, groupe de disciplines et âge moyen de recrutement</t>
    </r>
  </si>
  <si>
    <t>TABLE  DES  MATIÈRES</t>
  </si>
  <si>
    <t>TABLE  DES  MATIÈRES  (suite)</t>
  </si>
  <si>
    <t>DIRECTION GÉNÉRALE DES RESSOURCES HUMAINES</t>
  </si>
  <si>
    <r>
      <t>Les publications</t>
    </r>
    <r>
      <rPr>
        <sz val="9"/>
        <rFont val="Arial"/>
        <family val="2"/>
      </rPr>
      <t xml:space="preserve"> du département DGRH A1-1 sont consultables sur le site internet du ministère à l'adresse suivante :</t>
    </r>
  </si>
  <si>
    <t xml:space="preserve">Tableaux XVIII : Ancienneté comme MCF des PR recrutés  </t>
  </si>
  <si>
    <r>
      <rPr>
        <u/>
        <sz val="14"/>
        <rFont val="Times New Roman"/>
        <family val="1"/>
      </rPr>
      <t>Note</t>
    </r>
    <r>
      <rPr>
        <sz val="14"/>
        <rFont val="Times New Roman"/>
        <family val="1"/>
      </rPr>
      <t xml:space="preserve"> : La colonne "PR" ne comptabilise que les recrutements "hors de l'enseignement supérieur" (c’est-à-dire les PR qui ne sont pas MCF au moment du recrutement).</t>
    </r>
  </si>
  <si>
    <t>DGRH A1-1</t>
  </si>
  <si>
    <t>Campagne 2020 de recrutement des professeurs des universités
- Session synchronisée et "au fil de l'eau" -</t>
  </si>
  <si>
    <r>
      <rPr>
        <i/>
        <u/>
        <sz val="9"/>
        <rFont val="Times New Roman"/>
        <family val="1"/>
      </rPr>
      <t>Champ</t>
    </r>
    <r>
      <rPr>
        <i/>
        <sz val="9"/>
        <rFont val="Times New Roman"/>
        <family val="1"/>
      </rPr>
      <t xml:space="preserve"> : Campagne de recrutement des maîtres de conférences 2020 - Session synchronisée et "au fil de l'eau". Recrutement par concours uniquement.</t>
    </r>
  </si>
  <si>
    <t>Campagne 2020 de recrutement des maîtres de conférences
- Session synchronisée et "au fil de l'eau" -</t>
  </si>
  <si>
    <t>Campagne 2020 - Session synchronisée et "au fil de l'eau"</t>
  </si>
  <si>
    <t>Trajectoire professionnelle des enseignants chercheurs recrutés lors de la campagne 2020</t>
  </si>
  <si>
    <t>Juillet 2021</t>
  </si>
  <si>
    <r>
      <rPr>
        <b/>
        <i/>
        <sz val="10"/>
        <color theme="1"/>
        <rFont val="Times New Roman"/>
        <family val="1"/>
      </rPr>
      <t>Mobilité extra-académique</t>
    </r>
    <r>
      <rPr>
        <i/>
        <sz val="10"/>
        <color theme="1"/>
        <rFont val="Times New Roman"/>
        <family val="1"/>
      </rPr>
      <t xml:space="preserve"> : Lille =&gt; Toulouse 3</t>
    </r>
  </si>
  <si>
    <t>Campagne 2020 de recrutement des professeurs des universités
- Session synchronisée et "au fil de l'eau"-</t>
  </si>
  <si>
    <t>GUSTAVE EIFFEL UNIVERSITE</t>
  </si>
  <si>
    <t>CENTRALE LILLE INSTITUT</t>
  </si>
  <si>
    <t>ROUBAIX ENSAIT</t>
  </si>
  <si>
    <t xml:space="preserve">UNIVERSITE POLYTECHNIQUE HAUTS-DE-FRANCE </t>
  </si>
  <si>
    <t>ST ETIENNE ENI</t>
  </si>
  <si>
    <t>COTE D’AZUR UNIVERSITE</t>
  </si>
  <si>
    <t>PARIS UNIVERSITE</t>
  </si>
  <si>
    <t>RENNES ENS</t>
  </si>
  <si>
    <t>RENNES ENSC</t>
  </si>
  <si>
    <t>CERGY ENSEA</t>
  </si>
  <si>
    <t>CY CERGY PARIS UNIVERSITE</t>
  </si>
  <si>
    <t>PARIS-SACLAY UNIVERSITE</t>
  </si>
  <si>
    <t>MONTPELLIER ENSC</t>
  </si>
  <si>
    <t>Activité professionnelle principale au cours de l'année 2019-2020</t>
  </si>
  <si>
    <t>RENNES IEP</t>
  </si>
  <si>
    <t>90</t>
  </si>
  <si>
    <t>Avant 2014</t>
  </si>
  <si>
    <t>Groupe Autre section santé</t>
  </si>
  <si>
    <t>Avant 2016</t>
  </si>
  <si>
    <t>Islande</t>
  </si>
  <si>
    <t>54 ans</t>
  </si>
  <si>
    <t>Autre section santé</t>
  </si>
  <si>
    <t>Campagne 2020 de recrutement des maîtres de conférences
- Session synchronisée et "au fil de l'eau"-</t>
  </si>
  <si>
    <t>15 ans</t>
  </si>
  <si>
    <t>17 ans</t>
  </si>
  <si>
    <t>Répartition par sexe et section du CNU des lauréats à l'agrégation externe (année 2020)</t>
  </si>
  <si>
    <t>Répartition par origine, section du CNU et sexe des lauréats de l'agrégation externe (année 2020)</t>
  </si>
  <si>
    <t>Andorre</t>
  </si>
  <si>
    <t>Afrique</t>
  </si>
  <si>
    <t>A-3 : Proportion de MCF ayant obtenu leur doctorat dans l'établissement qui les ont recrutés depuis 2001</t>
  </si>
  <si>
    <t>Cuba</t>
  </si>
  <si>
    <t>Ghana</t>
  </si>
  <si>
    <t>Macédoine</t>
  </si>
  <si>
    <t>Autres sections de santé</t>
  </si>
  <si>
    <t>Maïeutique</t>
  </si>
  <si>
    <t>Sciences de la rééducation-réadaptation</t>
  </si>
  <si>
    <t>Sciences infirmières</t>
  </si>
  <si>
    <t>Activité professionnelle principale au cours de l'année
 2019-2020</t>
  </si>
  <si>
    <t>(Voir la " Note de la DGRH " n°8 de Septembre 2021 pour un commentaire de ces données)</t>
  </si>
  <si>
    <t>la période 2011-2020.</t>
  </si>
  <si>
    <r>
      <rPr>
        <i/>
        <u/>
        <sz val="9"/>
        <rFont val="Times New Roman"/>
        <family val="1"/>
      </rPr>
      <t>Sources</t>
    </r>
    <r>
      <rPr>
        <i/>
        <sz val="9"/>
        <rFont val="Times New Roman"/>
        <family val="1"/>
      </rPr>
      <t>: GALAXIE - DGRH A1-1</t>
    </r>
  </si>
  <si>
    <r>
      <rPr>
        <i/>
        <u/>
        <sz val="9"/>
        <rFont val="Times New Roman"/>
        <family val="1"/>
      </rPr>
      <t>Champ</t>
    </r>
    <r>
      <rPr>
        <i/>
        <sz val="9"/>
        <rFont val="Times New Roman"/>
        <family val="1"/>
      </rPr>
      <t xml:space="preserve"> : Campagne de recrutement des professeurs des universités 2020 - Session synchronisée et "au fil de l'eau", hors article 46.3 et agrégation. Recrutement par concours uniquement.</t>
    </r>
  </si>
  <si>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</si>
  <si>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t>.</t>
    </r>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</si>
  <si>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t>1) Un maître de conférences est en situation d'endo-recrutement s'il a obtenu sa thèse dans l'établissement de recrutement.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</si>
</sst>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0.0%"/>
    <numFmt numFmtId="166" formatCode="#,##0&quot;  &quot;"/>
    <numFmt numFmtId="167" formatCode="#,##0&quot;   &quot;"/>
    <numFmt numFmtId="168" formatCode="00"/>
    <numFmt numFmtId="169" formatCode="_-* #,##0.00\ [$€-1]_-;\-* #,##0.00\ [$€-1]_-;_-* &quot;-&quot;??\ [$€-1]_-"/>
    <numFmt numFmtId="170" formatCode="0&quot;        &quot;"/>
    <numFmt numFmtId="171" formatCode="0&quot;    &quot;"/>
    <numFmt numFmtId="172" formatCode="#,##0&quot; &quot;"/>
    <numFmt numFmtId="173" formatCode="_-* #,##0.00\ _F_-;\-* #,##0.00\ _F_-;_-* &quot;-&quot;??\ _F_-;_-@_-"/>
  </numFmts>
  <fonts count="90" x14ac:knownFonts="1">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i/>
      <sz val="10"/>
      <color theme="0"/>
      <name val="Times New Roman"/>
      <family val="1"/>
    </font>
    <font>
      <sz val="10"/>
      <name val="Times New Roman"/>
      <family val="2"/>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i/>
      <vertAlign val="superscript"/>
      <sz val="8"/>
      <color theme="1"/>
      <name val="Times New Roman"/>
      <family val="1"/>
    </font>
    <font>
      <b/>
      <vertAlign val="superscript"/>
      <sz val="8"/>
      <color theme="0"/>
      <name val="Times New Roman"/>
      <family val="1"/>
    </font>
    <font>
      <i/>
      <sz val="8"/>
      <color theme="1"/>
      <name val="Times New Roman"/>
      <family val="2"/>
    </font>
    <font>
      <b/>
      <sz val="10"/>
      <name val="Times New Roman"/>
      <family val="2"/>
    </font>
    <font>
      <b/>
      <sz val="8"/>
      <color theme="1"/>
      <name val="Times New Roman"/>
      <family val="1"/>
    </font>
    <font>
      <sz val="10"/>
      <name val="Times New Roman"/>
      <family val="1"/>
    </font>
    <font>
      <sz val="8"/>
      <color theme="1"/>
      <name val="Arial"/>
      <family val="2"/>
    </font>
    <font>
      <b/>
      <sz val="8"/>
      <color theme="1"/>
      <name val="Arial"/>
      <family val="2"/>
    </font>
    <font>
      <b/>
      <sz val="9"/>
      <color theme="1"/>
      <name val="Times New Roman"/>
      <family val="1"/>
    </font>
    <font>
      <b/>
      <u/>
      <sz val="14"/>
      <name val="Times New Roman"/>
      <family val="1"/>
    </font>
    <font>
      <sz val="9"/>
      <name val="Wingdings 2"/>
      <family val="1"/>
      <charset val="2"/>
    </font>
    <font>
      <u/>
      <sz val="9"/>
      <name val="Arial"/>
      <family val="2"/>
    </font>
    <font>
      <u/>
      <sz val="10"/>
      <color theme="10"/>
      <name val="Times New Roman"/>
      <family val="1"/>
    </font>
    <font>
      <i/>
      <sz val="9"/>
      <name val="Times New Roman"/>
      <family val="1"/>
    </font>
    <font>
      <i/>
      <u/>
      <sz val="9"/>
      <name val="Times New Roman"/>
      <family val="1"/>
    </font>
    <font>
      <sz val="11"/>
      <color theme="1"/>
      <name val="Calibri"/>
      <family val="2"/>
      <scheme val="minor"/>
    </font>
    <font>
      <sz val="11"/>
      <color theme="0"/>
      <name val="Calibri"/>
      <family val="2"/>
      <scheme val="minor"/>
    </font>
    <font>
      <sz val="10"/>
      <color theme="0"/>
      <name val="Arial"/>
      <family val="2"/>
    </font>
    <font>
      <sz val="11"/>
      <color rgb="FFFF0000"/>
      <name val="Calibri"/>
      <family val="2"/>
      <scheme val="minor"/>
    </font>
    <font>
      <sz val="10"/>
      <color rgb="FFFF0000"/>
      <name val="Arial"/>
      <family val="2"/>
    </font>
    <font>
      <b/>
      <sz val="11"/>
      <color rgb="FFFA7D00"/>
      <name val="Calibri"/>
      <family val="2"/>
      <scheme val="minor"/>
    </font>
    <font>
      <b/>
      <sz val="10"/>
      <color rgb="FFFA7D00"/>
      <name val="Arial"/>
      <family val="2"/>
    </font>
    <font>
      <sz val="11"/>
      <color rgb="FFFA7D00"/>
      <name val="Calibri"/>
      <family val="2"/>
      <scheme val="minor"/>
    </font>
    <font>
      <sz val="10"/>
      <color rgb="FFFA7D00"/>
      <name val="Arial"/>
      <family val="2"/>
    </font>
    <font>
      <sz val="11"/>
      <color rgb="FF3F3F76"/>
      <name val="Calibri"/>
      <family val="2"/>
      <scheme val="minor"/>
    </font>
    <font>
      <sz val="10"/>
      <color rgb="FF3F3F76"/>
      <name val="Arial"/>
      <family val="2"/>
    </font>
    <font>
      <sz val="11"/>
      <color rgb="FF9C0006"/>
      <name val="Calibri"/>
      <family val="2"/>
      <scheme val="minor"/>
    </font>
    <font>
      <sz val="10"/>
      <color rgb="FF9C0006"/>
      <name val="Arial"/>
      <family val="2"/>
    </font>
    <font>
      <sz val="11"/>
      <color rgb="FF9C6500"/>
      <name val="Calibri"/>
      <family val="2"/>
      <scheme val="minor"/>
    </font>
    <font>
      <sz val="10"/>
      <color rgb="FF9C6500"/>
      <name val="Arial"/>
      <family val="2"/>
    </font>
    <font>
      <sz val="10"/>
      <color indexed="8"/>
      <name val="Arial"/>
      <family val="2"/>
    </font>
    <font>
      <sz val="11"/>
      <color indexed="8"/>
      <name val="Calibri"/>
      <family val="2"/>
    </font>
    <font>
      <sz val="11"/>
      <color rgb="FF006100"/>
      <name val="Calibri"/>
      <family val="2"/>
      <scheme val="minor"/>
    </font>
    <font>
      <sz val="10"/>
      <color rgb="FF006100"/>
      <name val="Arial"/>
      <family val="2"/>
    </font>
    <font>
      <b/>
      <sz val="11"/>
      <color rgb="FF3F3F3F"/>
      <name val="Calibri"/>
      <family val="2"/>
      <scheme val="minor"/>
    </font>
    <font>
      <b/>
      <sz val="10"/>
      <color rgb="FF3F3F3F"/>
      <name val="Arial"/>
      <family val="2"/>
    </font>
    <font>
      <i/>
      <sz val="11"/>
      <color rgb="FF7F7F7F"/>
      <name val="Calibri"/>
      <family val="2"/>
      <scheme val="minor"/>
    </font>
    <font>
      <i/>
      <sz val="10"/>
      <color rgb="FF7F7F7F"/>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1"/>
      <color theme="1"/>
      <name val="Calibri"/>
      <family val="2"/>
      <scheme val="minor"/>
    </font>
    <font>
      <b/>
      <sz val="10"/>
      <color theme="1"/>
      <name val="Arial"/>
      <family val="2"/>
    </font>
    <font>
      <b/>
      <sz val="11"/>
      <color theme="0"/>
      <name val="Calibri"/>
      <family val="2"/>
      <scheme val="minor"/>
    </font>
    <font>
      <b/>
      <sz val="10"/>
      <color theme="0"/>
      <name val="Arial"/>
      <family val="2"/>
    </font>
    <font>
      <b/>
      <u/>
      <sz val="16"/>
      <name val="Times New Roman"/>
      <family val="1"/>
    </font>
    <font>
      <b/>
      <u/>
      <sz val="12"/>
      <color theme="1"/>
      <name val="Times New Roman"/>
      <family val="1"/>
    </font>
    <font>
      <u/>
      <sz val="10"/>
      <color theme="1"/>
      <name val="Times New Roman"/>
      <family val="1"/>
    </font>
    <font>
      <sz val="14"/>
      <name val="Times New Roman"/>
      <family val="1"/>
    </font>
    <font>
      <u/>
      <sz val="14"/>
      <name val="Times New Roman"/>
      <family val="1"/>
    </font>
  </fonts>
  <fills count="41">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6">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3" tint="0.39991454817346722"/>
      </left>
      <right/>
      <top/>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style="thin">
        <color theme="3" tint="0.39994506668294322"/>
      </left>
      <right/>
      <top style="dashed">
        <color theme="0" tint="-0.499984740745262"/>
      </top>
      <bottom style="thin">
        <color theme="3" tint="0.399945066682943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right style="thin">
        <color theme="3" tint="0.39994506668294322"/>
      </right>
      <top style="dashed">
        <color theme="0" tint="-0.499984740745262"/>
      </top>
      <bottom style="thin">
        <color theme="3" tint="0.39994506668294322"/>
      </bottom>
      <diagonal/>
    </border>
    <border>
      <left style="thin">
        <color theme="1"/>
      </left>
      <right style="thin">
        <color theme="1"/>
      </right>
      <top style="thin">
        <color theme="0"/>
      </top>
      <bottom/>
      <diagonal/>
    </border>
    <border>
      <left style="thin">
        <color theme="1"/>
      </left>
      <right/>
      <top style="thin">
        <color theme="0"/>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auto="1"/>
      </bottom>
      <diagonal/>
    </border>
    <border>
      <left/>
      <right style="thin">
        <color indexed="64"/>
      </right>
      <top style="dotted">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medium">
        <color indexed="64"/>
      </top>
      <bottom/>
      <diagonal/>
    </border>
    <border>
      <left/>
      <right style="dashed">
        <color theme="0"/>
      </right>
      <top/>
      <bottom style="dashed">
        <color theme="0" tint="-0.499984740745262"/>
      </bottom>
      <diagonal/>
    </border>
    <border>
      <left style="dashed">
        <color theme="0"/>
      </left>
      <right style="dashed">
        <color theme="0"/>
      </right>
      <top/>
      <bottom style="dashed">
        <color theme="0" tint="-0.499984740745262"/>
      </bottom>
      <diagonal/>
    </border>
    <border>
      <left style="dashed">
        <color theme="0"/>
      </left>
      <right style="thin">
        <color theme="3" tint="0.39994506668294322"/>
      </right>
      <top/>
      <bottom style="dashed">
        <color theme="0" tint="-0.499984740745262"/>
      </bottom>
      <diagonal/>
    </border>
    <border>
      <left/>
      <right style="dashed">
        <color theme="0"/>
      </right>
      <top style="dashed">
        <color theme="0" tint="-0.499984740745262"/>
      </top>
      <bottom style="dashed">
        <color theme="0" tint="-0.499984740745262"/>
      </bottom>
      <diagonal/>
    </border>
    <border>
      <left style="dashed">
        <color theme="0"/>
      </left>
      <right style="dashed">
        <color theme="0"/>
      </right>
      <top style="dashed">
        <color theme="0" tint="-0.499984740745262"/>
      </top>
      <bottom style="dashed">
        <color theme="0" tint="-0.499984740745262"/>
      </bottom>
      <diagonal/>
    </border>
    <border>
      <left style="dashed">
        <color theme="0"/>
      </left>
      <right style="thin">
        <color theme="3" tint="0.39994506668294322"/>
      </right>
      <top style="dashed">
        <color theme="0" tint="-0.499984740745262"/>
      </top>
      <bottom style="dashed">
        <color theme="0" tint="-0.499984740745262"/>
      </bottom>
      <diagonal/>
    </border>
    <border>
      <left style="thin">
        <color theme="0"/>
      </left>
      <right style="thin">
        <color theme="0"/>
      </right>
      <top/>
      <bottom style="dashed">
        <color theme="0" tint="-0.499984740745262"/>
      </bottom>
      <diagonal/>
    </border>
    <border>
      <left style="thin">
        <color theme="0"/>
      </left>
      <right style="thin">
        <color theme="0"/>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3" tint="0.39994506668294322"/>
      </bottom>
      <diagonal/>
    </border>
    <border>
      <left style="thin">
        <color theme="0"/>
      </left>
      <right/>
      <top style="dashed">
        <color theme="0" tint="-0.499984740745262"/>
      </top>
      <bottom style="dashed">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right style="thin">
        <color theme="3" tint="0.39994506668294322"/>
      </right>
      <top style="thin">
        <color theme="3" tint="0.39994506668294322"/>
      </top>
      <bottom/>
      <diagonal/>
    </border>
    <border>
      <left style="thin">
        <color theme="3" tint="0.39994506668294322"/>
      </left>
      <right style="thin">
        <color theme="3" tint="0.39994506668294322"/>
      </right>
      <top style="thin">
        <color theme="3" tint="0.39994506668294322"/>
      </top>
      <bottom style="dashed">
        <color theme="0" tint="-0.499984740745262"/>
      </bottom>
      <diagonal/>
    </border>
    <border>
      <left style="thin">
        <color theme="3" tint="0.39994506668294322"/>
      </left>
      <right style="thin">
        <color theme="3" tint="0.39994506668294322"/>
      </right>
      <top style="thin">
        <color theme="3" tint="0.39991454817346722"/>
      </top>
      <bottom style="dashed">
        <color theme="0" tint="-0.499984740745262"/>
      </bottom>
      <diagonal/>
    </border>
    <border>
      <left style="thin">
        <color theme="3" tint="0.39991454817346722"/>
      </left>
      <right style="thin">
        <color theme="3" tint="0.39994506668294322"/>
      </right>
      <top/>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style="thin">
        <color theme="3" tint="0.39991454817346722"/>
      </bottom>
      <diagonal/>
    </border>
    <border>
      <left style="thin">
        <color theme="3" tint="0.39991454817346722"/>
      </left>
      <right style="thin">
        <color theme="3" tint="0.39994506668294322"/>
      </right>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0" tint="-0.499984740745262"/>
      </right>
      <top style="dashed">
        <color theme="3" tint="0.39994506668294322"/>
      </top>
      <bottom style="dashed">
        <color theme="3" tint="0.39994506668294322"/>
      </bottom>
      <diagonal/>
    </border>
    <border>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0" tint="-0.499984740745262"/>
      </right>
      <top style="dashed">
        <color theme="3" tint="0.39994506668294322"/>
      </top>
      <bottom style="thin">
        <color theme="3" tint="0.39994506668294322"/>
      </bottom>
      <diagonal/>
    </border>
    <border>
      <left style="thin">
        <color theme="0"/>
      </left>
      <right style="thin">
        <color theme="0"/>
      </right>
      <top/>
      <bottom style="dashed">
        <color theme="3" tint="0.39994506668294322"/>
      </bottom>
      <diagonal/>
    </border>
    <border>
      <left style="thin">
        <color theme="0"/>
      </left>
      <right style="thin">
        <color theme="0"/>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thin">
        <color theme="3" tint="0.39994506668294322"/>
      </bottom>
      <diagonal/>
    </border>
    <border>
      <left style="thin">
        <color theme="3" tint="0.39994506668294322"/>
      </left>
      <right/>
      <top style="dashed">
        <color theme="3" tint="0.39994506668294322"/>
      </top>
      <bottom style="dashed">
        <color theme="3" tint="0.39994506668294322"/>
      </bottom>
      <diagonal/>
    </border>
    <border>
      <left style="thin">
        <color theme="3" tint="0.39994506668294322"/>
      </left>
      <right/>
      <top style="dashed">
        <color theme="3" tint="0.39994506668294322"/>
      </top>
      <bottom style="thin">
        <color theme="3" tint="0.39994506668294322"/>
      </bottom>
      <diagonal/>
    </border>
    <border>
      <left style="thin">
        <color theme="0"/>
      </left>
      <right style="thin">
        <color theme="3" tint="0.39994506668294322"/>
      </right>
      <top/>
      <bottom style="dashed">
        <color theme="3" tint="0.39994506668294322"/>
      </bottom>
      <diagonal/>
    </border>
    <border>
      <left style="thin">
        <color theme="3" tint="0.39994506668294322"/>
      </left>
      <right style="thin">
        <color theme="3" tint="0.39994506668294322"/>
      </right>
      <top/>
      <bottom style="dashed">
        <color theme="3" tint="0.39994506668294322"/>
      </bottom>
      <diagonal/>
    </border>
    <border>
      <left style="thin">
        <color theme="3" tint="0.39994506668294322"/>
      </left>
      <right style="thin">
        <color theme="0"/>
      </right>
      <top/>
      <bottom style="dashed">
        <color theme="3" tint="0.39994506668294322"/>
      </bottom>
      <diagonal/>
    </border>
    <border>
      <left style="thin">
        <color theme="0"/>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0"/>
      </right>
      <top style="dashed">
        <color theme="3" tint="0.39994506668294322"/>
      </top>
      <bottom style="dashed">
        <color theme="3" tint="0.39994506668294322"/>
      </bottom>
      <diagonal/>
    </border>
    <border diagonalDown="1">
      <left style="thin">
        <color theme="0"/>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top style="thin">
        <color theme="3" tint="0.39994506668294322"/>
      </top>
      <bottom style="thin">
        <color theme="3" tint="0.39994506668294322"/>
      </bottom>
      <diagonal style="thin">
        <color theme="0"/>
      </diagonal>
    </border>
    <border>
      <left style="thin">
        <color theme="0"/>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diagonalDown="1">
      <left/>
      <right style="thin">
        <color theme="3" tint="0.39994506668294322"/>
      </right>
      <top style="thin">
        <color theme="3" tint="0.39994506668294322"/>
      </top>
      <bottom style="thin">
        <color theme="3" tint="0.39994506668294322"/>
      </bottom>
      <diagonal style="thin">
        <color theme="0"/>
      </diagonal>
    </border>
    <border>
      <left/>
      <right style="thin">
        <color theme="3" tint="0.39994506668294322"/>
      </right>
      <top style="thin">
        <color theme="3" tint="0.39994506668294322"/>
      </top>
      <bottom style="thin">
        <color theme="3" tint="0.39994506668294322"/>
      </bottom>
      <diagonal/>
    </border>
    <border>
      <left style="thin">
        <color theme="0"/>
      </left>
      <right/>
      <top style="dashed">
        <color theme="0" tint="-0.499984740745262"/>
      </top>
      <bottom style="thin">
        <color theme="0" tint="-0.499984740745262"/>
      </bottom>
      <diagonal/>
    </border>
    <border>
      <left style="thin">
        <color theme="0"/>
      </left>
      <right style="thin">
        <color theme="0"/>
      </right>
      <top style="dashed">
        <color theme="0" tint="-0.499984740745262"/>
      </top>
      <bottom style="thin">
        <color theme="0" tint="-0.499984740745262"/>
      </bottom>
      <diagonal/>
    </border>
    <border>
      <left style="thin">
        <color theme="0" tint="-4.9989318521683403E-2"/>
      </left>
      <right/>
      <top style="thin">
        <color theme="0"/>
      </top>
      <bottom style="thin">
        <color theme="0"/>
      </bottom>
      <diagonal/>
    </border>
    <border>
      <left/>
      <right style="thin">
        <color theme="0" tint="-4.9989318521683403E-2"/>
      </right>
      <top style="thin">
        <color theme="0"/>
      </top>
      <bottom style="thin">
        <color theme="0"/>
      </bottom>
      <diagonal/>
    </border>
    <border>
      <left style="thin">
        <color theme="3" tint="0.39994506668294322"/>
      </left>
      <right/>
      <top/>
      <bottom style="dashed">
        <color theme="3" tint="0.39994506668294322"/>
      </bottom>
      <diagonal/>
    </border>
    <border>
      <left style="thin">
        <color theme="0" tint="-0.499984740745262"/>
      </left>
      <right style="thin">
        <color theme="0" tint="-0.499984740745262"/>
      </right>
      <top style="dashed">
        <color theme="0" tint="-0.499984740745262"/>
      </top>
      <bottom style="dashed">
        <color theme="3" tint="0.39994506668294322"/>
      </bottom>
      <diagonal/>
    </border>
    <border>
      <left/>
      <right style="thin">
        <color theme="3" tint="0.39994506668294322"/>
      </right>
      <top style="dashed">
        <color theme="0" tint="-0.499984740745262"/>
      </top>
      <bottom style="dotted">
        <color theme="0" tint="-0.499984740745262"/>
      </bottom>
      <diagonal/>
    </border>
    <border>
      <left/>
      <right/>
      <top style="thin">
        <color theme="0"/>
      </top>
      <bottom style="dotted">
        <color theme="0" tint="-0.499984740745262"/>
      </bottom>
      <diagonal/>
    </border>
    <border>
      <left style="thin">
        <color theme="3" tint="0.39994506668294322"/>
      </left>
      <right/>
      <top style="thin">
        <color theme="0"/>
      </top>
      <bottom style="dotted">
        <color theme="0" tint="-0.499984740745262"/>
      </bottom>
      <diagonal/>
    </border>
    <border>
      <left style="thin">
        <color theme="0" tint="-0.499984740745262"/>
      </left>
      <right style="thin">
        <color theme="3" tint="0.39994506668294322"/>
      </right>
      <top style="thin">
        <color theme="0"/>
      </top>
      <bottom style="dotted">
        <color theme="0" tint="-0.499984740745262"/>
      </bottom>
      <diagonal/>
    </border>
    <border>
      <left style="thin">
        <color theme="3" tint="0.39994506668294322"/>
      </left>
      <right style="thin">
        <color theme="0" tint="-0.499984740745262"/>
      </right>
      <top style="thin">
        <color theme="0"/>
      </top>
      <bottom style="dotted">
        <color theme="0" tint="-0.499984740745262"/>
      </bottom>
      <diagonal/>
    </border>
    <border>
      <left style="thin">
        <color theme="0" tint="-0.499984740745262"/>
      </left>
      <right style="thin">
        <color theme="0" tint="-0.499984740745262"/>
      </right>
      <top style="thin">
        <color theme="0"/>
      </top>
      <bottom style="dotted">
        <color theme="0" tint="-0.499984740745262"/>
      </bottom>
      <diagonal/>
    </border>
    <border>
      <left style="thin">
        <color theme="0" tint="-0.499984740745262"/>
      </left>
      <right/>
      <top style="thin">
        <color theme="0"/>
      </top>
      <bottom style="dotted">
        <color theme="0" tint="-0.499984740745262"/>
      </bottom>
      <diagonal/>
    </border>
    <border>
      <left style="thin">
        <color theme="0" tint="-0.499984740745262"/>
      </left>
      <right style="thin">
        <color theme="3" tint="0.39991454817346722"/>
      </right>
      <top style="thin">
        <color theme="0"/>
      </top>
      <bottom style="dotted">
        <color theme="0" tint="-0.499984740745262"/>
      </bottom>
      <diagonal/>
    </border>
    <border>
      <left style="thin">
        <color theme="3" tint="0.39991454817346722"/>
      </left>
      <right style="thin">
        <color theme="3" tint="0.39988402966399123"/>
      </right>
      <top style="thin">
        <color theme="0"/>
      </top>
      <bottom style="dotted">
        <color theme="0" tint="-0.499984740745262"/>
      </bottom>
      <diagonal/>
    </border>
    <border>
      <left style="thin">
        <color theme="3" tint="0.39988402966399123"/>
      </left>
      <right/>
      <top style="dashed">
        <color theme="0" tint="-0.499984740745262"/>
      </top>
      <bottom style="dotted">
        <color theme="0" tint="-0.499984740745262"/>
      </bottom>
      <diagonal/>
    </border>
    <border>
      <left style="thin">
        <color theme="3" tint="0.39994506668294322"/>
      </left>
      <right/>
      <top style="dashed">
        <color theme="0" tint="-0.499984740745262"/>
      </top>
      <bottom style="thin">
        <color theme="3" tint="0.39991454817346722"/>
      </bottom>
      <diagonal/>
    </border>
    <border>
      <left style="thin">
        <color theme="3" tint="0.39994506668294322"/>
      </left>
      <right/>
      <top style="dashed">
        <color theme="0" tint="-0.499984740745262"/>
      </top>
      <bottom style="dotted">
        <color theme="0" tint="-0.499984740745262"/>
      </bottom>
      <diagonal/>
    </border>
    <border>
      <left style="thin">
        <color theme="0" tint="-0.499984740745262"/>
      </left>
      <right style="thin">
        <color theme="3" tint="0.39994506668294322"/>
      </right>
      <top style="dashed">
        <color theme="0" tint="-0.499984740745262"/>
      </top>
      <bottom style="dotted">
        <color theme="0" tint="-0.499984740745262"/>
      </bottom>
      <diagonal/>
    </border>
    <border>
      <left style="thin">
        <color theme="3" tint="0.39994506668294322"/>
      </left>
      <right style="thin">
        <color theme="0" tint="-0.499984740745262"/>
      </right>
      <top style="dashed">
        <color theme="0" tint="-0.499984740745262"/>
      </top>
      <bottom style="dotted">
        <color theme="0" tint="-0.499984740745262"/>
      </bottom>
      <diagonal/>
    </border>
    <border>
      <left style="thin">
        <color theme="0" tint="-0.499984740745262"/>
      </left>
      <right style="thin">
        <color theme="0" tint="-0.499984740745262"/>
      </right>
      <top style="dashed">
        <color theme="0" tint="-0.499984740745262"/>
      </top>
      <bottom style="dotted">
        <color theme="0" tint="-0.499984740745262"/>
      </bottom>
      <diagonal/>
    </border>
    <border>
      <left style="thin">
        <color theme="0" tint="-0.499984740745262"/>
      </left>
      <right/>
      <top style="dashed">
        <color theme="0" tint="-0.499984740745262"/>
      </top>
      <bottom style="dotted">
        <color theme="0" tint="-0.499984740745262"/>
      </bottom>
      <diagonal/>
    </border>
    <border>
      <left style="thin">
        <color theme="0" tint="-0.499984740745262"/>
      </left>
      <right style="thin">
        <color theme="3" tint="0.39991454817346722"/>
      </right>
      <top style="dashed">
        <color theme="0" tint="-0.499984740745262"/>
      </top>
      <bottom style="dotted">
        <color theme="0" tint="-0.499984740745262"/>
      </bottom>
      <diagonal/>
    </border>
    <border>
      <left style="thin">
        <color theme="3" tint="0.39991454817346722"/>
      </left>
      <right style="thin">
        <color theme="3" tint="0.39988402966399123"/>
      </right>
      <top style="dashed">
        <color theme="0" tint="-0.499984740745262"/>
      </top>
      <bottom style="dotted">
        <color theme="0" tint="-0.499984740745262"/>
      </bottom>
      <diagonal/>
    </border>
    <border>
      <left style="thin">
        <color theme="3" tint="0.39991454817346722"/>
      </left>
      <right/>
      <top/>
      <bottom style="thin">
        <color theme="3" tint="0.39994506668294322"/>
      </bottom>
      <diagonal/>
    </border>
    <border>
      <left/>
      <right style="thin">
        <color theme="3" tint="0.39994506668294322"/>
      </right>
      <top/>
      <bottom style="thin">
        <color theme="3" tint="0.39994506668294322"/>
      </bottom>
      <diagonal/>
    </border>
    <border>
      <left style="thin">
        <color theme="3" tint="0.39988402966399123"/>
      </left>
      <right style="thin">
        <color theme="3" tint="0.39991454817346722"/>
      </right>
      <top style="thin">
        <color theme="3" tint="0.39991454817346722"/>
      </top>
      <bottom/>
      <diagonal/>
    </border>
    <border>
      <left style="thin">
        <color theme="3" tint="0.39988402966399123"/>
      </left>
      <right style="thin">
        <color theme="3" tint="0.39991454817346722"/>
      </right>
      <top/>
      <bottom/>
      <diagonal/>
    </border>
    <border>
      <left style="thin">
        <color theme="3" tint="0.39988402966399123"/>
      </left>
      <right style="thin">
        <color theme="3" tint="0.39991454817346722"/>
      </right>
      <top/>
      <bottom style="thin">
        <color theme="3" tint="0.39988402966399123"/>
      </bottom>
      <diagonal/>
    </border>
  </borders>
  <cellStyleXfs count="170">
    <xf numFmtId="0" fontId="0" fillId="0" borderId="0"/>
    <xf numFmtId="0" fontId="6" fillId="0" borderId="0"/>
    <xf numFmtId="9" fontId="6" fillId="0" borderId="0" applyFont="0" applyFill="0" applyBorder="0" applyAlignment="0" applyProtection="0"/>
    <xf numFmtId="0" fontId="10" fillId="0" borderId="0"/>
    <xf numFmtId="0" fontId="6" fillId="0" borderId="0"/>
    <xf numFmtId="0" fontId="6" fillId="0" borderId="0"/>
    <xf numFmtId="169" fontId="8" fillId="0" borderId="0" applyFont="0" applyFill="0" applyBorder="0" applyAlignment="0" applyProtection="0"/>
    <xf numFmtId="0" fontId="8" fillId="0" borderId="0"/>
    <xf numFmtId="0" fontId="12" fillId="0" borderId="0"/>
    <xf numFmtId="0" fontId="6" fillId="0" borderId="0"/>
    <xf numFmtId="0" fontId="12" fillId="0" borderId="0"/>
    <xf numFmtId="170" fontId="8" fillId="0" borderId="0">
      <alignment horizontal="centerContinuous" vertical="center"/>
    </xf>
    <xf numFmtId="9" fontId="6" fillId="0" borderId="0" applyFont="0" applyFill="0" applyBorder="0" applyAlignment="0" applyProtection="0"/>
    <xf numFmtId="171" fontId="9" fillId="0" borderId="58">
      <alignment horizontal="center" vertical="center"/>
    </xf>
    <xf numFmtId="1" fontId="4" fillId="0" borderId="31"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0" fillId="0" borderId="0"/>
    <xf numFmtId="0" fontId="30" fillId="0" borderId="0"/>
    <xf numFmtId="0" fontId="8" fillId="0" borderId="0"/>
    <xf numFmtId="0" fontId="8" fillId="0" borderId="0"/>
    <xf numFmtId="0" fontId="42" fillId="0" borderId="0"/>
    <xf numFmtId="0" fontId="30" fillId="0" borderId="0"/>
    <xf numFmtId="0" fontId="8" fillId="0" borderId="0"/>
    <xf numFmtId="0" fontId="49" fillId="0" borderId="0" applyNumberFormat="0" applyFill="0" applyBorder="0" applyAlignment="0" applyProtection="0">
      <alignment vertical="top"/>
      <protection locked="0"/>
    </xf>
    <xf numFmtId="0" fontId="6" fillId="0" borderId="0"/>
    <xf numFmtId="0" fontId="52" fillId="18" borderId="0" applyNumberFormat="0" applyBorder="0" applyAlignment="0" applyProtection="0"/>
    <xf numFmtId="0" fontId="10" fillId="18" borderId="0" applyNumberFormat="0" applyBorder="0" applyAlignment="0" applyProtection="0"/>
    <xf numFmtId="0" fontId="52" fillId="22" borderId="0" applyNumberFormat="0" applyBorder="0" applyAlignment="0" applyProtection="0"/>
    <xf numFmtId="0" fontId="10" fillId="22" borderId="0" applyNumberFormat="0" applyBorder="0" applyAlignment="0" applyProtection="0"/>
    <xf numFmtId="0" fontId="52" fillId="26" borderId="0" applyNumberFormat="0" applyBorder="0" applyAlignment="0" applyProtection="0"/>
    <xf numFmtId="0" fontId="10" fillId="26" borderId="0" applyNumberFormat="0" applyBorder="0" applyAlignment="0" applyProtection="0"/>
    <xf numFmtId="0" fontId="52" fillId="30" borderId="0" applyNumberFormat="0" applyBorder="0" applyAlignment="0" applyProtection="0"/>
    <xf numFmtId="0" fontId="10" fillId="30" borderId="0" applyNumberFormat="0" applyBorder="0" applyAlignment="0" applyProtection="0"/>
    <xf numFmtId="0" fontId="52" fillId="34" borderId="0" applyNumberFormat="0" applyBorder="0" applyAlignment="0" applyProtection="0"/>
    <xf numFmtId="0" fontId="10" fillId="34" borderId="0" applyNumberFormat="0" applyBorder="0" applyAlignment="0" applyProtection="0"/>
    <xf numFmtId="0" fontId="52" fillId="38" borderId="0" applyNumberFormat="0" applyBorder="0" applyAlignment="0" applyProtection="0"/>
    <xf numFmtId="0" fontId="10" fillId="38" borderId="0" applyNumberFormat="0" applyBorder="0" applyAlignment="0" applyProtection="0"/>
    <xf numFmtId="0" fontId="52" fillId="19" borderId="0" applyNumberFormat="0" applyBorder="0" applyAlignment="0" applyProtection="0"/>
    <xf numFmtId="0" fontId="10" fillId="19" borderId="0" applyNumberFormat="0" applyBorder="0" applyAlignment="0" applyProtection="0"/>
    <xf numFmtId="0" fontId="52" fillId="23" borderId="0" applyNumberFormat="0" applyBorder="0" applyAlignment="0" applyProtection="0"/>
    <xf numFmtId="0" fontId="10" fillId="23" borderId="0" applyNumberFormat="0" applyBorder="0" applyAlignment="0" applyProtection="0"/>
    <xf numFmtId="0" fontId="52" fillId="27" borderId="0" applyNumberFormat="0" applyBorder="0" applyAlignment="0" applyProtection="0"/>
    <xf numFmtId="0" fontId="10" fillId="27" borderId="0" applyNumberFormat="0" applyBorder="0" applyAlignment="0" applyProtection="0"/>
    <xf numFmtId="0" fontId="52" fillId="31" borderId="0" applyNumberFormat="0" applyBorder="0" applyAlignment="0" applyProtection="0"/>
    <xf numFmtId="0" fontId="10" fillId="31" borderId="0" applyNumberFormat="0" applyBorder="0" applyAlignment="0" applyProtection="0"/>
    <xf numFmtId="0" fontId="52" fillId="35" borderId="0" applyNumberFormat="0" applyBorder="0" applyAlignment="0" applyProtection="0"/>
    <xf numFmtId="0" fontId="10" fillId="35" borderId="0" applyNumberFormat="0" applyBorder="0" applyAlignment="0" applyProtection="0"/>
    <xf numFmtId="0" fontId="52" fillId="39" borderId="0" applyNumberFormat="0" applyBorder="0" applyAlignment="0" applyProtection="0"/>
    <xf numFmtId="0" fontId="10" fillId="39"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3" fillId="36" borderId="0" applyNumberFormat="0" applyBorder="0" applyAlignment="0" applyProtection="0"/>
    <xf numFmtId="0" fontId="54" fillId="36" borderId="0" applyNumberFormat="0" applyBorder="0" applyAlignment="0" applyProtection="0"/>
    <xf numFmtId="0" fontId="53" fillId="40" borderId="0" applyNumberFormat="0" applyBorder="0" applyAlignment="0" applyProtection="0"/>
    <xf numFmtId="0" fontId="54" fillId="40" borderId="0" applyNumberFormat="0" applyBorder="0" applyAlignment="0" applyProtection="0"/>
    <xf numFmtId="0" fontId="53" fillId="17" borderId="0" applyNumberFormat="0" applyBorder="0" applyAlignment="0" applyProtection="0"/>
    <xf numFmtId="0" fontId="54" fillId="17" borderId="0" applyNumberFormat="0" applyBorder="0" applyAlignment="0" applyProtection="0"/>
    <xf numFmtId="0" fontId="53" fillId="21" borderId="0" applyNumberFormat="0" applyBorder="0" applyAlignment="0" applyProtection="0"/>
    <xf numFmtId="0" fontId="54" fillId="21" borderId="0" applyNumberFormat="0" applyBorder="0" applyAlignment="0" applyProtection="0"/>
    <xf numFmtId="0" fontId="53" fillId="25" borderId="0" applyNumberFormat="0" applyBorder="0" applyAlignment="0" applyProtection="0"/>
    <xf numFmtId="0" fontId="54" fillId="25" borderId="0" applyNumberFormat="0" applyBorder="0" applyAlignment="0" applyProtection="0"/>
    <xf numFmtId="0" fontId="53" fillId="29" borderId="0" applyNumberFormat="0" applyBorder="0" applyAlignment="0" applyProtection="0"/>
    <xf numFmtId="0" fontId="54" fillId="29" borderId="0" applyNumberFormat="0" applyBorder="0" applyAlignment="0" applyProtection="0"/>
    <xf numFmtId="0" fontId="53" fillId="33" borderId="0" applyNumberFormat="0" applyBorder="0" applyAlignment="0" applyProtection="0"/>
    <xf numFmtId="0" fontId="54" fillId="33" borderId="0" applyNumberFormat="0" applyBorder="0" applyAlignment="0" applyProtection="0"/>
    <xf numFmtId="0" fontId="53" fillId="37" borderId="0" applyNumberFormat="0" applyBorder="0" applyAlignment="0" applyProtection="0"/>
    <xf numFmtId="0" fontId="54" fillId="37" borderId="0" applyNumberFormat="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14" borderId="177" applyNumberFormat="0" applyAlignment="0" applyProtection="0"/>
    <xf numFmtId="0" fontId="58" fillId="14" borderId="177" applyNumberFormat="0" applyAlignment="0" applyProtection="0"/>
    <xf numFmtId="0" fontId="59" fillId="0" borderId="179" applyNumberFormat="0" applyFill="0" applyAlignment="0" applyProtection="0"/>
    <xf numFmtId="0" fontId="60" fillId="0" borderId="179" applyNumberFormat="0" applyFill="0" applyAlignment="0" applyProtection="0"/>
    <xf numFmtId="0" fontId="52" fillId="16" borderId="181" applyNumberFormat="0" applyFont="0" applyAlignment="0" applyProtection="0"/>
    <xf numFmtId="0" fontId="10" fillId="16" borderId="181" applyNumberFormat="0" applyFont="0" applyAlignment="0" applyProtection="0"/>
    <xf numFmtId="0" fontId="61" fillId="13" borderId="177" applyNumberFormat="0" applyAlignment="0" applyProtection="0"/>
    <xf numFmtId="0" fontId="62" fillId="13" borderId="177" applyNumberFormat="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63" fillId="11" borderId="0" applyNumberFormat="0" applyBorder="0" applyAlignment="0" applyProtection="0"/>
    <xf numFmtId="0" fontId="64" fillId="11" borderId="0" applyNumberFormat="0" applyBorder="0" applyAlignment="0" applyProtection="0"/>
    <xf numFmtId="164" fontId="12" fillId="0" borderId="0" applyFont="0" applyFill="0" applyBorder="0" applyAlignment="0" applyProtection="0"/>
    <xf numFmtId="173" fontId="8" fillId="0" borderId="0" applyFont="0" applyFill="0" applyBorder="0" applyAlignment="0" applyProtection="0"/>
    <xf numFmtId="0" fontId="65" fillId="12" borderId="0" applyNumberFormat="0" applyBorder="0" applyAlignment="0" applyProtection="0"/>
    <xf numFmtId="0" fontId="66" fillId="12" borderId="0" applyNumberFormat="0" applyBorder="0" applyAlignment="0" applyProtection="0"/>
    <xf numFmtId="0" fontId="8" fillId="0" borderId="0"/>
    <xf numFmtId="0" fontId="8" fillId="0" borderId="0"/>
    <xf numFmtId="0" fontId="8" fillId="0" borderId="0"/>
    <xf numFmtId="0" fontId="12" fillId="0" borderId="0"/>
    <xf numFmtId="0" fontId="8" fillId="0" borderId="0"/>
    <xf numFmtId="0" fontId="9" fillId="0" borderId="0"/>
    <xf numFmtId="0" fontId="6" fillId="0" borderId="0"/>
    <xf numFmtId="0" fontId="9" fillId="0" borderId="0"/>
    <xf numFmtId="0" fontId="10" fillId="0" borderId="0"/>
    <xf numFmtId="0" fontId="6" fillId="0" borderId="0"/>
    <xf numFmtId="0" fontId="6" fillId="0" borderId="0"/>
    <xf numFmtId="0" fontId="67"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xf numFmtId="0" fontId="6" fillId="0" borderId="0"/>
    <xf numFmtId="0" fontId="8" fillId="0" borderId="0"/>
    <xf numFmtId="0" fontId="6" fillId="0" borderId="0"/>
    <xf numFmtId="0" fontId="52" fillId="0" borderId="0"/>
    <xf numFmtId="0" fontId="8" fillId="0" borderId="0"/>
    <xf numFmtId="0" fontId="8" fillId="0" borderId="0"/>
    <xf numFmtId="0" fontId="12" fillId="0" borderId="0"/>
    <xf numFmtId="170" fontId="8" fillId="0" borderId="0">
      <alignment horizontal="centerContinuous" vertical="center"/>
    </xf>
    <xf numFmtId="170" fontId="8" fillId="0" borderId="0">
      <alignment horizontal="centerContinuous" vertical="center"/>
    </xf>
    <xf numFmtId="9" fontId="8" fillId="0" borderId="0" applyFont="0" applyFill="0" applyBorder="0" applyAlignment="0" applyProtection="0"/>
    <xf numFmtId="0" fontId="69" fillId="10" borderId="0" applyNumberFormat="0" applyBorder="0" applyAlignment="0" applyProtection="0"/>
    <xf numFmtId="0" fontId="70" fillId="10" borderId="0" applyNumberFormat="0" applyBorder="0" applyAlignment="0" applyProtection="0"/>
    <xf numFmtId="0" fontId="71" fillId="14" borderId="178" applyNumberFormat="0" applyAlignment="0" applyProtection="0"/>
    <xf numFmtId="0" fontId="72" fillId="14" borderId="178" applyNumberFormat="0" applyAlignment="0" applyProtection="0"/>
    <xf numFmtId="171" fontId="9" fillId="0" borderId="58">
      <alignment horizontal="center" vertical="center"/>
    </xf>
    <xf numFmtId="0" fontId="73" fillId="0" borderId="0" applyNumberFormat="0" applyFill="0" applyBorder="0" applyAlignment="0" applyProtection="0"/>
    <xf numFmtId="0" fontId="74" fillId="0" borderId="0" applyNumberFormat="0" applyFill="0" applyBorder="0" applyAlignment="0" applyProtection="0"/>
    <xf numFmtId="0" fontId="75" fillId="0" borderId="174" applyNumberFormat="0" applyFill="0" applyAlignment="0" applyProtection="0"/>
    <xf numFmtId="0" fontId="76" fillId="0" borderId="174" applyNumberFormat="0" applyFill="0" applyAlignment="0" applyProtection="0"/>
    <xf numFmtId="0" fontId="77" fillId="0" borderId="175" applyNumberFormat="0" applyFill="0" applyAlignment="0" applyProtection="0"/>
    <xf numFmtId="0" fontId="78" fillId="0" borderId="175" applyNumberFormat="0" applyFill="0" applyAlignment="0" applyProtection="0"/>
    <xf numFmtId="0" fontId="79" fillId="0" borderId="176" applyNumberFormat="0" applyFill="0" applyAlignment="0" applyProtection="0"/>
    <xf numFmtId="0" fontId="80" fillId="0" borderId="176" applyNumberFormat="0" applyFill="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182" applyNumberFormat="0" applyFill="0" applyAlignment="0" applyProtection="0"/>
    <xf numFmtId="0" fontId="82" fillId="0" borderId="182" applyNumberFormat="0" applyFill="0" applyAlignment="0" applyProtection="0"/>
    <xf numFmtId="1" fontId="4" fillId="0" borderId="31" applyNumberFormat="0" applyFont="0"/>
    <xf numFmtId="0" fontId="83" fillId="15" borderId="180" applyNumberFormat="0" applyAlignment="0" applyProtection="0"/>
    <xf numFmtId="0" fontId="84" fillId="15" borderId="180" applyNumberFormat="0" applyAlignment="0" applyProtection="0"/>
  </cellStyleXfs>
  <cellXfs count="1173">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5" fontId="0" fillId="0" borderId="0" xfId="0" applyNumberFormat="1"/>
    <xf numFmtId="0" fontId="0" fillId="0" borderId="3" xfId="0" applyBorder="1"/>
    <xf numFmtId="0" fontId="1" fillId="3" borderId="4" xfId="0" applyFont="1" applyFill="1" applyBorder="1"/>
    <xf numFmtId="0" fontId="0" fillId="0" borderId="5" xfId="0" applyBorder="1"/>
    <xf numFmtId="0" fontId="0" fillId="0" borderId="6" xfId="0" applyBorder="1"/>
    <xf numFmtId="0" fontId="0" fillId="0" borderId="7" xfId="0" applyBorder="1"/>
    <xf numFmtId="0" fontId="0" fillId="0" borderId="17" xfId="0" applyBorder="1"/>
    <xf numFmtId="0" fontId="0" fillId="0" borderId="19" xfId="0" applyBorder="1"/>
    <xf numFmtId="0" fontId="0" fillId="0" borderId="21" xfId="0" applyBorder="1"/>
    <xf numFmtId="0" fontId="1" fillId="0" borderId="0" xfId="0" applyFont="1" applyFill="1" applyBorder="1" applyAlignment="1">
      <alignment horizontal="center" vertical="center"/>
    </xf>
    <xf numFmtId="0" fontId="0" fillId="0" borderId="0" xfId="0" applyFill="1" applyBorder="1"/>
    <xf numFmtId="0" fontId="2" fillId="0" borderId="25" xfId="0" applyFont="1" applyBorder="1"/>
    <xf numFmtId="0" fontId="2" fillId="0" borderId="26" xfId="0" applyFont="1" applyBorder="1"/>
    <xf numFmtId="0" fontId="2" fillId="0" borderId="27" xfId="0" applyFont="1" applyBorder="1"/>
    <xf numFmtId="0" fontId="1" fillId="4" borderId="9" xfId="0" applyFont="1" applyFill="1" applyBorder="1" applyAlignment="1">
      <alignment horizontal="center" vertical="center"/>
    </xf>
    <xf numFmtId="0" fontId="1" fillId="0" borderId="0" xfId="0" applyFont="1" applyFill="1" applyAlignment="1">
      <alignment horizontal="center" vertic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2" fillId="0" borderId="0" xfId="0" applyFont="1" applyAlignment="1">
      <alignment horizontal="center" vertical="center" wrapText="1"/>
    </xf>
    <xf numFmtId="0" fontId="0" fillId="0" borderId="1" xfId="0" applyBorder="1"/>
    <xf numFmtId="0" fontId="15" fillId="0" borderId="5" xfId="0" applyFont="1" applyBorder="1"/>
    <xf numFmtId="0" fontId="0" fillId="0" borderId="25" xfId="0" applyBorder="1"/>
    <xf numFmtId="0" fontId="15" fillId="0" borderId="6" xfId="0" applyFont="1" applyBorder="1"/>
    <xf numFmtId="0" fontId="0" fillId="0" borderId="26" xfId="0" applyBorder="1"/>
    <xf numFmtId="0" fontId="0" fillId="0" borderId="27" xfId="0" applyBorder="1"/>
    <xf numFmtId="165" fontId="2" fillId="0" borderId="5" xfId="0" applyNumberFormat="1" applyFont="1" applyBorder="1"/>
    <xf numFmtId="165" fontId="2" fillId="0" borderId="6" xfId="0" applyNumberFormat="1" applyFont="1" applyBorder="1"/>
    <xf numFmtId="165" fontId="2" fillId="0" borderId="7" xfId="0" applyNumberFormat="1" applyFont="1" applyBorder="1"/>
    <xf numFmtId="0" fontId="17" fillId="0" borderId="0" xfId="0" applyFont="1"/>
    <xf numFmtId="0" fontId="1" fillId="2" borderId="0" xfId="0" applyFont="1" applyFill="1"/>
    <xf numFmtId="0" fontId="1" fillId="0" borderId="0" xfId="0" applyFont="1" applyFill="1" applyAlignment="1">
      <alignment horizontal="center" vertical="center"/>
    </xf>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xf numFmtId="0" fontId="19" fillId="0" borderId="0" xfId="0" applyFont="1"/>
    <xf numFmtId="0" fontId="18"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0" fillId="0" borderId="0" xfId="0" applyAlignment="1">
      <alignment vertical="center"/>
    </xf>
    <xf numFmtId="165" fontId="2" fillId="0" borderId="34" xfId="0" applyNumberFormat="1" applyFont="1" applyBorder="1"/>
    <xf numFmtId="165" fontId="2" fillId="0" borderId="35" xfId="0" applyNumberFormat="1" applyFont="1" applyBorder="1"/>
    <xf numFmtId="165" fontId="2" fillId="0" borderId="28" xfId="0" applyNumberFormat="1" applyFont="1" applyBorder="1"/>
    <xf numFmtId="165" fontId="2" fillId="0" borderId="36" xfId="0" applyNumberFormat="1" applyFont="1" applyBorder="1"/>
    <xf numFmtId="0" fontId="18" fillId="0" borderId="0" xfId="0" applyFont="1" applyAlignment="1">
      <alignment vertical="center" wrapText="1"/>
    </xf>
    <xf numFmtId="0" fontId="1" fillId="4"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2" fillId="0" borderId="0" xfId="0" applyFont="1" applyBorder="1"/>
    <xf numFmtId="0" fontId="0" fillId="0" borderId="38" xfId="0" applyBorder="1"/>
    <xf numFmtId="0" fontId="0" fillId="0" borderId="39" xfId="0" applyBorder="1"/>
    <xf numFmtId="0" fontId="0" fillId="0" borderId="10" xfId="0" applyBorder="1"/>
    <xf numFmtId="0" fontId="0" fillId="0" borderId="12" xfId="0" applyBorder="1"/>
    <xf numFmtId="0" fontId="0" fillId="0" borderId="11" xfId="0" applyBorder="1"/>
    <xf numFmtId="0" fontId="0" fillId="0" borderId="40" xfId="0" applyBorder="1"/>
    <xf numFmtId="0" fontId="0" fillId="0" borderId="13" xfId="0" applyBorder="1"/>
    <xf numFmtId="0" fontId="0" fillId="0" borderId="41" xfId="0" applyBorder="1"/>
    <xf numFmtId="0" fontId="2" fillId="0" borderId="11" xfId="0" applyFont="1" applyBorder="1"/>
    <xf numFmtId="165" fontId="2" fillId="0" borderId="6" xfId="0" applyNumberFormat="1" applyFont="1" applyBorder="1" applyAlignment="1">
      <alignment vertical="center"/>
    </xf>
    <xf numFmtId="0" fontId="11" fillId="0" borderId="0" xfId="0" applyFont="1"/>
    <xf numFmtId="0" fontId="21" fillId="0" borderId="0" xfId="0" applyFont="1"/>
    <xf numFmtId="0" fontId="3" fillId="0" borderId="0" xfId="0" applyFont="1" applyAlignment="1">
      <alignment horizontal="left"/>
    </xf>
    <xf numFmtId="0" fontId="1" fillId="2" borderId="9"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6" xfId="0" applyBorder="1" applyAlignment="1">
      <alignment vertical="center"/>
    </xf>
    <xf numFmtId="0" fontId="0" fillId="0" borderId="6" xfId="0" applyBorder="1" applyAlignment="1">
      <alignment vertical="center"/>
    </xf>
    <xf numFmtId="0" fontId="1" fillId="2" borderId="0" xfId="0" applyFont="1" applyFill="1" applyBorder="1"/>
    <xf numFmtId="0" fontId="1" fillId="2" borderId="9" xfId="0" applyFont="1" applyFill="1" applyBorder="1"/>
    <xf numFmtId="0" fontId="0" fillId="0" borderId="47" xfId="0" applyBorder="1"/>
    <xf numFmtId="0" fontId="2" fillId="0" borderId="16"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5" fontId="0" fillId="0" borderId="0" xfId="0" applyNumberForma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3" applyFont="1" applyFill="1" applyBorder="1" applyAlignment="1">
      <alignment horizontal="center" vertical="center" wrapText="1"/>
    </xf>
    <xf numFmtId="167" fontId="2" fillId="0" borderId="0" xfId="3" applyNumberFormat="1" applyFont="1" applyFill="1" applyBorder="1" applyAlignment="1">
      <alignment horizontal="right" vertical="center"/>
    </xf>
    <xf numFmtId="0" fontId="2" fillId="0" borderId="30" xfId="3" applyFont="1" applyFill="1" applyBorder="1" applyAlignment="1">
      <alignment horizontal="center" vertical="center" wrapText="1"/>
    </xf>
    <xf numFmtId="0" fontId="2" fillId="0" borderId="29"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45" xfId="0" applyFont="1" applyBorder="1"/>
    <xf numFmtId="0" fontId="3" fillId="0" borderId="48" xfId="0" applyFont="1" applyBorder="1"/>
    <xf numFmtId="0" fontId="3" fillId="0" borderId="46" xfId="0" applyFont="1" applyBorder="1"/>
    <xf numFmtId="0" fontId="3" fillId="0" borderId="49" xfId="0" applyFont="1" applyBorder="1"/>
    <xf numFmtId="0" fontId="1" fillId="6" borderId="0" xfId="0" applyFont="1" applyFill="1"/>
    <xf numFmtId="0" fontId="2" fillId="0" borderId="0" xfId="0" applyFont="1" applyFill="1" applyBorder="1"/>
    <xf numFmtId="165" fontId="1" fillId="6" borderId="4" xfId="0" applyNumberFormat="1" applyFont="1" applyFill="1" applyBorder="1"/>
    <xf numFmtId="0" fontId="1" fillId="6" borderId="4" xfId="0" applyFont="1" applyFill="1" applyBorder="1"/>
    <xf numFmtId="0" fontId="1" fillId="4" borderId="0" xfId="0" applyFont="1" applyFill="1" applyAlignment="1">
      <alignment horizontal="center" vertical="center"/>
    </xf>
    <xf numFmtId="0" fontId="23" fillId="0" borderId="0" xfId="0" applyFont="1" applyFill="1" applyBorder="1"/>
    <xf numFmtId="0" fontId="14" fillId="0" borderId="0" xfId="0" applyFont="1" applyFill="1" applyBorder="1"/>
    <xf numFmtId="0" fontId="22" fillId="0" borderId="0" xfId="0" applyFont="1" applyFill="1" applyBorder="1"/>
    <xf numFmtId="0" fontId="22" fillId="2" borderId="4" xfId="0" applyFont="1" applyFill="1"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29" xfId="0" applyBorder="1"/>
    <xf numFmtId="0" fontId="0" fillId="0" borderId="44" xfId="0" applyBorder="1"/>
    <xf numFmtId="0" fontId="0" fillId="0" borderId="57" xfId="0" applyBorder="1"/>
    <xf numFmtId="0" fontId="22" fillId="4" borderId="4" xfId="0" applyFont="1" applyFill="1" applyBorder="1"/>
    <xf numFmtId="0" fontId="1" fillId="4" borderId="4" xfId="0" applyFont="1" applyFill="1" applyBorder="1"/>
    <xf numFmtId="0" fontId="1" fillId="4" borderId="0" xfId="0" applyFont="1" applyFill="1"/>
    <xf numFmtId="0" fontId="11" fillId="0" borderId="31" xfId="0" applyFont="1" applyBorder="1" applyAlignment="1">
      <alignment wrapText="1"/>
    </xf>
    <xf numFmtId="0" fontId="11" fillId="0" borderId="31" xfId="0" applyFont="1" applyBorder="1"/>
    <xf numFmtId="0" fontId="0" fillId="0" borderId="32" xfId="0" applyBorder="1"/>
    <xf numFmtId="0" fontId="11" fillId="0" borderId="31" xfId="0" applyFont="1" applyBorder="1" applyAlignment="1">
      <alignment horizontal="right" vertical="center"/>
    </xf>
    <xf numFmtId="3" fontId="11" fillId="0" borderId="31" xfId="0" applyNumberFormat="1" applyFont="1" applyBorder="1" applyAlignment="1">
      <alignment horizontal="right" vertical="center"/>
    </xf>
    <xf numFmtId="165" fontId="11" fillId="0" borderId="31" xfId="0" applyNumberFormat="1" applyFont="1" applyBorder="1" applyAlignment="1">
      <alignment horizontal="right" vertical="center"/>
    </xf>
    <xf numFmtId="165" fontId="11" fillId="0" borderId="31" xfId="0" applyNumberFormat="1" applyFont="1" applyBorder="1"/>
    <xf numFmtId="0" fontId="24" fillId="0" borderId="0" xfId="0" applyFont="1" applyFill="1" applyBorder="1"/>
    <xf numFmtId="0" fontId="1" fillId="0" borderId="0" xfId="1" applyFont="1" applyFill="1" applyBorder="1" applyAlignment="1">
      <alignment horizontal="center" vertical="center"/>
    </xf>
    <xf numFmtId="0" fontId="15" fillId="0" borderId="0" xfId="0" applyFont="1" applyFill="1" applyBorder="1"/>
    <xf numFmtId="165" fontId="1" fillId="6" borderId="9" xfId="0" applyNumberFormat="1" applyFont="1" applyFill="1" applyBorder="1"/>
    <xf numFmtId="0" fontId="19"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vertical="center"/>
    </xf>
    <xf numFmtId="0" fontId="8" fillId="0" borderId="0" xfId="5" applyFont="1" applyFill="1" applyBorder="1"/>
    <xf numFmtId="0" fontId="8" fillId="0" borderId="25" xfId="4" applyFont="1" applyFill="1" applyBorder="1" applyAlignment="1">
      <alignment horizontal="center" vertical="center"/>
    </xf>
    <xf numFmtId="0" fontId="8" fillId="0" borderId="26" xfId="4" applyFont="1" applyFill="1" applyBorder="1" applyAlignment="1">
      <alignment horizontal="center" vertical="center"/>
    </xf>
    <xf numFmtId="0" fontId="8" fillId="0" borderId="27" xfId="4" applyFont="1" applyFill="1" applyBorder="1" applyAlignment="1">
      <alignment horizontal="center" vertical="center"/>
    </xf>
    <xf numFmtId="0" fontId="1" fillId="6" borderId="4" xfId="4" applyFont="1" applyFill="1" applyBorder="1" applyAlignment="1">
      <alignment horizontal="center" vertical="center"/>
    </xf>
    <xf numFmtId="0" fontId="1" fillId="4" borderId="0" xfId="0" applyFont="1" applyFill="1" applyAlignment="1">
      <alignment horizontal="center" vertical="center" wrapText="1"/>
    </xf>
    <xf numFmtId="0" fontId="1" fillId="4" borderId="0" xfId="0" applyFont="1" applyFill="1" applyAlignment="1">
      <alignment horizontal="center" vertical="center"/>
    </xf>
    <xf numFmtId="0" fontId="1" fillId="6" borderId="4" xfId="0" applyFont="1" applyFill="1" applyBorder="1" applyAlignment="1">
      <alignment horizontal="center" vertical="center"/>
    </xf>
    <xf numFmtId="0" fontId="1" fillId="6" borderId="4" xfId="0" applyFont="1" applyFill="1" applyBorder="1" applyAlignment="1">
      <alignment horizontal="right" vertical="center"/>
    </xf>
    <xf numFmtId="0" fontId="4" fillId="0" borderId="4"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1" fillId="2" borderId="0" xfId="0" applyFont="1" applyFill="1" applyAlignment="1">
      <alignment wrapText="1"/>
    </xf>
    <xf numFmtId="0" fontId="0" fillId="0" borderId="14" xfId="0" applyBorder="1"/>
    <xf numFmtId="0" fontId="0" fillId="0" borderId="15" xfId="0" applyBorder="1"/>
    <xf numFmtId="0" fontId="1" fillId="4" borderId="9" xfId="0" applyFont="1" applyFill="1" applyBorder="1"/>
    <xf numFmtId="0" fontId="1" fillId="0" borderId="0" xfId="0" applyFont="1" applyFill="1" applyBorder="1" applyAlignment="1"/>
    <xf numFmtId="0" fontId="0" fillId="0" borderId="0" xfId="0" applyAlignment="1"/>
    <xf numFmtId="0" fontId="2" fillId="0" borderId="0" xfId="0" applyFont="1" applyAlignment="1">
      <alignment vertical="center"/>
    </xf>
    <xf numFmtId="0" fontId="1" fillId="6" borderId="0" xfId="0" applyFont="1" applyFill="1" applyAlignment="1">
      <alignment wrapText="1"/>
    </xf>
    <xf numFmtId="0" fontId="1" fillId="0" borderId="0" xfId="0" applyFont="1" applyFill="1" applyAlignment="1">
      <alignment vertical="center" wrapText="1"/>
    </xf>
    <xf numFmtId="0" fontId="1" fillId="4" borderId="4" xfId="0" applyFont="1" applyFill="1" applyBorder="1" applyAlignment="1">
      <alignment horizontal="right" vertical="center"/>
    </xf>
    <xf numFmtId="0" fontId="0" fillId="0" borderId="22" xfId="0" applyBorder="1"/>
    <xf numFmtId="0" fontId="15" fillId="0" borderId="0" xfId="0" applyFont="1" applyBorder="1"/>
    <xf numFmtId="0" fontId="15" fillId="0" borderId="59" xfId="0" applyFont="1" applyBorder="1"/>
    <xf numFmtId="0" fontId="0" fillId="0" borderId="60" xfId="0" applyBorder="1"/>
    <xf numFmtId="0" fontId="0" fillId="0" borderId="23" xfId="0" applyBorder="1"/>
    <xf numFmtId="0" fontId="0" fillId="0" borderId="61" xfId="0" applyBorder="1"/>
    <xf numFmtId="0" fontId="0" fillId="0" borderId="62" xfId="0" applyBorder="1"/>
    <xf numFmtId="0" fontId="0" fillId="0" borderId="63" xfId="0" applyBorder="1"/>
    <xf numFmtId="0" fontId="2" fillId="0" borderId="38" xfId="0" applyFont="1" applyBorder="1"/>
    <xf numFmtId="0" fontId="2" fillId="0" borderId="60" xfId="0" applyFont="1" applyBorder="1"/>
    <xf numFmtId="0" fontId="2" fillId="0" borderId="39" xfId="0" applyFont="1" applyBorder="1"/>
    <xf numFmtId="0" fontId="2" fillId="0" borderId="61" xfId="0" applyFont="1" applyBorder="1"/>
    <xf numFmtId="0" fontId="2" fillId="0" borderId="64" xfId="0" applyFont="1" applyBorder="1"/>
    <xf numFmtId="3" fontId="1" fillId="4" borderId="9" xfId="0" applyNumberFormat="1" applyFont="1" applyFill="1" applyBorder="1"/>
    <xf numFmtId="165" fontId="1" fillId="6" borderId="8" xfId="0" applyNumberFormat="1" applyFont="1" applyFill="1" applyBorder="1"/>
    <xf numFmtId="165" fontId="1" fillId="4" borderId="8" xfId="0" applyNumberFormat="1" applyFont="1" applyFill="1" applyBorder="1"/>
    <xf numFmtId="165" fontId="1" fillId="4" borderId="9" xfId="0" applyNumberFormat="1" applyFont="1" applyFill="1" applyBorder="1"/>
    <xf numFmtId="0" fontId="1" fillId="6" borderId="8"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27" fillId="0" borderId="0" xfId="16" applyFont="1" applyFill="1" applyBorder="1" applyAlignment="1">
      <alignment horizontal="right"/>
    </xf>
    <xf numFmtId="49" fontId="8" fillId="0" borderId="0" xfId="15" applyNumberFormat="1" applyFont="1" applyFill="1" applyBorder="1"/>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5" fontId="8" fillId="0" borderId="0" xfId="20" quotePrefix="1" applyNumberFormat="1" applyFont="1" applyFill="1" applyBorder="1" applyAlignment="1">
      <alignment horizontal="right"/>
    </xf>
    <xf numFmtId="172"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2" fontId="8" fillId="0" borderId="10" xfId="15" applyNumberFormat="1" applyFont="1" applyFill="1" applyBorder="1" applyAlignment="1">
      <alignment vertical="center"/>
    </xf>
    <xf numFmtId="172" fontId="8" fillId="0" borderId="38" xfId="15" applyNumberFormat="1" applyFont="1" applyFill="1" applyBorder="1" applyAlignment="1">
      <alignment vertical="center"/>
    </xf>
    <xf numFmtId="172" fontId="8" fillId="0" borderId="11" xfId="15" applyNumberFormat="1" applyFont="1" applyFill="1" applyBorder="1" applyAlignment="1">
      <alignment vertical="center"/>
    </xf>
    <xf numFmtId="172" fontId="8" fillId="0" borderId="12" xfId="15" applyNumberFormat="1" applyFont="1" applyFill="1" applyBorder="1" applyAlignment="1">
      <alignment vertical="center"/>
    </xf>
    <xf numFmtId="172" fontId="8" fillId="0" borderId="39" xfId="15" applyNumberFormat="1" applyFont="1" applyFill="1" applyBorder="1" applyAlignment="1">
      <alignment vertical="center"/>
    </xf>
    <xf numFmtId="172" fontId="8" fillId="0" borderId="13" xfId="15" applyNumberFormat="1" applyFont="1" applyFill="1" applyBorder="1" applyAlignment="1">
      <alignment vertical="center"/>
    </xf>
    <xf numFmtId="172" fontId="8" fillId="0" borderId="14" xfId="15" applyNumberFormat="1" applyFont="1" applyFill="1" applyBorder="1" applyAlignment="1">
      <alignment vertical="center"/>
    </xf>
    <xf numFmtId="172" fontId="8" fillId="0" borderId="53" xfId="15" applyNumberFormat="1" applyFont="1" applyFill="1" applyBorder="1" applyAlignment="1">
      <alignment vertical="center"/>
    </xf>
    <xf numFmtId="172" fontId="8" fillId="0" borderId="15" xfId="15" applyNumberFormat="1" applyFont="1" applyFill="1" applyBorder="1" applyAlignment="1">
      <alignment vertical="center"/>
    </xf>
    <xf numFmtId="172" fontId="8" fillId="0" borderId="35" xfId="15" applyNumberFormat="1" applyFont="1" applyFill="1" applyBorder="1" applyAlignment="1">
      <alignment vertical="center"/>
    </xf>
    <xf numFmtId="172" fontId="8" fillId="0" borderId="36" xfId="15" applyNumberFormat="1" applyFont="1" applyFill="1" applyBorder="1" applyAlignment="1">
      <alignment vertical="center"/>
    </xf>
    <xf numFmtId="172" fontId="8" fillId="0" borderId="37" xfId="15" applyNumberFormat="1" applyFont="1" applyFill="1" applyBorder="1" applyAlignment="1">
      <alignment vertical="center"/>
    </xf>
    <xf numFmtId="172" fontId="1" fillId="2" borderId="4" xfId="15" applyNumberFormat="1" applyFont="1" applyFill="1" applyBorder="1" applyAlignment="1">
      <alignment vertical="center"/>
    </xf>
    <xf numFmtId="172" fontId="1" fillId="4" borderId="4" xfId="15" applyNumberFormat="1" applyFont="1" applyFill="1" applyBorder="1" applyAlignment="1">
      <alignment vertical="center"/>
    </xf>
    <xf numFmtId="172" fontId="1" fillId="3" borderId="4" xfId="15" applyNumberFormat="1" applyFont="1" applyFill="1" applyBorder="1" applyAlignment="1">
      <alignment vertical="center"/>
    </xf>
    <xf numFmtId="49" fontId="1" fillId="2" borderId="65" xfId="15" applyNumberFormat="1" applyFont="1" applyFill="1" applyBorder="1" applyAlignment="1">
      <alignment horizontal="center" vertical="center"/>
    </xf>
    <xf numFmtId="172" fontId="1" fillId="2" borderId="67" xfId="15" applyNumberFormat="1" applyFont="1" applyFill="1" applyBorder="1" applyAlignment="1">
      <alignment vertical="center"/>
    </xf>
    <xf numFmtId="172" fontId="1" fillId="4" borderId="67" xfId="15" applyNumberFormat="1" applyFont="1" applyFill="1" applyBorder="1" applyAlignment="1">
      <alignment vertical="center"/>
    </xf>
    <xf numFmtId="172" fontId="1" fillId="4" borderId="70" xfId="15" applyNumberFormat="1" applyFont="1" applyFill="1" applyBorder="1" applyAlignment="1">
      <alignment vertical="center"/>
    </xf>
    <xf numFmtId="49" fontId="4" fillId="0" borderId="5" xfId="15" quotePrefix="1" applyNumberFormat="1" applyFont="1" applyFill="1" applyBorder="1" applyAlignment="1">
      <alignment horizontal="center" vertical="center"/>
    </xf>
    <xf numFmtId="49" fontId="4" fillId="0" borderId="6" xfId="15" quotePrefix="1" applyNumberFormat="1" applyFont="1" applyFill="1" applyBorder="1" applyAlignment="1">
      <alignment horizontal="center" vertical="center"/>
    </xf>
    <xf numFmtId="49" fontId="4" fillId="0" borderId="7" xfId="15" quotePrefix="1" applyNumberFormat="1" applyFont="1" applyFill="1" applyBorder="1" applyAlignment="1">
      <alignment horizontal="center" vertical="center"/>
    </xf>
    <xf numFmtId="49" fontId="4" fillId="0" borderId="7" xfId="15" applyNumberFormat="1" applyFont="1" applyFill="1" applyBorder="1" applyAlignment="1">
      <alignment horizontal="center" vertical="center"/>
    </xf>
    <xf numFmtId="49" fontId="4" fillId="0" borderId="5" xfId="15" applyNumberFormat="1" applyFont="1" applyFill="1" applyBorder="1" applyAlignment="1">
      <alignment horizontal="center" vertical="center"/>
    </xf>
    <xf numFmtId="49" fontId="4" fillId="0" borderId="6" xfId="15" applyNumberFormat="1" applyFont="1" applyFill="1" applyBorder="1" applyAlignment="1">
      <alignment horizontal="center" vertical="center"/>
    </xf>
    <xf numFmtId="0" fontId="18"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0" xfId="0" applyFont="1" applyFill="1" applyAlignment="1">
      <alignment horizontal="center" vertical="center"/>
    </xf>
    <xf numFmtId="0" fontId="23" fillId="4" borderId="9" xfId="0" applyFont="1" applyFill="1" applyBorder="1"/>
    <xf numFmtId="0" fontId="23" fillId="2" borderId="67" xfId="0" applyFont="1" applyFill="1" applyBorder="1"/>
    <xf numFmtId="0" fontId="23" fillId="4" borderId="68" xfId="0" applyFont="1" applyFill="1" applyBorder="1"/>
    <xf numFmtId="0" fontId="1" fillId="3" borderId="70" xfId="0" applyFont="1" applyFill="1" applyBorder="1"/>
    <xf numFmtId="0" fontId="1" fillId="4" borderId="71" xfId="0" applyFont="1" applyFill="1" applyBorder="1"/>
    <xf numFmtId="0" fontId="0" fillId="0" borderId="72" xfId="0" applyBorder="1"/>
    <xf numFmtId="0" fontId="23" fillId="4" borderId="67" xfId="0" applyFont="1" applyFill="1" applyBorder="1"/>
    <xf numFmtId="0" fontId="1" fillId="4" borderId="70" xfId="0" applyFont="1" applyFill="1" applyBorder="1"/>
    <xf numFmtId="0" fontId="3" fillId="0" borderId="12" xfId="0" applyFont="1" applyBorder="1"/>
    <xf numFmtId="0" fontId="3" fillId="0" borderId="39" xfId="0" applyFont="1" applyBorder="1"/>
    <xf numFmtId="0" fontId="23" fillId="4" borderId="13" xfId="0" applyFont="1" applyFill="1" applyBorder="1"/>
    <xf numFmtId="0" fontId="2" fillId="0" borderId="0" xfId="0" applyFont="1" applyFill="1" applyAlignment="1">
      <alignment horizontal="center" vertical="center"/>
    </xf>
    <xf numFmtId="0" fontId="0" fillId="0" borderId="35" xfId="0" applyBorder="1"/>
    <xf numFmtId="0" fontId="0" fillId="0" borderId="36" xfId="0" applyBorder="1"/>
    <xf numFmtId="0" fontId="0" fillId="0" borderId="37" xfId="0" applyBorder="1"/>
    <xf numFmtId="167" fontId="6" fillId="0" borderId="0" xfId="29" applyNumberFormat="1" applyFont="1" applyBorder="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0" fontId="6" fillId="0" borderId="0" xfId="29" applyFont="1" applyBorder="1"/>
    <xf numFmtId="167" fontId="8" fillId="0" borderId="0" xfId="22" applyNumberFormat="1" applyBorder="1" applyAlignment="1">
      <alignment horizontal="right"/>
    </xf>
    <xf numFmtId="167" fontId="4" fillId="0" borderId="0" xfId="29" applyNumberFormat="1" applyFont="1" applyBorder="1"/>
    <xf numFmtId="0" fontId="4" fillId="0" borderId="0" xfId="29" applyFont="1" applyBorder="1" applyAlignment="1">
      <alignment horizontal="left"/>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167" fontId="8" fillId="0" borderId="27" xfId="17" applyNumberFormat="1" applyFont="1" applyFill="1" applyBorder="1" applyAlignment="1">
      <alignment vertical="center"/>
    </xf>
    <xf numFmtId="167" fontId="8" fillId="0" borderId="27" xfId="22" applyNumberFormat="1" applyFont="1" applyBorder="1" applyAlignment="1">
      <alignment horizontal="right"/>
    </xf>
    <xf numFmtId="0" fontId="8" fillId="0" borderId="47" xfId="29" applyFont="1" applyBorder="1"/>
    <xf numFmtId="167" fontId="8" fillId="0" borderId="25" xfId="17" applyNumberFormat="1" applyFont="1" applyFill="1" applyBorder="1" applyAlignment="1">
      <alignment vertical="center"/>
    </xf>
    <xf numFmtId="167" fontId="8" fillId="0" borderId="25" xfId="22" applyNumberFormat="1" applyFont="1" applyBorder="1" applyAlignment="1">
      <alignment horizontal="right"/>
    </xf>
    <xf numFmtId="0" fontId="8" fillId="0" borderId="40" xfId="29" applyFont="1" applyBorder="1"/>
    <xf numFmtId="167" fontId="8" fillId="0" borderId="26" xfId="17" applyNumberFormat="1" applyFont="1" applyFill="1" applyBorder="1" applyAlignment="1">
      <alignment vertical="center"/>
    </xf>
    <xf numFmtId="167" fontId="8" fillId="0" borderId="26" xfId="22" applyNumberFormat="1" applyFont="1" applyBorder="1" applyAlignment="1">
      <alignment horizontal="right"/>
    </xf>
    <xf numFmtId="0" fontId="8" fillId="0" borderId="41" xfId="29" applyFont="1" applyBorder="1"/>
    <xf numFmtId="167" fontId="8" fillId="7" borderId="26" xfId="17" applyNumberFormat="1" applyFont="1" applyFill="1" applyBorder="1" applyAlignment="1">
      <alignment vertical="center"/>
    </xf>
    <xf numFmtId="167" fontId="8" fillId="0" borderId="26" xfId="22" applyNumberFormat="1" applyFont="1" applyBorder="1" applyAlignment="1">
      <alignment horizontal="right" vertical="center"/>
    </xf>
    <xf numFmtId="167" fontId="8" fillId="7" borderId="41" xfId="17" applyNumberFormat="1" applyFont="1" applyFill="1" applyBorder="1" applyAlignment="1">
      <alignment vertical="center"/>
    </xf>
    <xf numFmtId="167" fontId="8" fillId="0" borderId="26" xfId="17" applyNumberFormat="1" applyFont="1" applyFill="1" applyBorder="1"/>
    <xf numFmtId="167" fontId="8" fillId="0" borderId="27" xfId="17" applyNumberFormat="1" applyFont="1" applyFill="1" applyBorder="1"/>
    <xf numFmtId="167" fontId="8" fillId="0" borderId="25" xfId="17" applyNumberFormat="1" applyFont="1" applyFill="1" applyBorder="1" applyAlignment="1">
      <alignment horizontal="right" vertical="center"/>
    </xf>
    <xf numFmtId="167" fontId="8" fillId="0" borderId="25" xfId="22" applyNumberFormat="1" applyFont="1" applyBorder="1" applyAlignment="1">
      <alignment horizontal="right" vertical="center"/>
    </xf>
    <xf numFmtId="167" fontId="8" fillId="0" borderId="27" xfId="17" applyNumberFormat="1" applyFont="1" applyFill="1" applyBorder="1" applyAlignment="1">
      <alignment horizontal="right" vertical="center"/>
    </xf>
    <xf numFmtId="167" fontId="8" fillId="0" borderId="27" xfId="22" applyNumberFormat="1" applyFont="1" applyBorder="1" applyAlignment="1">
      <alignment horizontal="right" vertical="center"/>
    </xf>
    <xf numFmtId="0" fontId="8" fillId="0" borderId="2" xfId="29" applyFont="1" applyBorder="1"/>
    <xf numFmtId="167" fontId="8" fillId="0" borderId="1" xfId="17" applyNumberFormat="1" applyFont="1" applyFill="1" applyBorder="1" applyAlignment="1">
      <alignment vertical="center"/>
    </xf>
    <xf numFmtId="167" fontId="8" fillId="0" borderId="1" xfId="22" applyNumberFormat="1" applyFont="1" applyBorder="1" applyAlignment="1">
      <alignment vertical="center"/>
    </xf>
    <xf numFmtId="167" fontId="8" fillId="0" borderId="0" xfId="22" applyNumberFormat="1" applyFont="1" applyBorder="1" applyAlignment="1">
      <alignment horizontal="right"/>
    </xf>
    <xf numFmtId="0" fontId="8" fillId="0" borderId="0" xfId="29" applyFont="1" applyBorder="1"/>
    <xf numFmtId="167" fontId="8" fillId="0" borderId="26" xfId="22" applyNumberFormat="1" applyFont="1" applyFill="1" applyBorder="1" applyAlignment="1">
      <alignment horizontal="right" vertical="center"/>
    </xf>
    <xf numFmtId="0" fontId="8" fillId="0" borderId="41" xfId="29" applyFont="1" applyFill="1" applyBorder="1"/>
    <xf numFmtId="0" fontId="0" fillId="0" borderId="80" xfId="0" applyBorder="1"/>
    <xf numFmtId="0" fontId="0" fillId="0" borderId="16" xfId="0" applyBorder="1"/>
    <xf numFmtId="0" fontId="0" fillId="0" borderId="18" xfId="0" applyBorder="1"/>
    <xf numFmtId="0" fontId="0" fillId="0" borderId="20" xfId="0" applyBorder="1"/>
    <xf numFmtId="0" fontId="1" fillId="2" borderId="67" xfId="0" applyFont="1" applyFill="1" applyBorder="1"/>
    <xf numFmtId="0" fontId="1" fillId="2" borderId="8" xfId="0" applyFont="1" applyFill="1" applyBorder="1"/>
    <xf numFmtId="0" fontId="1" fillId="2" borderId="81" xfId="0" applyFont="1" applyFill="1" applyBorder="1"/>
    <xf numFmtId="0" fontId="1" fillId="4" borderId="81" xfId="0" applyFont="1" applyFill="1" applyBorder="1"/>
    <xf numFmtId="0" fontId="1" fillId="4" borderId="67" xfId="0" applyFont="1" applyFill="1" applyBorder="1"/>
    <xf numFmtId="0" fontId="1" fillId="4" borderId="77" xfId="0" applyFont="1" applyFill="1" applyBorder="1"/>
    <xf numFmtId="0" fontId="1" fillId="4" borderId="68" xfId="0" applyFont="1" applyFill="1" applyBorder="1"/>
    <xf numFmtId="0" fontId="1" fillId="6" borderId="70" xfId="0" applyFont="1" applyFill="1" applyBorder="1"/>
    <xf numFmtId="0" fontId="32" fillId="2" borderId="4"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0" borderId="0" xfId="0" applyFont="1" applyFill="1" applyAlignment="1">
      <alignment horizontal="center" vertical="center" wrapText="1"/>
    </xf>
    <xf numFmtId="0" fontId="32" fillId="4" borderId="0" xfId="0" applyFont="1" applyFill="1" applyAlignment="1">
      <alignment horizontal="center" vertical="center" wrapText="1"/>
    </xf>
    <xf numFmtId="0" fontId="1" fillId="4" borderId="33" xfId="0" applyFont="1" applyFill="1" applyBorder="1"/>
    <xf numFmtId="0" fontId="3" fillId="0" borderId="0" xfId="0" applyFont="1" applyAlignment="1">
      <alignment horizontal="right"/>
    </xf>
    <xf numFmtId="0" fontId="3" fillId="0" borderId="1" xfId="0" applyFont="1" applyBorder="1"/>
    <xf numFmtId="0" fontId="1" fillId="6" borderId="67" xfId="0" applyFont="1" applyFill="1" applyBorder="1"/>
    <xf numFmtId="0" fontId="1" fillId="3" borderId="85" xfId="0" applyFont="1" applyFill="1" applyBorder="1" applyAlignment="1">
      <alignment horizontal="center" vertical="center"/>
    </xf>
    <xf numFmtId="0" fontId="1" fillId="3" borderId="86" xfId="0" applyFont="1" applyFill="1" applyBorder="1"/>
    <xf numFmtId="0" fontId="1" fillId="3" borderId="87" xfId="0" applyFont="1" applyFill="1" applyBorder="1" applyAlignment="1">
      <alignment horizontal="center" vertical="center"/>
    </xf>
    <xf numFmtId="165" fontId="1" fillId="3" borderId="88" xfId="0" applyNumberFormat="1" applyFont="1" applyFill="1" applyBorder="1"/>
    <xf numFmtId="0" fontId="1" fillId="3" borderId="67" xfId="0" applyFont="1" applyFill="1" applyBorder="1"/>
    <xf numFmtId="165" fontId="1" fillId="3" borderId="70" xfId="0" applyNumberFormat="1" applyFont="1" applyFill="1" applyBorder="1" applyAlignment="1">
      <alignment horizontal="center" vertical="center"/>
    </xf>
    <xf numFmtId="0" fontId="1" fillId="6" borderId="8" xfId="0" applyFont="1" applyFill="1" applyBorder="1" applyAlignment="1">
      <alignment horizontal="center" vertical="center"/>
    </xf>
    <xf numFmtId="0" fontId="33" fillId="0" borderId="0" xfId="7" applyFont="1" applyFill="1" applyBorder="1" applyAlignment="1">
      <alignment vertical="center"/>
    </xf>
    <xf numFmtId="165" fontId="33" fillId="0" borderId="0" xfId="7" applyNumberFormat="1" applyFont="1" applyFill="1" applyBorder="1" applyAlignment="1">
      <alignment horizontal="center" vertical="center"/>
    </xf>
    <xf numFmtId="0" fontId="33"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27" fillId="0" borderId="0" xfId="7" applyFont="1" applyFill="1" applyBorder="1" applyAlignment="1"/>
    <xf numFmtId="0" fontId="27" fillId="0" borderId="0" xfId="7" applyFont="1" applyFill="1" applyBorder="1" applyAlignment="1">
      <alignment horizontal="right"/>
    </xf>
    <xf numFmtId="0" fontId="8" fillId="0" borderId="0" xfId="7" applyFont="1" applyFill="1" applyBorder="1" applyAlignment="1">
      <alignment vertical="center"/>
    </xf>
    <xf numFmtId="0" fontId="1" fillId="2" borderId="4" xfId="7" applyFont="1" applyFill="1" applyBorder="1" applyAlignment="1">
      <alignment horizontal="center" vertical="center"/>
    </xf>
    <xf numFmtId="0" fontId="1" fillId="2" borderId="9" xfId="7" applyFont="1" applyFill="1" applyBorder="1" applyAlignment="1">
      <alignment horizontal="center" vertical="center"/>
    </xf>
    <xf numFmtId="0" fontId="8" fillId="0" borderId="5" xfId="7" applyFont="1" applyFill="1" applyBorder="1" applyAlignment="1">
      <alignment vertical="center"/>
    </xf>
    <xf numFmtId="166" fontId="8" fillId="0" borderId="5" xfId="7" applyNumberFormat="1" applyFont="1" applyFill="1" applyBorder="1" applyAlignment="1">
      <alignment horizontal="right" vertical="center"/>
    </xf>
    <xf numFmtId="166" fontId="8" fillId="0" borderId="5" xfId="7" applyNumberFormat="1" applyFont="1" applyFill="1" applyBorder="1" applyAlignment="1">
      <alignment vertical="center"/>
    </xf>
    <xf numFmtId="0" fontId="8" fillId="0" borderId="6" xfId="7" applyFont="1" applyFill="1" applyBorder="1" applyAlignment="1">
      <alignment vertical="center"/>
    </xf>
    <xf numFmtId="166" fontId="8" fillId="0" borderId="6" xfId="7" applyNumberFormat="1" applyFont="1" applyFill="1" applyBorder="1" applyAlignment="1">
      <alignment horizontal="right" vertical="center"/>
    </xf>
    <xf numFmtId="166" fontId="8" fillId="0" borderId="6" xfId="7" applyNumberFormat="1" applyFont="1" applyFill="1" applyBorder="1" applyAlignment="1">
      <alignment vertical="center"/>
    </xf>
    <xf numFmtId="0" fontId="8" fillId="0" borderId="7" xfId="7" applyFont="1" applyFill="1" applyBorder="1" applyAlignment="1">
      <alignment vertical="center"/>
    </xf>
    <xf numFmtId="166" fontId="8" fillId="0" borderId="7" xfId="7" applyNumberFormat="1" applyFont="1" applyFill="1" applyBorder="1" applyAlignment="1">
      <alignment horizontal="right" vertical="center"/>
    </xf>
    <xf numFmtId="166" fontId="8" fillId="0" borderId="7" xfId="7" applyNumberFormat="1" applyFont="1" applyFill="1" applyBorder="1" applyAlignment="1">
      <alignment vertical="center"/>
    </xf>
    <xf numFmtId="0" fontId="1" fillId="2" borderId="0" xfId="7" applyFont="1" applyFill="1" applyBorder="1" applyAlignment="1">
      <alignment horizontal="left" vertical="center"/>
    </xf>
    <xf numFmtId="166" fontId="1" fillId="2" borderId="4" xfId="7" applyNumberFormat="1" applyFont="1" applyFill="1" applyBorder="1" applyAlignment="1">
      <alignment horizontal="center" vertical="center"/>
    </xf>
    <xf numFmtId="0" fontId="33" fillId="0" borderId="6" xfId="7" applyFont="1" applyFill="1" applyBorder="1" applyAlignment="1">
      <alignment vertical="center"/>
    </xf>
    <xf numFmtId="165" fontId="33" fillId="0" borderId="6" xfId="7" applyNumberFormat="1" applyFont="1" applyFill="1" applyBorder="1" applyAlignment="1">
      <alignment horizontal="center" vertical="center"/>
    </xf>
    <xf numFmtId="0" fontId="1" fillId="2" borderId="67" xfId="0" applyFont="1" applyFill="1" applyBorder="1" applyAlignment="1">
      <alignment vertical="center"/>
    </xf>
    <xf numFmtId="0" fontId="1" fillId="2" borderId="81" xfId="0" applyFont="1" applyFill="1" applyBorder="1" applyAlignment="1">
      <alignment vertical="center"/>
    </xf>
    <xf numFmtId="0" fontId="1" fillId="2" borderId="70" xfId="0" applyFont="1" applyFill="1" applyBorder="1" applyAlignment="1">
      <alignment vertical="center"/>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29" fillId="0" borderId="94" xfId="32" applyFont="1" applyBorder="1" applyAlignment="1">
      <alignment horizontal="center" vertical="top" wrapText="1"/>
    </xf>
    <xf numFmtId="0" fontId="29" fillId="0" borderId="0" xfId="32" applyFont="1" applyBorder="1" applyAlignment="1">
      <alignment horizontal="centerContinuous" vertical="center" wrapText="1"/>
    </xf>
    <xf numFmtId="0" fontId="29" fillId="0" borderId="95" xfId="32" applyFont="1" applyBorder="1" applyAlignment="1">
      <alignment wrapText="1"/>
    </xf>
    <xf numFmtId="0" fontId="29"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29"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8" fillId="0" borderId="0" xfId="32" applyFont="1" applyAlignment="1"/>
    <xf numFmtId="0" fontId="8" fillId="0" borderId="0" xfId="32" applyAlignment="1"/>
    <xf numFmtId="0" fontId="8" fillId="0" borderId="0" xfId="32" applyAlignment="1">
      <alignment wrapText="1"/>
    </xf>
    <xf numFmtId="0" fontId="34" fillId="0" borderId="0" xfId="32" applyFont="1"/>
    <xf numFmtId="0" fontId="1" fillId="2" borderId="65" xfId="0" applyFont="1" applyFill="1" applyBorder="1" applyAlignment="1">
      <alignment horizontal="left" vertical="center"/>
    </xf>
    <xf numFmtId="0" fontId="1" fillId="2" borderId="79" xfId="0" applyFont="1" applyFill="1" applyBorder="1" applyAlignment="1">
      <alignment horizontal="left" vertical="center"/>
    </xf>
    <xf numFmtId="0" fontId="1" fillId="2" borderId="69" xfId="0" applyFont="1" applyFill="1" applyBorder="1" applyAlignment="1">
      <alignment horizontal="left" vertical="center" wrapText="1"/>
    </xf>
    <xf numFmtId="0" fontId="1" fillId="2" borderId="70" xfId="0" applyFont="1" applyFill="1" applyBorder="1"/>
    <xf numFmtId="0" fontId="2" fillId="0" borderId="26" xfId="0" applyFont="1" applyBorder="1" applyAlignment="1">
      <alignment vertical="center"/>
    </xf>
    <xf numFmtId="0" fontId="30"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99" xfId="0" applyBorder="1"/>
    <xf numFmtId="0" fontId="0" fillId="0" borderId="100" xfId="0" applyBorder="1"/>
    <xf numFmtId="0" fontId="0" fillId="0" borderId="101" xfId="0" applyBorder="1"/>
    <xf numFmtId="0" fontId="0" fillId="0" borderId="102" xfId="0" applyBorder="1"/>
    <xf numFmtId="0" fontId="0" fillId="0" borderId="103" xfId="0" applyBorder="1"/>
    <xf numFmtId="0" fontId="1" fillId="4" borderId="86" xfId="0" applyFont="1" applyFill="1" applyBorder="1"/>
    <xf numFmtId="165" fontId="1" fillId="4" borderId="88" xfId="0" applyNumberFormat="1" applyFont="1" applyFill="1" applyBorder="1"/>
    <xf numFmtId="165" fontId="1" fillId="4" borderId="0" xfId="0" applyNumberFormat="1" applyFont="1" applyFill="1"/>
    <xf numFmtId="0" fontId="1" fillId="4" borderId="70" xfId="0" applyFont="1" applyFill="1" applyBorder="1" applyAlignment="1">
      <alignment vertical="center"/>
    </xf>
    <xf numFmtId="165" fontId="1" fillId="4" borderId="65" xfId="0" applyNumberFormat="1" applyFont="1" applyFill="1" applyBorder="1"/>
    <xf numFmtId="165" fontId="1" fillId="4" borderId="79" xfId="0" applyNumberFormat="1" applyFont="1" applyFill="1" applyBorder="1"/>
    <xf numFmtId="165" fontId="1" fillId="4" borderId="69" xfId="0" applyNumberFormat="1" applyFont="1" applyFill="1" applyBorder="1" applyAlignment="1">
      <alignment vertical="center"/>
    </xf>
    <xf numFmtId="165" fontId="1" fillId="4" borderId="0" xfId="0" applyNumberFormat="1" applyFont="1" applyFill="1" applyBorder="1"/>
    <xf numFmtId="165" fontId="1" fillId="4" borderId="33" xfId="0" applyNumberFormat="1" applyFont="1" applyFill="1" applyBorder="1"/>
    <xf numFmtId="3" fontId="1" fillId="4" borderId="86" xfId="0" applyNumberFormat="1" applyFont="1" applyFill="1" applyBorder="1"/>
    <xf numFmtId="0" fontId="1" fillId="4" borderId="0" xfId="0" applyFont="1" applyFill="1" applyBorder="1"/>
    <xf numFmtId="165" fontId="1" fillId="4" borderId="71" xfId="0" applyNumberFormat="1" applyFont="1" applyFill="1" applyBorder="1" applyAlignment="1">
      <alignment horizontal="center" vertical="center"/>
    </xf>
    <xf numFmtId="0" fontId="0" fillId="0" borderId="105" xfId="0" applyBorder="1"/>
    <xf numFmtId="0" fontId="0" fillId="0" borderId="106" xfId="0" applyBorder="1"/>
    <xf numFmtId="0" fontId="0" fillId="0" borderId="107" xfId="0" applyBorder="1"/>
    <xf numFmtId="0" fontId="0" fillId="0" borderId="108" xfId="0" applyBorder="1"/>
    <xf numFmtId="0" fontId="3" fillId="0" borderId="107" xfId="0" applyFont="1" applyBorder="1"/>
    <xf numFmtId="0" fontId="3" fillId="0" borderId="107" xfId="0" applyFont="1" applyBorder="1" applyAlignment="1">
      <alignment horizontal="left"/>
    </xf>
    <xf numFmtId="0" fontId="0" fillId="0" borderId="109" xfId="0" applyBorder="1"/>
    <xf numFmtId="0" fontId="0" fillId="0" borderId="110" xfId="0" applyBorder="1"/>
    <xf numFmtId="0" fontId="1" fillId="0" borderId="104" xfId="0" applyFont="1" applyFill="1" applyBorder="1" applyAlignment="1">
      <alignment wrapText="1"/>
    </xf>
    <xf numFmtId="0" fontId="1" fillId="0" borderId="8" xfId="0" applyFont="1" applyFill="1" applyBorder="1" applyAlignment="1">
      <alignment vertical="center" wrapText="1"/>
    </xf>
    <xf numFmtId="0" fontId="3" fillId="0" borderId="111" xfId="0" applyFont="1" applyBorder="1"/>
    <xf numFmtId="3" fontId="1" fillId="4" borderId="4" xfId="0" applyNumberFormat="1" applyFont="1" applyFill="1" applyBorder="1"/>
    <xf numFmtId="0" fontId="1" fillId="4" borderId="65" xfId="0" applyFont="1" applyFill="1" applyBorder="1" applyAlignment="1">
      <alignment vertical="center"/>
    </xf>
    <xf numFmtId="0" fontId="1" fillId="4" borderId="79" xfId="0" applyFont="1" applyFill="1" applyBorder="1" applyAlignment="1">
      <alignment vertical="center"/>
    </xf>
    <xf numFmtId="0" fontId="1" fillId="4" borderId="69" xfId="0" applyFont="1" applyFill="1" applyBorder="1" applyAlignment="1">
      <alignment vertical="center"/>
    </xf>
    <xf numFmtId="0" fontId="1" fillId="5" borderId="66" xfId="0" applyFont="1" applyFill="1" applyBorder="1" applyAlignment="1">
      <alignment horizontal="center" vertical="center"/>
    </xf>
    <xf numFmtId="165" fontId="1" fillId="5" borderId="70" xfId="0" applyNumberFormat="1" applyFont="1" applyFill="1" applyBorder="1"/>
    <xf numFmtId="165" fontId="1" fillId="5" borderId="71" xfId="0" applyNumberFormat="1" applyFont="1" applyFill="1" applyBorder="1"/>
    <xf numFmtId="3" fontId="1" fillId="4" borderId="65" xfId="0" applyNumberFormat="1" applyFont="1" applyFill="1" applyBorder="1"/>
    <xf numFmtId="165" fontId="1" fillId="4" borderId="69" xfId="0" applyNumberFormat="1" applyFont="1" applyFill="1" applyBorder="1"/>
    <xf numFmtId="0" fontId="1" fillId="5" borderId="84" xfId="0" applyFont="1" applyFill="1" applyBorder="1" applyAlignment="1">
      <alignment horizontal="center" vertical="center"/>
    </xf>
    <xf numFmtId="0" fontId="1" fillId="5" borderId="67" xfId="0" applyFont="1" applyFill="1" applyBorder="1" applyAlignment="1">
      <alignment vertical="center"/>
    </xf>
    <xf numFmtId="0" fontId="1" fillId="2" borderId="71" xfId="3" applyFont="1" applyFill="1" applyBorder="1" applyAlignment="1">
      <alignment horizontal="center" vertical="center" wrapText="1"/>
    </xf>
    <xf numFmtId="0" fontId="1" fillId="6" borderId="8" xfId="3" applyFont="1" applyFill="1" applyBorder="1" applyAlignment="1">
      <alignment horizontal="center" vertical="center"/>
    </xf>
    <xf numFmtId="167" fontId="1" fillId="6" borderId="4" xfId="3" applyNumberFormat="1" applyFont="1" applyFill="1" applyBorder="1" applyAlignment="1">
      <alignment horizontal="right" vertical="center"/>
    </xf>
    <xf numFmtId="167" fontId="22" fillId="6" borderId="4" xfId="3" applyNumberFormat="1" applyFont="1" applyFill="1" applyBorder="1" applyAlignment="1">
      <alignment horizontal="right" vertical="center"/>
    </xf>
    <xf numFmtId="0" fontId="17" fillId="0" borderId="0" xfId="3" applyFont="1" applyFill="1" applyBorder="1" applyAlignment="1">
      <alignment horizontal="center" vertical="center" wrapText="1"/>
    </xf>
    <xf numFmtId="0" fontId="1" fillId="2" borderId="71" xfId="0" applyFont="1" applyFill="1" applyBorder="1"/>
    <xf numFmtId="0" fontId="0" fillId="0" borderId="69" xfId="0" applyFill="1" applyBorder="1"/>
    <xf numFmtId="0" fontId="1" fillId="2" borderId="65" xfId="0" applyFont="1" applyFill="1" applyBorder="1" applyAlignment="1">
      <alignment horizontal="left" vertical="center" wrapText="1"/>
    </xf>
    <xf numFmtId="0" fontId="1" fillId="2" borderId="68" xfId="0" applyFont="1" applyFill="1" applyBorder="1" applyAlignment="1">
      <alignment vertical="center"/>
    </xf>
    <xf numFmtId="0" fontId="1" fillId="2" borderId="79" xfId="0" applyFont="1" applyFill="1" applyBorder="1" applyAlignment="1">
      <alignment horizontal="left" vertical="center" wrapText="1"/>
    </xf>
    <xf numFmtId="0" fontId="1" fillId="2" borderId="77" xfId="0" applyFont="1" applyFill="1" applyBorder="1" applyAlignment="1">
      <alignment vertical="center"/>
    </xf>
    <xf numFmtId="0" fontId="1" fillId="4" borderId="69" xfId="0" applyFont="1" applyFill="1" applyBorder="1"/>
    <xf numFmtId="3" fontId="1" fillId="4" borderId="0" xfId="0" applyNumberFormat="1" applyFont="1" applyFill="1" applyBorder="1"/>
    <xf numFmtId="0" fontId="1" fillId="6" borderId="65" xfId="0" applyFont="1" applyFill="1" applyBorder="1" applyAlignment="1">
      <alignment horizontal="center" vertical="center" wrapText="1"/>
    </xf>
    <xf numFmtId="165" fontId="1" fillId="6" borderId="69" xfId="0" applyNumberFormat="1" applyFont="1" applyFill="1" applyBorder="1" applyAlignment="1">
      <alignment horizontal="center" vertical="center"/>
    </xf>
    <xf numFmtId="165" fontId="1" fillId="6" borderId="70" xfId="0" applyNumberFormat="1" applyFont="1" applyFill="1" applyBorder="1"/>
    <xf numFmtId="0" fontId="1" fillId="4" borderId="65"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29" fillId="0" borderId="94" xfId="33" applyFont="1" applyBorder="1" applyAlignment="1">
      <alignment horizontal="center" vertical="top" wrapText="1"/>
    </xf>
    <xf numFmtId="0" fontId="29" fillId="0" borderId="0" xfId="33" applyFont="1" applyBorder="1" applyAlignment="1">
      <alignment horizontal="centerContinuous" vertical="center" wrapText="1"/>
    </xf>
    <xf numFmtId="0" fontId="29" fillId="0" borderId="95"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29"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Alignment="1">
      <alignment wrapText="1"/>
    </xf>
    <xf numFmtId="0" fontId="34" fillId="0" borderId="0" xfId="33" applyFont="1"/>
    <xf numFmtId="49" fontId="8" fillId="0" borderId="0" xfId="33" quotePrefix="1" applyNumberFormat="1" applyFont="1" applyAlignment="1">
      <alignment horizontal="right"/>
    </xf>
    <xf numFmtId="0" fontId="2" fillId="0" borderId="59" xfId="0" applyFont="1" applyBorder="1"/>
    <xf numFmtId="0" fontId="13" fillId="4" borderId="0" xfId="0" applyFont="1" applyFill="1"/>
    <xf numFmtId="0" fontId="1" fillId="6" borderId="82" xfId="0" applyFont="1" applyFill="1" applyBorder="1"/>
    <xf numFmtId="0" fontId="1" fillId="6" borderId="33" xfId="0" applyFont="1" applyFill="1" applyBorder="1"/>
    <xf numFmtId="0" fontId="29" fillId="0" borderId="94" xfId="33" applyFont="1" applyBorder="1" applyAlignment="1">
      <alignment horizontal="centerContinuous" vertical="center" wrapText="1"/>
    </xf>
    <xf numFmtId="0" fontId="29" fillId="0" borderId="95" xfId="33" applyFont="1" applyBorder="1" applyAlignment="1">
      <alignment horizontal="centerContinuous" vertical="center" wrapText="1"/>
    </xf>
    <xf numFmtId="0" fontId="8" fillId="0" borderId="0" xfId="33" applyFont="1" applyAlignment="1">
      <alignment horizontal="left" vertical="center"/>
    </xf>
    <xf numFmtId="0" fontId="1" fillId="4" borderId="4" xfId="4" applyFont="1" applyFill="1" applyBorder="1" applyAlignment="1">
      <alignment horizontal="center" vertical="center"/>
    </xf>
    <xf numFmtId="0" fontId="1" fillId="4" borderId="8" xfId="4" applyFont="1" applyFill="1" applyBorder="1" applyAlignment="1">
      <alignment horizontal="center"/>
    </xf>
    <xf numFmtId="0" fontId="1" fillId="4" borderId="9" xfId="4" applyFont="1" applyFill="1" applyBorder="1" applyAlignment="1">
      <alignment horizontal="center" vertical="center"/>
    </xf>
    <xf numFmtId="0" fontId="1" fillId="4" borderId="70" xfId="4" applyFont="1" applyFill="1" applyBorder="1" applyAlignment="1">
      <alignment horizontal="center" vertical="center"/>
    </xf>
    <xf numFmtId="0" fontId="1" fillId="4" borderId="4"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70" xfId="0" applyFont="1" applyFill="1" applyBorder="1" applyAlignment="1">
      <alignment horizontal="center" vertical="center"/>
    </xf>
    <xf numFmtId="0" fontId="1" fillId="4" borderId="71" xfId="0" applyFont="1" applyFill="1" applyBorder="1" applyAlignment="1">
      <alignment vertical="center"/>
    </xf>
    <xf numFmtId="0" fontId="1" fillId="4" borderId="68" xfId="0" applyFont="1" applyFill="1" applyBorder="1" applyAlignment="1">
      <alignment horizontal="center" vertical="center"/>
    </xf>
    <xf numFmtId="0" fontId="1" fillId="4" borderId="71" xfId="0" applyFont="1" applyFill="1" applyBorder="1" applyAlignment="1">
      <alignment horizontal="center"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5" fontId="1" fillId="0" borderId="0" xfId="0" applyNumberFormat="1" applyFont="1" applyFill="1" applyBorder="1"/>
    <xf numFmtId="0" fontId="29" fillId="0" borderId="94" xfId="32" applyFont="1" applyBorder="1" applyAlignment="1">
      <alignment horizontal="centerContinuous" vertical="center" wrapText="1"/>
    </xf>
    <xf numFmtId="0" fontId="29" fillId="0" borderId="95" xfId="32" applyFont="1" applyBorder="1" applyAlignment="1">
      <alignment horizontal="centerContinuous" vertical="center" wrapText="1"/>
    </xf>
    <xf numFmtId="49" fontId="1" fillId="3" borderId="8" xfId="15" applyNumberFormat="1" applyFont="1" applyFill="1" applyBorder="1" applyAlignment="1">
      <alignment horizontal="center" vertical="center" wrapText="1"/>
    </xf>
    <xf numFmtId="172" fontId="1" fillId="4" borderId="9" xfId="15" applyNumberFormat="1" applyFont="1" applyFill="1" applyBorder="1" applyAlignment="1">
      <alignment vertical="center"/>
    </xf>
    <xf numFmtId="0" fontId="1" fillId="4"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4" borderId="0" xfId="0" applyFont="1" applyFill="1" applyAlignment="1">
      <alignment vertical="center" wrapText="1"/>
    </xf>
    <xf numFmtId="0" fontId="1" fillId="4" borderId="4" xfId="7" applyFont="1" applyFill="1" applyBorder="1" applyAlignment="1">
      <alignment horizontal="left"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xf>
    <xf numFmtId="0" fontId="1" fillId="4" borderId="0" xfId="0" applyFont="1" applyFill="1" applyAlignment="1">
      <alignment horizontal="left" wrapText="1"/>
    </xf>
    <xf numFmtId="3" fontId="8" fillId="0" borderId="5" xfId="7" applyNumberFormat="1" applyFont="1" applyFill="1" applyBorder="1" applyAlignment="1">
      <alignment vertical="center"/>
    </xf>
    <xf numFmtId="0" fontId="21" fillId="0" borderId="114" xfId="0" applyFont="1" applyBorder="1"/>
    <xf numFmtId="0" fontId="3" fillId="0" borderId="115" xfId="0" applyFont="1" applyBorder="1"/>
    <xf numFmtId="0" fontId="1" fillId="4" borderId="8" xfId="0" applyFont="1" applyFill="1" applyBorder="1" applyAlignment="1">
      <alignment vertical="center" wrapText="1"/>
    </xf>
    <xf numFmtId="0" fontId="0" fillId="0" borderId="0" xfId="0" applyAlignment="1">
      <alignment horizontal="center"/>
    </xf>
    <xf numFmtId="0" fontId="1" fillId="4" borderId="104" xfId="0" applyFont="1" applyFill="1" applyBorder="1" applyAlignment="1">
      <alignment wrapText="1"/>
    </xf>
    <xf numFmtId="0" fontId="21" fillId="0" borderId="116" xfId="0" applyFont="1" applyBorder="1"/>
    <xf numFmtId="0" fontId="3" fillId="0" borderId="111" xfId="0" applyFont="1" applyBorder="1" applyAlignment="1">
      <alignment horizontal="left"/>
    </xf>
    <xf numFmtId="0" fontId="3" fillId="0" borderId="117" xfId="0" applyFont="1" applyBorder="1"/>
    <xf numFmtId="0" fontId="1" fillId="3" borderId="89" xfId="0" applyFont="1" applyFill="1" applyBorder="1" applyAlignment="1">
      <alignment horizontal="center" vertical="center"/>
    </xf>
    <xf numFmtId="0" fontId="1" fillId="3" borderId="83" xfId="0" applyFont="1" applyFill="1" applyBorder="1"/>
    <xf numFmtId="0" fontId="1" fillId="3" borderId="81" xfId="0" applyFont="1" applyFill="1" applyBorder="1"/>
    <xf numFmtId="165" fontId="1" fillId="4" borderId="81" xfId="0" applyNumberFormat="1" applyFont="1" applyFill="1" applyBorder="1" applyAlignment="1">
      <alignment horizontal="center" vertical="center"/>
    </xf>
    <xf numFmtId="0" fontId="1" fillId="4" borderId="8" xfId="0" applyFont="1" applyFill="1" applyBorder="1" applyAlignment="1">
      <alignment wrapText="1"/>
    </xf>
    <xf numFmtId="0" fontId="0" fillId="0" borderId="41" xfId="0" applyBorder="1" applyAlignment="1">
      <alignment vertical="center"/>
    </xf>
    <xf numFmtId="0" fontId="0" fillId="0" borderId="0" xfId="0" applyFill="1" applyBorder="1" applyAlignment="1">
      <alignment vertical="center"/>
    </xf>
    <xf numFmtId="0" fontId="22" fillId="2" borderId="65" xfId="0" applyFont="1" applyFill="1" applyBorder="1"/>
    <xf numFmtId="0" fontId="22" fillId="2" borderId="67" xfId="0" applyFont="1" applyFill="1" applyBorder="1"/>
    <xf numFmtId="0" fontId="1" fillId="3" borderId="69" xfId="0" applyFont="1" applyFill="1" applyBorder="1"/>
    <xf numFmtId="0" fontId="22" fillId="4" borderId="9" xfId="0" applyFont="1" applyFill="1" applyBorder="1"/>
    <xf numFmtId="0" fontId="22" fillId="4" borderId="68" xfId="0" applyFont="1" applyFill="1" applyBorder="1"/>
    <xf numFmtId="0" fontId="1" fillId="4" borderId="71" xfId="4" applyFont="1" applyFill="1" applyBorder="1" applyAlignment="1">
      <alignment horizontal="center" vertical="center"/>
    </xf>
    <xf numFmtId="0" fontId="1" fillId="4" borderId="0" xfId="4" applyFont="1" applyFill="1" applyBorder="1" applyAlignment="1">
      <alignment horizontal="left"/>
    </xf>
    <xf numFmtId="0" fontId="2" fillId="0" borderId="41" xfId="0" applyFont="1" applyBorder="1"/>
    <xf numFmtId="0" fontId="0" fillId="0" borderId="113" xfId="0" applyBorder="1"/>
    <xf numFmtId="0" fontId="0" fillId="0" borderId="118" xfId="0" applyBorder="1"/>
    <xf numFmtId="0" fontId="2" fillId="0" borderId="59" xfId="0" applyFont="1" applyBorder="1" applyAlignment="1">
      <alignment horizontal="center" vertical="center"/>
    </xf>
    <xf numFmtId="0" fontId="2" fillId="0" borderId="119" xfId="0" applyFont="1" applyBorder="1"/>
    <xf numFmtId="172" fontId="1" fillId="4" borderId="68" xfId="15" applyNumberFormat="1" applyFont="1" applyFill="1" applyBorder="1" applyAlignment="1">
      <alignment vertical="center"/>
    </xf>
    <xf numFmtId="172" fontId="1" fillId="4" borderId="71"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5" fontId="1" fillId="3" borderId="4" xfId="15" applyNumberFormat="1" applyFont="1" applyFill="1" applyBorder="1" applyAlignment="1">
      <alignment vertical="center"/>
    </xf>
    <xf numFmtId="165" fontId="1" fillId="4" borderId="4" xfId="15" applyNumberFormat="1" applyFont="1" applyFill="1" applyBorder="1" applyAlignment="1">
      <alignment vertical="center"/>
    </xf>
    <xf numFmtId="165" fontId="1" fillId="4" borderId="9" xfId="15" applyNumberFormat="1" applyFont="1" applyFill="1" applyBorder="1" applyAlignment="1">
      <alignment vertical="center"/>
    </xf>
    <xf numFmtId="0" fontId="17" fillId="0" borderId="0" xfId="0" applyFont="1" applyBorder="1"/>
    <xf numFmtId="49" fontId="1" fillId="4" borderId="0" xfId="15" applyNumberFormat="1" applyFont="1" applyFill="1" applyBorder="1"/>
    <xf numFmtId="0" fontId="1" fillId="2" borderId="4" xfId="17" applyFont="1" applyFill="1" applyBorder="1" applyAlignment="1">
      <alignment horizontal="center" vertical="center"/>
    </xf>
    <xf numFmtId="0" fontId="1" fillId="2" borderId="4" xfId="22" applyFont="1" applyFill="1" applyBorder="1" applyAlignment="1">
      <alignment horizontal="center" vertical="center"/>
    </xf>
    <xf numFmtId="0" fontId="1" fillId="2" borderId="9" xfId="29" applyFont="1" applyFill="1" applyBorder="1" applyAlignment="1">
      <alignment horizontal="center" vertical="center"/>
    </xf>
    <xf numFmtId="0" fontId="1" fillId="4" borderId="8" xfId="3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39" fillId="0" borderId="0" xfId="0" applyFont="1"/>
    <xf numFmtId="0" fontId="1" fillId="0" borderId="0" xfId="0" applyFont="1" applyFill="1" applyBorder="1" applyAlignment="1">
      <alignment wrapText="1"/>
    </xf>
    <xf numFmtId="0" fontId="8" fillId="0" borderId="26" xfId="0" applyFont="1" applyFill="1" applyBorder="1"/>
    <xf numFmtId="0" fontId="4" fillId="0" borderId="39" xfId="0" applyFont="1" applyFill="1" applyBorder="1"/>
    <xf numFmtId="3" fontId="1" fillId="4" borderId="65" xfId="0" applyNumberFormat="1" applyFont="1" applyFill="1" applyBorder="1" applyAlignment="1">
      <alignment vertical="center"/>
    </xf>
    <xf numFmtId="0" fontId="1" fillId="0" borderId="0" xfId="0" applyFont="1" applyFill="1" applyBorder="1" applyAlignment="1">
      <alignment horizontal="left" wrapText="1"/>
    </xf>
    <xf numFmtId="0" fontId="32" fillId="0" borderId="0" xfId="0" applyFont="1" applyFill="1" applyBorder="1" applyAlignment="1">
      <alignment horizontal="center" vertical="center" wrapText="1"/>
    </xf>
    <xf numFmtId="3" fontId="1" fillId="0" borderId="0" xfId="0" applyNumberFormat="1" applyFont="1" applyFill="1" applyBorder="1"/>
    <xf numFmtId="0" fontId="2" fillId="0" borderId="0" xfId="0" applyFont="1" applyFill="1" applyBorder="1" applyAlignment="1">
      <alignment horizontal="center" vertical="center"/>
    </xf>
    <xf numFmtId="0" fontId="1" fillId="0" borderId="0" xfId="0" applyFont="1" applyFill="1" applyBorder="1" applyAlignment="1">
      <alignment vertical="center" wrapText="1"/>
    </xf>
    <xf numFmtId="165" fontId="1" fillId="0" borderId="0" xfId="0" applyNumberFormat="1" applyFont="1" applyFill="1"/>
    <xf numFmtId="0" fontId="8" fillId="0" borderId="75" xfId="0" applyFont="1" applyFill="1" applyBorder="1"/>
    <xf numFmtId="0" fontId="0" fillId="0" borderId="24" xfId="0" applyBorder="1"/>
    <xf numFmtId="0" fontId="0" fillId="0" borderId="120" xfId="0" applyBorder="1"/>
    <xf numFmtId="0" fontId="0" fillId="0" borderId="121" xfId="0" applyBorder="1"/>
    <xf numFmtId="0" fontId="0" fillId="0" borderId="122" xfId="0" applyBorder="1"/>
    <xf numFmtId="0" fontId="22" fillId="2" borderId="0" xfId="0" applyFont="1" applyFill="1" applyBorder="1"/>
    <xf numFmtId="0" fontId="1" fillId="4" borderId="0" xfId="0" applyFont="1" applyFill="1" applyAlignment="1">
      <alignment horizontal="center" vertical="center" wrapText="1"/>
    </xf>
    <xf numFmtId="0" fontId="1" fillId="6" borderId="0" xfId="0" applyFont="1" applyFill="1" applyAlignment="1">
      <alignment horizontal="center" vertical="center"/>
    </xf>
    <xf numFmtId="0" fontId="2" fillId="0" borderId="0" xfId="0" applyFont="1" applyBorder="1" applyAlignment="1">
      <alignment horizontal="center" vertical="center"/>
    </xf>
    <xf numFmtId="0" fontId="2" fillId="0" borderId="124" xfId="0" applyFont="1" applyBorder="1"/>
    <xf numFmtId="0" fontId="1" fillId="4" borderId="8" xfId="0" applyFont="1" applyFill="1" applyBorder="1" applyAlignment="1">
      <alignment horizontal="center" wrapText="1"/>
    </xf>
    <xf numFmtId="0" fontId="1" fillId="4" borderId="0" xfId="0" applyFont="1" applyFill="1" applyAlignment="1">
      <alignment horizontal="center" vertical="center" wrapText="1"/>
    </xf>
    <xf numFmtId="0" fontId="1" fillId="4" borderId="0" xfId="0" applyFont="1" applyFill="1" applyAlignment="1">
      <alignment horizontal="center"/>
    </xf>
    <xf numFmtId="0" fontId="2" fillId="0" borderId="6" xfId="0" quotePrefix="1" applyFont="1" applyBorder="1" applyAlignment="1">
      <alignment horizontal="center" vertical="center"/>
    </xf>
    <xf numFmtId="167" fontId="1" fillId="4" borderId="9" xfId="3" applyNumberFormat="1" applyFont="1" applyFill="1" applyBorder="1" applyAlignment="1">
      <alignment horizontal="right" vertical="center"/>
    </xf>
    <xf numFmtId="0" fontId="1" fillId="4" borderId="0" xfId="0" applyFont="1" applyFill="1" applyBorder="1" applyAlignment="1">
      <alignment horizontal="center" wrapText="1"/>
    </xf>
    <xf numFmtId="0" fontId="8" fillId="0" borderId="0" xfId="0" applyFont="1"/>
    <xf numFmtId="0" fontId="8" fillId="0" borderId="0" xfId="0" applyFont="1" applyFill="1" applyBorder="1"/>
    <xf numFmtId="0" fontId="40" fillId="0" borderId="0" xfId="0" applyFont="1" applyFill="1" applyBorder="1"/>
    <xf numFmtId="165" fontId="40" fillId="0" borderId="0" xfId="0" applyNumberFormat="1" applyFont="1" applyFill="1" applyBorder="1"/>
    <xf numFmtId="0" fontId="4" fillId="0" borderId="0" xfId="0" applyFont="1" applyFill="1" applyBorder="1"/>
    <xf numFmtId="0" fontId="1" fillId="2" borderId="84" xfId="0" applyFont="1" applyFill="1" applyBorder="1"/>
    <xf numFmtId="0" fontId="11" fillId="0" borderId="6" xfId="0" applyFont="1" applyBorder="1"/>
    <xf numFmtId="0" fontId="4" fillId="0" borderId="0" xfId="0" applyFont="1" applyFill="1" applyAlignment="1">
      <alignment horizontal="center" vertical="center"/>
    </xf>
    <xf numFmtId="0" fontId="11" fillId="0" borderId="41" xfId="0" applyFont="1" applyBorder="1"/>
    <xf numFmtId="0" fontId="22" fillId="2" borderId="66" xfId="31" applyFont="1" applyFill="1" applyBorder="1" applyAlignment="1">
      <alignment horizontal="left" vertical="center" wrapText="1"/>
    </xf>
    <xf numFmtId="167" fontId="1" fillId="3" borderId="70" xfId="29" applyNumberFormat="1" applyFont="1" applyFill="1" applyBorder="1" applyAlignment="1">
      <alignment vertical="center"/>
    </xf>
    <xf numFmtId="167" fontId="1" fillId="3" borderId="70" xfId="22" applyNumberFormat="1" applyFont="1" applyFill="1" applyBorder="1" applyAlignment="1">
      <alignment vertical="center"/>
    </xf>
    <xf numFmtId="0" fontId="1" fillId="3" borderId="71" xfId="29" applyFont="1" applyFill="1" applyBorder="1"/>
    <xf numFmtId="167" fontId="1" fillId="3" borderId="4" xfId="17" applyNumberFormat="1" applyFont="1" applyFill="1" applyBorder="1" applyAlignment="1">
      <alignment vertical="center"/>
    </xf>
    <xf numFmtId="167" fontId="1" fillId="3" borderId="4" xfId="22" applyNumberFormat="1" applyFont="1" applyFill="1" applyBorder="1" applyAlignment="1">
      <alignment vertical="center"/>
    </xf>
    <xf numFmtId="0" fontId="1" fillId="3" borderId="9" xfId="29" applyFont="1" applyFill="1" applyBorder="1"/>
    <xf numFmtId="167" fontId="1" fillId="6" borderId="4" xfId="29" applyNumberFormat="1" applyFont="1" applyFill="1" applyBorder="1" applyAlignment="1">
      <alignment horizontal="right" vertical="center"/>
    </xf>
    <xf numFmtId="167" fontId="1" fillId="6" borderId="4" xfId="22" applyNumberFormat="1" applyFont="1" applyFill="1" applyBorder="1" applyAlignment="1">
      <alignment horizontal="right" vertical="center"/>
    </xf>
    <xf numFmtId="0" fontId="1" fillId="6" borderId="9" xfId="29" applyFont="1" applyFill="1" applyBorder="1" applyAlignment="1">
      <alignment vertical="center"/>
    </xf>
    <xf numFmtId="0" fontId="22" fillId="2" borderId="4" xfId="31" applyFont="1" applyFill="1" applyBorder="1" applyAlignment="1">
      <alignment horizontal="left" vertical="center" wrapText="1"/>
    </xf>
    <xf numFmtId="167" fontId="1" fillId="2" borderId="4" xfId="29" applyNumberFormat="1" applyFont="1" applyFill="1" applyBorder="1" applyAlignment="1">
      <alignment vertical="center"/>
    </xf>
    <xf numFmtId="167" fontId="1" fillId="2" borderId="4" xfId="22" applyNumberFormat="1" applyFont="1" applyFill="1" applyBorder="1" applyAlignment="1">
      <alignment horizontal="right" vertical="center"/>
    </xf>
    <xf numFmtId="0" fontId="1" fillId="2" borderId="9" xfId="29" applyFont="1" applyFill="1" applyBorder="1" applyAlignment="1">
      <alignment vertical="center"/>
    </xf>
    <xf numFmtId="167" fontId="1" fillId="2" borderId="67" xfId="29" applyNumberFormat="1" applyFont="1" applyFill="1" applyBorder="1" applyAlignment="1">
      <alignment vertical="center"/>
    </xf>
    <xf numFmtId="167" fontId="1" fillId="2" borderId="67" xfId="22" applyNumberFormat="1" applyFont="1" applyFill="1" applyBorder="1" applyAlignment="1">
      <alignment horizontal="right" vertical="center"/>
    </xf>
    <xf numFmtId="0" fontId="1" fillId="2" borderId="68" xfId="29" applyFont="1" applyFill="1" applyBorder="1" applyAlignment="1">
      <alignment vertical="center"/>
    </xf>
    <xf numFmtId="0" fontId="1" fillId="3" borderId="84" xfId="31" applyFont="1" applyFill="1" applyBorder="1" applyAlignment="1">
      <alignment horizontal="left" vertical="center" wrapText="1"/>
    </xf>
    <xf numFmtId="167" fontId="1" fillId="3" borderId="70" xfId="22" applyNumberFormat="1" applyFont="1" applyFill="1" applyBorder="1" applyAlignment="1">
      <alignment horizontal="right" vertical="center"/>
    </xf>
    <xf numFmtId="0" fontId="1" fillId="3" borderId="71" xfId="29" applyFont="1" applyFill="1" applyBorder="1" applyAlignment="1">
      <alignment vertical="center"/>
    </xf>
    <xf numFmtId="0" fontId="1" fillId="3" borderId="81" xfId="31" applyFont="1" applyFill="1" applyBorder="1" applyAlignment="1">
      <alignment horizontal="left" vertical="center" wrapText="1"/>
    </xf>
    <xf numFmtId="167" fontId="1" fillId="3" borderId="81" xfId="29" applyNumberFormat="1" applyFont="1" applyFill="1" applyBorder="1" applyAlignment="1">
      <alignment vertical="center"/>
    </xf>
    <xf numFmtId="167" fontId="1" fillId="3" borderId="81" xfId="22" applyNumberFormat="1" applyFont="1" applyFill="1" applyBorder="1" applyAlignment="1">
      <alignment horizontal="right" vertical="center"/>
    </xf>
    <xf numFmtId="0" fontId="1" fillId="3" borderId="77" xfId="29" applyFont="1" applyFill="1" applyBorder="1" applyAlignment="1">
      <alignment vertical="center"/>
    </xf>
    <xf numFmtId="0" fontId="1" fillId="3" borderId="84" xfId="31" applyFont="1" applyFill="1" applyBorder="1" applyAlignment="1">
      <alignment horizontal="center" vertical="center"/>
    </xf>
    <xf numFmtId="0" fontId="1" fillId="3" borderId="84" xfId="31" applyFont="1" applyFill="1" applyBorder="1" applyAlignment="1">
      <alignment horizontal="center" vertical="center" wrapText="1"/>
    </xf>
    <xf numFmtId="0" fontId="1" fillId="3" borderId="8" xfId="31" applyFont="1" applyFill="1" applyBorder="1" applyAlignment="1">
      <alignment horizontal="center" vertical="center"/>
    </xf>
    <xf numFmtId="0" fontId="1" fillId="6" borderId="8" xfId="31" applyFont="1" applyFill="1" applyBorder="1" applyAlignment="1">
      <alignment horizontal="center" vertical="center" wrapText="1"/>
    </xf>
    <xf numFmtId="0" fontId="23" fillId="2" borderId="0" xfId="31" applyFont="1" applyFill="1" applyBorder="1" applyAlignment="1">
      <alignment horizontal="left" vertical="center" wrapText="1"/>
    </xf>
    <xf numFmtId="0" fontId="1" fillId="6" borderId="81" xfId="0" applyFont="1" applyFill="1" applyBorder="1"/>
    <xf numFmtId="0" fontId="41" fillId="0" borderId="0" xfId="0" applyFont="1" applyAlignment="1">
      <alignment vertical="center"/>
    </xf>
    <xf numFmtId="0" fontId="8" fillId="0" borderId="0" xfId="32" applyAlignment="1">
      <alignment horizont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8" fillId="0" borderId="0" xfId="32" applyFont="1" applyAlignment="1">
      <alignment wrapText="1"/>
    </xf>
    <xf numFmtId="49" fontId="8" fillId="0" borderId="0" xfId="7" applyNumberFormat="1" applyFont="1" applyFill="1" applyBorder="1" applyAlignment="1"/>
    <xf numFmtId="0" fontId="29" fillId="0" borderId="91" xfId="32" applyFont="1" applyBorder="1" applyAlignment="1">
      <alignment horizontal="centerContinuous" vertical="center"/>
    </xf>
    <xf numFmtId="0" fontId="29" fillId="0" borderId="92" xfId="32" applyFont="1" applyBorder="1" applyAlignment="1">
      <alignment horizontal="centerContinuous" vertical="center"/>
    </xf>
    <xf numFmtId="0" fontId="8" fillId="0" borderId="92" xfId="32" applyBorder="1" applyAlignment="1">
      <alignment horizontal="centerContinuous"/>
    </xf>
    <xf numFmtId="0" fontId="29" fillId="0" borderId="93" xfId="32" applyFont="1" applyBorder="1" applyAlignment="1">
      <alignment horizontal="centerContinuous" vertical="center"/>
    </xf>
    <xf numFmtId="0" fontId="18" fillId="0" borderId="0" xfId="0" applyFont="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wrapText="1"/>
    </xf>
    <xf numFmtId="0" fontId="24" fillId="0" borderId="0" xfId="32" applyFont="1" applyAlignment="1"/>
    <xf numFmtId="0" fontId="1" fillId="2" borderId="9" xfId="0" applyFont="1" applyFill="1" applyBorder="1" applyAlignment="1">
      <alignment horizontal="center" vertical="center"/>
    </xf>
    <xf numFmtId="165" fontId="2" fillId="0" borderId="38" xfId="0" applyNumberFormat="1" applyFont="1" applyBorder="1"/>
    <xf numFmtId="165" fontId="2" fillId="0" borderId="39" xfId="0" applyNumberFormat="1" applyFont="1" applyBorder="1"/>
    <xf numFmtId="0" fontId="15" fillId="0" borderId="16" xfId="0" applyFont="1" applyBorder="1"/>
    <xf numFmtId="0" fontId="15" fillId="0" borderId="17" xfId="0" applyFont="1" applyBorder="1"/>
    <xf numFmtId="0" fontId="15" fillId="0" borderId="18" xfId="0" applyFont="1" applyBorder="1"/>
    <xf numFmtId="0" fontId="15" fillId="0" borderId="19" xfId="0" applyFont="1" applyBorder="1"/>
    <xf numFmtId="0" fontId="15" fillId="0" borderId="6" xfId="0" applyFont="1" applyBorder="1" applyAlignment="1">
      <alignment horizontal="left"/>
    </xf>
    <xf numFmtId="0" fontId="15" fillId="0" borderId="18" xfId="0" applyFont="1" applyBorder="1" applyAlignment="1">
      <alignment horizontal="right"/>
    </xf>
    <xf numFmtId="0" fontId="15" fillId="0" borderId="19" xfId="0" applyFont="1" applyBorder="1" applyAlignment="1">
      <alignment horizontal="right"/>
    </xf>
    <xf numFmtId="0" fontId="15" fillId="0" borderId="123" xfId="0" applyFont="1" applyBorder="1"/>
    <xf numFmtId="0" fontId="15" fillId="0" borderId="112" xfId="0" applyFont="1" applyBorder="1"/>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59" xfId="0" applyFont="1" applyBorder="1" applyAlignment="1">
      <alignment horizontal="center" vertical="center"/>
    </xf>
    <xf numFmtId="0" fontId="1" fillId="4" borderId="0" xfId="0" applyFont="1" applyFill="1" applyAlignment="1">
      <alignment horizontal="center" wrapText="1"/>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4" fillId="0" borderId="132" xfId="0" applyFont="1" applyFill="1" applyBorder="1"/>
    <xf numFmtId="0" fontId="1" fillId="4" borderId="0" xfId="0" applyFont="1" applyFill="1" applyBorder="1" applyAlignment="1">
      <alignment horizontal="center" textRotation="90"/>
    </xf>
    <xf numFmtId="0" fontId="8" fillId="0" borderId="0" xfId="0" applyFont="1" applyFill="1" applyBorder="1" applyAlignment="1">
      <alignment horizontal="center" textRotation="90"/>
    </xf>
    <xf numFmtId="165" fontId="8" fillId="0" borderId="0" xfId="0" applyNumberFormat="1" applyFont="1" applyFill="1" applyBorder="1"/>
    <xf numFmtId="0" fontId="8" fillId="0" borderId="0" xfId="0" applyFont="1" applyFill="1" applyBorder="1" applyAlignment="1">
      <alignment wrapText="1"/>
    </xf>
    <xf numFmtId="0" fontId="1" fillId="2" borderId="81" xfId="0" applyFont="1" applyFill="1" applyBorder="1" applyAlignment="1">
      <alignment horizontal="center" textRotation="90"/>
    </xf>
    <xf numFmtId="0" fontId="1" fillId="4" borderId="81" xfId="0" applyFont="1" applyFill="1" applyBorder="1" applyAlignment="1">
      <alignment horizontal="center" textRotation="90"/>
    </xf>
    <xf numFmtId="0" fontId="1" fillId="4" borderId="4" xfId="0" applyFont="1" applyFill="1" applyBorder="1" applyAlignment="1">
      <alignment horizontal="center" vertical="center"/>
    </xf>
    <xf numFmtId="0" fontId="2" fillId="0" borderId="74" xfId="0" applyFont="1" applyBorder="1" applyAlignment="1">
      <alignment horizontal="center" vertical="center"/>
    </xf>
    <xf numFmtId="0" fontId="2" fillId="0" borderId="75" xfId="0" applyFont="1" applyBorder="1" applyAlignment="1">
      <alignment horizontal="center" vertical="center"/>
    </xf>
    <xf numFmtId="0" fontId="2" fillId="0" borderId="76" xfId="0" applyFont="1" applyBorder="1" applyAlignment="1">
      <alignment horizontal="center" vertical="center"/>
    </xf>
    <xf numFmtId="0" fontId="2" fillId="0" borderId="73" xfId="0" applyFont="1" applyBorder="1" applyAlignment="1">
      <alignment horizontal="center" vertical="center"/>
    </xf>
    <xf numFmtId="0" fontId="2" fillId="0" borderId="0" xfId="0" applyFont="1" applyFill="1" applyBorder="1" applyAlignment="1">
      <alignment vertical="center" wrapText="1"/>
    </xf>
    <xf numFmtId="0" fontId="15" fillId="0" borderId="0" xfId="0" applyFont="1" applyFill="1" applyBorder="1" applyAlignment="1">
      <alignment horizontal="center" vertical="center"/>
    </xf>
    <xf numFmtId="0" fontId="15" fillId="0" borderId="25" xfId="0" applyFont="1" applyFill="1" applyBorder="1"/>
    <xf numFmtId="0" fontId="15" fillId="0" borderId="26" xfId="0" applyFont="1" applyFill="1" applyBorder="1"/>
    <xf numFmtId="0" fontId="15" fillId="0" borderId="27" xfId="0" applyFont="1" applyFill="1" applyBorder="1"/>
    <xf numFmtId="0" fontId="15" fillId="0" borderId="1" xfId="0" applyFont="1" applyFill="1" applyBorder="1"/>
    <xf numFmtId="0" fontId="15" fillId="0" borderId="113" xfId="0" applyFont="1" applyFill="1" applyBorder="1"/>
    <xf numFmtId="0" fontId="2" fillId="0" borderId="74" xfId="0" applyFont="1" applyFill="1" applyBorder="1" applyAlignment="1">
      <alignment horizontal="center" vertical="center"/>
    </xf>
    <xf numFmtId="0" fontId="2" fillId="0" borderId="75" xfId="0" applyFont="1" applyFill="1" applyBorder="1" applyAlignment="1">
      <alignment horizontal="center" vertical="center"/>
    </xf>
    <xf numFmtId="0" fontId="2" fillId="0" borderId="76" xfId="0" applyFont="1" applyFill="1" applyBorder="1" applyAlignment="1">
      <alignment horizontal="center" vertical="center"/>
    </xf>
    <xf numFmtId="0" fontId="2" fillId="0" borderId="73" xfId="0" applyFont="1" applyFill="1" applyBorder="1" applyAlignment="1">
      <alignment horizontal="center" vertical="center"/>
    </xf>
    <xf numFmtId="0" fontId="2" fillId="0" borderId="133" xfId="0" applyFont="1" applyFill="1" applyBorder="1" applyAlignment="1">
      <alignment horizontal="center" vertical="center"/>
    </xf>
    <xf numFmtId="0" fontId="2" fillId="0" borderId="38" xfId="0" applyFont="1" applyFill="1" applyBorder="1"/>
    <xf numFmtId="0" fontId="1" fillId="3" borderId="66" xfId="0" applyFont="1" applyFill="1" applyBorder="1"/>
    <xf numFmtId="0" fontId="1" fillId="3" borderId="68" xfId="0" applyFont="1" applyFill="1" applyBorder="1"/>
    <xf numFmtId="0" fontId="4" fillId="0" borderId="134" xfId="4" applyFont="1" applyFill="1" applyBorder="1" applyAlignment="1">
      <alignment horizontal="center" vertical="center"/>
    </xf>
    <xf numFmtId="0" fontId="4" fillId="0" borderId="135" xfId="4" applyFont="1" applyFill="1" applyBorder="1" applyAlignment="1">
      <alignment horizontal="center" vertical="center"/>
    </xf>
    <xf numFmtId="0" fontId="1" fillId="4" borderId="8" xfId="4" applyFont="1" applyFill="1" applyBorder="1" applyAlignment="1">
      <alignment horizontal="center" vertical="center"/>
    </xf>
    <xf numFmtId="0" fontId="2" fillId="0" borderId="0" xfId="0" applyFont="1" applyFill="1" applyAlignment="1">
      <alignment horizontal="left" vertical="center" wrapText="1"/>
    </xf>
    <xf numFmtId="0" fontId="1" fillId="0" borderId="0" xfId="4" applyFont="1" applyFill="1" applyBorder="1" applyAlignment="1">
      <alignment horizontal="center" vertical="center"/>
    </xf>
    <xf numFmtId="0" fontId="0" fillId="0" borderId="0" xfId="0" applyBorder="1" applyAlignment="1">
      <alignment horizontal="center" vertical="center"/>
    </xf>
    <xf numFmtId="0" fontId="1" fillId="3" borderId="67" xfId="0" applyFont="1" applyFill="1" applyBorder="1" applyAlignment="1">
      <alignment horizontal="center" vertical="center"/>
    </xf>
    <xf numFmtId="0" fontId="1" fillId="2" borderId="71" xfId="0" applyFont="1" applyFill="1" applyBorder="1" applyAlignment="1">
      <alignment horizontal="center" vertical="center"/>
    </xf>
    <xf numFmtId="0" fontId="0" fillId="0" borderId="74" xfId="0" applyBorder="1"/>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1" xfId="0" applyBorder="1" applyAlignment="1">
      <alignment horizontal="center" vertical="center"/>
    </xf>
    <xf numFmtId="0" fontId="0" fillId="0" borderId="113" xfId="0" applyBorder="1" applyAlignment="1">
      <alignment horizontal="center" vertical="center"/>
    </xf>
    <xf numFmtId="0" fontId="2" fillId="0" borderId="133" xfId="0" applyFont="1" applyBorder="1" applyAlignment="1">
      <alignment horizontal="center" vertical="center"/>
    </xf>
    <xf numFmtId="0" fontId="0" fillId="0" borderId="25" xfId="0" applyFill="1" applyBorder="1"/>
    <xf numFmtId="0" fontId="0" fillId="0" borderId="11" xfId="0" applyBorder="1" applyAlignment="1">
      <alignment horizontal="right"/>
    </xf>
    <xf numFmtId="0" fontId="0" fillId="0" borderId="5" xfId="0" applyFill="1" applyBorder="1"/>
    <xf numFmtId="0" fontId="0" fillId="0" borderId="17" xfId="0" applyFill="1" applyBorder="1"/>
    <xf numFmtId="0" fontId="0" fillId="0" borderId="19" xfId="0" applyFill="1" applyBorder="1"/>
    <xf numFmtId="0" fontId="0" fillId="0" borderId="21" xfId="0" applyFill="1" applyBorder="1"/>
    <xf numFmtId="0" fontId="0" fillId="0" borderId="137" xfId="0" applyFill="1" applyBorder="1"/>
    <xf numFmtId="0" fontId="1" fillId="4" borderId="137" xfId="0" applyFont="1" applyFill="1" applyBorder="1"/>
    <xf numFmtId="0" fontId="1" fillId="4" borderId="138" xfId="0" applyFont="1" applyFill="1" applyBorder="1"/>
    <xf numFmtId="0" fontId="1" fillId="6" borderId="66" xfId="0" applyFont="1" applyFill="1" applyBorder="1"/>
    <xf numFmtId="0" fontId="1" fillId="6" borderId="84" xfId="0" applyFont="1" applyFill="1" applyBorder="1" applyAlignment="1">
      <alignment horizontal="center" vertical="center"/>
    </xf>
    <xf numFmtId="165" fontId="1" fillId="6" borderId="71" xfId="0" applyNumberFormat="1" applyFont="1" applyFill="1" applyBorder="1"/>
    <xf numFmtId="0" fontId="8" fillId="0" borderId="0" xfId="4" applyFont="1" applyFill="1" applyBorder="1" applyAlignment="1">
      <alignment horizontal="center" vertical="center"/>
    </xf>
    <xf numFmtId="0" fontId="8" fillId="0" borderId="113" xfId="4" applyFont="1" applyFill="1" applyBorder="1" applyAlignment="1">
      <alignment horizontal="center" vertical="center"/>
    </xf>
    <xf numFmtId="168" fontId="1" fillId="2" borderId="8" xfId="4" applyNumberFormat="1" applyFont="1" applyFill="1" applyBorder="1" applyAlignment="1">
      <alignment horizontal="center" vertical="center"/>
    </xf>
    <xf numFmtId="0" fontId="1" fillId="2" borderId="4" xfId="4" applyFont="1" applyFill="1" applyBorder="1" applyAlignment="1">
      <alignment horizontal="center" vertical="center"/>
    </xf>
    <xf numFmtId="0" fontId="1" fillId="2" borderId="8" xfId="4" applyFont="1" applyFill="1" applyBorder="1" applyAlignment="1">
      <alignment horizontal="center" vertical="center"/>
    </xf>
    <xf numFmtId="168" fontId="1" fillId="3" borderId="66" xfId="4" applyNumberFormat="1" applyFont="1" applyFill="1" applyBorder="1" applyAlignment="1">
      <alignment horizontal="center" vertical="center"/>
    </xf>
    <xf numFmtId="0" fontId="1" fillId="3" borderId="67" xfId="4" applyFont="1" applyFill="1" applyBorder="1" applyAlignment="1">
      <alignment horizontal="center" vertical="center"/>
    </xf>
    <xf numFmtId="168" fontId="1" fillId="2" borderId="84" xfId="4" applyNumberFormat="1" applyFont="1" applyFill="1" applyBorder="1" applyAlignment="1">
      <alignment horizontal="center" vertical="center"/>
    </xf>
    <xf numFmtId="0" fontId="1" fillId="2" borderId="70" xfId="4" applyFont="1" applyFill="1" applyBorder="1" applyAlignment="1">
      <alignment horizontal="center" vertical="center"/>
    </xf>
    <xf numFmtId="168" fontId="4" fillId="0" borderId="74" xfId="4" applyNumberFormat="1" applyFont="1" applyFill="1" applyBorder="1" applyAlignment="1">
      <alignment horizontal="center" vertical="center"/>
    </xf>
    <xf numFmtId="168" fontId="4" fillId="0" borderId="75" xfId="4" applyNumberFormat="1" applyFont="1" applyFill="1" applyBorder="1" applyAlignment="1">
      <alignment horizontal="center" vertical="center"/>
    </xf>
    <xf numFmtId="0" fontId="4" fillId="0" borderId="75" xfId="4" applyFont="1" applyFill="1" applyBorder="1" applyAlignment="1">
      <alignment horizontal="center" vertical="center"/>
    </xf>
    <xf numFmtId="168" fontId="4" fillId="0" borderId="76" xfId="4" applyNumberFormat="1" applyFont="1" applyFill="1" applyBorder="1" applyAlignment="1">
      <alignment horizontal="center" vertical="center"/>
    </xf>
    <xf numFmtId="0" fontId="4" fillId="0" borderId="74" xfId="4" applyFont="1" applyFill="1" applyBorder="1" applyAlignment="1">
      <alignment horizontal="center" vertical="center"/>
    </xf>
    <xf numFmtId="0" fontId="4" fillId="0" borderId="76" xfId="4" applyFont="1" applyFill="1" applyBorder="1" applyAlignment="1">
      <alignment horizontal="center" vertical="center"/>
    </xf>
    <xf numFmtId="0" fontId="4" fillId="0" borderId="133" xfId="4" applyFont="1" applyFill="1" applyBorder="1" applyAlignment="1">
      <alignment horizontal="center"/>
    </xf>
    <xf numFmtId="0" fontId="1" fillId="6" borderId="8" xfId="4" applyFont="1" applyFill="1" applyBorder="1" applyAlignment="1">
      <alignment horizontal="center" vertical="center"/>
    </xf>
    <xf numFmtId="0" fontId="1" fillId="4" borderId="9" xfId="5" applyFont="1" applyFill="1" applyBorder="1" applyAlignment="1">
      <alignment horizontal="center" vertical="center"/>
    </xf>
    <xf numFmtId="0" fontId="1" fillId="4" borderId="67" xfId="4" applyFont="1" applyFill="1" applyBorder="1" applyAlignment="1">
      <alignment horizontal="center" vertical="center"/>
    </xf>
    <xf numFmtId="0" fontId="1" fillId="4" borderId="68" xfId="4" applyFont="1" applyFill="1" applyBorder="1" applyAlignment="1">
      <alignment horizontal="center" vertical="center"/>
    </xf>
    <xf numFmtId="0" fontId="0" fillId="0" borderId="124" xfId="0" applyBorder="1"/>
    <xf numFmtId="0" fontId="0" fillId="0" borderId="140" xfId="0" applyBorder="1"/>
    <xf numFmtId="0" fontId="0" fillId="0" borderId="141" xfId="0" applyBorder="1"/>
    <xf numFmtId="0" fontId="0" fillId="0" borderId="142" xfId="0" applyBorder="1"/>
    <xf numFmtId="0" fontId="0" fillId="0" borderId="139" xfId="0" applyBorder="1"/>
    <xf numFmtId="0" fontId="0" fillId="0" borderId="136" xfId="0" applyFill="1" applyBorder="1"/>
    <xf numFmtId="0" fontId="0" fillId="0" borderId="10" xfId="0" applyBorder="1" applyAlignment="1">
      <alignment horizontal="right"/>
    </xf>
    <xf numFmtId="0" fontId="0" fillId="0" borderId="38" xfId="0" applyBorder="1" applyAlignment="1">
      <alignment horizontal="right"/>
    </xf>
    <xf numFmtId="0" fontId="22" fillId="4" borderId="67" xfId="0" applyFont="1" applyFill="1" applyBorder="1" applyAlignment="1">
      <alignment horizontal="right"/>
    </xf>
    <xf numFmtId="0" fontId="1" fillId="4" borderId="9" xfId="0" applyFont="1" applyFill="1" applyBorder="1" applyAlignment="1">
      <alignment horizontal="right" vertic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8" fillId="0" borderId="0" xfId="32" applyAlignment="1">
      <alignment horizontal="center"/>
    </xf>
    <xf numFmtId="0" fontId="8" fillId="0" borderId="0" xfId="32" applyFont="1" applyAlignment="1">
      <alignment wrapText="1"/>
    </xf>
    <xf numFmtId="0" fontId="0" fillId="8" borderId="0" xfId="0" applyFill="1"/>
    <xf numFmtId="0" fontId="43" fillId="8" borderId="0" xfId="0" applyFont="1" applyFill="1" applyAlignment="1">
      <alignment horizontal="center" vertical="center" wrapText="1"/>
    </xf>
    <xf numFmtId="0" fontId="44" fillId="8" borderId="131" xfId="0" applyFont="1" applyFill="1" applyBorder="1" applyAlignment="1">
      <alignment horizontal="center" vertical="center" wrapText="1"/>
    </xf>
    <xf numFmtId="0" fontId="44" fillId="8" borderId="129" xfId="0" applyFont="1" applyFill="1" applyBorder="1" applyAlignment="1">
      <alignment horizontal="center" vertical="center" wrapText="1"/>
    </xf>
    <xf numFmtId="0" fontId="44" fillId="8" borderId="150" xfId="0" applyFont="1" applyFill="1" applyBorder="1" applyAlignment="1">
      <alignment horizontal="center" vertical="center" wrapText="1"/>
    </xf>
    <xf numFmtId="0" fontId="43" fillId="8" borderId="31" xfId="0" applyFont="1" applyFill="1" applyBorder="1" applyAlignment="1">
      <alignment horizontal="center" vertical="center" wrapText="1"/>
    </xf>
    <xf numFmtId="0" fontId="44" fillId="8" borderId="126" xfId="0" applyFont="1" applyFill="1" applyBorder="1" applyAlignment="1">
      <alignment horizontal="center" vertical="center" wrapText="1"/>
    </xf>
    <xf numFmtId="0" fontId="44" fillId="8" borderId="128" xfId="0" applyFont="1" applyFill="1" applyBorder="1" applyAlignment="1">
      <alignment horizontal="center" vertical="center" wrapText="1"/>
    </xf>
    <xf numFmtId="17" fontId="8" fillId="8" borderId="0" xfId="32" applyNumberFormat="1" applyFont="1" applyFill="1" applyAlignment="1">
      <alignment wrapText="1"/>
    </xf>
    <xf numFmtId="0" fontId="8" fillId="8" borderId="0" xfId="32" applyFill="1"/>
    <xf numFmtId="0" fontId="8" fillId="8" borderId="0" xfId="32" applyFont="1" applyFill="1" applyAlignment="1">
      <alignment wrapText="1"/>
    </xf>
    <xf numFmtId="0" fontId="29" fillId="8" borderId="0" xfId="32" applyFont="1" applyFill="1" applyBorder="1" applyAlignment="1">
      <alignment vertical="center" wrapText="1"/>
    </xf>
    <xf numFmtId="0" fontId="29" fillId="8" borderId="0" xfId="32" applyFont="1" applyFill="1" applyAlignment="1">
      <alignment horizontal="centerContinuous" vertical="center" wrapText="1"/>
    </xf>
    <xf numFmtId="0" fontId="8" fillId="8" borderId="0" xfId="32" applyFont="1" applyFill="1" applyAlignment="1">
      <alignment horizontal="centerContinuous" vertical="center" wrapText="1"/>
    </xf>
    <xf numFmtId="0" fontId="8" fillId="8" borderId="0" xfId="32" applyFill="1" applyAlignment="1">
      <alignment horizontal="centerContinuous" vertical="center"/>
    </xf>
    <xf numFmtId="0" fontId="29" fillId="8" borderId="0" xfId="32" quotePrefix="1" applyFont="1" applyFill="1" applyAlignment="1">
      <alignment horizontal="right"/>
    </xf>
    <xf numFmtId="0" fontId="8" fillId="8" borderId="0" xfId="32" applyFont="1" applyFill="1" applyAlignment="1">
      <alignment horizontal="left"/>
    </xf>
    <xf numFmtId="0" fontId="8" fillId="8" borderId="0" xfId="32" applyFont="1" applyFill="1" applyAlignment="1">
      <alignment horizontal="left" vertical="center"/>
    </xf>
    <xf numFmtId="0" fontId="8" fillId="8" borderId="0" xfId="32" applyFont="1" applyFill="1" applyAlignment="1"/>
    <xf numFmtId="0" fontId="8" fillId="8" borderId="0" xfId="32" applyFill="1" applyAlignment="1"/>
    <xf numFmtId="0" fontId="8" fillId="8" borderId="0" xfId="32" applyFont="1" applyFill="1" applyAlignment="1">
      <alignment vertical="center"/>
    </xf>
    <xf numFmtId="0" fontId="8" fillId="8" borderId="0" xfId="32" applyFill="1" applyAlignment="1">
      <alignment wrapText="1"/>
    </xf>
    <xf numFmtId="0" fontId="29" fillId="0" borderId="0" xfId="35" applyFont="1"/>
    <xf numFmtId="0" fontId="29" fillId="0" borderId="127" xfId="35" applyFont="1" applyFill="1" applyBorder="1"/>
    <xf numFmtId="0" fontId="29" fillId="0" borderId="0" xfId="35" applyFont="1" applyAlignment="1">
      <alignment horizontal="center" vertical="center"/>
    </xf>
    <xf numFmtId="0" fontId="29" fillId="0" borderId="0" xfId="35" applyFont="1" applyFill="1"/>
    <xf numFmtId="0" fontId="29" fillId="0" borderId="0" xfId="35" applyFont="1" applyFill="1" applyBorder="1" applyAlignment="1">
      <alignment wrapText="1"/>
    </xf>
    <xf numFmtId="0" fontId="29" fillId="0" borderId="0" xfId="35" applyFont="1" applyBorder="1"/>
    <xf numFmtId="0" fontId="34" fillId="0" borderId="0" xfId="7" applyFont="1" applyAlignment="1">
      <alignment horizontal="justify"/>
    </xf>
    <xf numFmtId="0" fontId="47" fillId="0" borderId="0" xfId="7" applyFont="1" applyAlignment="1">
      <alignment horizontal="justify"/>
    </xf>
    <xf numFmtId="0" fontId="48" fillId="0" borderId="0" xfId="36" applyFont="1" applyAlignment="1">
      <alignment horizontal="justify"/>
    </xf>
    <xf numFmtId="0" fontId="34" fillId="0" borderId="0" xfId="36" applyFont="1" applyAlignment="1">
      <alignment horizontal="justify"/>
    </xf>
    <xf numFmtId="0" fontId="49" fillId="0" borderId="0" xfId="37" applyAlignment="1" applyProtection="1">
      <alignment horizontal="justify"/>
    </xf>
    <xf numFmtId="0" fontId="29" fillId="0" borderId="0" xfId="35" applyFont="1" applyFill="1" applyBorder="1"/>
    <xf numFmtId="0" fontId="46" fillId="0" borderId="157" xfId="35" applyFont="1" applyFill="1" applyBorder="1" applyAlignment="1">
      <alignment horizontal="left" vertical="center"/>
    </xf>
    <xf numFmtId="0" fontId="29" fillId="0" borderId="158" xfId="35" applyFont="1" applyFill="1" applyBorder="1" applyAlignment="1">
      <alignment vertical="center"/>
    </xf>
    <xf numFmtId="0" fontId="29" fillId="0" borderId="159" xfId="35" applyFont="1" applyFill="1" applyBorder="1" applyAlignment="1">
      <alignment vertical="center"/>
    </xf>
    <xf numFmtId="0" fontId="29" fillId="0" borderId="158" xfId="35" applyFont="1" applyFill="1" applyBorder="1" applyAlignment="1">
      <alignment horizontal="left" vertical="center"/>
    </xf>
    <xf numFmtId="0" fontId="29" fillId="0" borderId="158" xfId="35" applyFont="1" applyFill="1" applyBorder="1" applyAlignment="1">
      <alignment vertical="center" wrapText="1"/>
    </xf>
    <xf numFmtId="0" fontId="29" fillId="0" borderId="160" xfId="35" applyFont="1" applyFill="1" applyBorder="1" applyAlignment="1">
      <alignment vertical="center" wrapText="1"/>
    </xf>
    <xf numFmtId="0" fontId="46" fillId="0" borderId="162" xfId="35" applyFont="1" applyFill="1" applyBorder="1" applyAlignment="1">
      <alignment horizontal="left" vertical="center"/>
    </xf>
    <xf numFmtId="0" fontId="29" fillId="0" borderId="0" xfId="35" applyFont="1" applyFill="1" applyBorder="1" applyAlignment="1">
      <alignment horizontal="left" vertical="center"/>
    </xf>
    <xf numFmtId="0" fontId="29" fillId="0" borderId="163" xfId="35" applyFont="1" applyFill="1" applyBorder="1" applyAlignment="1">
      <alignment vertical="center" wrapText="1"/>
    </xf>
    <xf numFmtId="0" fontId="28" fillId="0" borderId="156" xfId="35" applyFont="1" applyFill="1" applyBorder="1" applyAlignment="1">
      <alignment horizontal="left" vertical="center"/>
    </xf>
    <xf numFmtId="0" fontId="28" fillId="0" borderId="156" xfId="35" applyFont="1" applyFill="1" applyBorder="1" applyAlignment="1">
      <alignment horizontal="left" vertical="center" wrapText="1"/>
    </xf>
    <xf numFmtId="0" fontId="45" fillId="8" borderId="0" xfId="0" applyFont="1" applyFill="1" applyAlignment="1">
      <alignment wrapText="1"/>
    </xf>
    <xf numFmtId="0" fontId="50" fillId="0" borderId="0" xfId="38" applyFont="1" applyFill="1" applyBorder="1" applyAlignment="1">
      <alignment vertical="center"/>
    </xf>
    <xf numFmtId="0" fontId="50" fillId="0" borderId="0" xfId="38" applyFont="1" applyFill="1" applyBorder="1"/>
    <xf numFmtId="0" fontId="1" fillId="0" borderId="8"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0" fillId="0" borderId="0" xfId="0" applyFill="1" applyAlignment="1">
      <alignment horizontal="center" vertical="center" wrapText="1"/>
    </xf>
    <xf numFmtId="0" fontId="1" fillId="4" borderId="38" xfId="0" applyFont="1" applyFill="1" applyBorder="1"/>
    <xf numFmtId="0" fontId="1" fillId="4" borderId="39" xfId="0" applyFont="1" applyFill="1" applyBorder="1"/>
    <xf numFmtId="0" fontId="1" fillId="2" borderId="164" xfId="0" applyFont="1" applyFill="1" applyBorder="1"/>
    <xf numFmtId="0" fontId="1" fillId="2" borderId="165" xfId="0" applyFont="1" applyFill="1" applyBorder="1"/>
    <xf numFmtId="0" fontId="1" fillId="2" borderId="167" xfId="0" applyFont="1" applyFill="1" applyBorder="1"/>
    <xf numFmtId="0" fontId="1" fillId="2" borderId="168" xfId="0" applyFont="1" applyFill="1" applyBorder="1"/>
    <xf numFmtId="0" fontId="1" fillId="4" borderId="9" xfId="0" applyFont="1" applyFill="1" applyBorder="1" applyAlignment="1">
      <alignment horizontal="center" vertical="center"/>
    </xf>
    <xf numFmtId="0" fontId="1" fillId="2" borderId="81" xfId="0" applyFont="1" applyFill="1" applyBorder="1" applyAlignment="1">
      <alignment horizontal="center" textRotation="90" wrapText="1"/>
    </xf>
    <xf numFmtId="0" fontId="1" fillId="4" borderId="38" xfId="0" applyFont="1" applyFill="1" applyBorder="1" applyAlignment="1">
      <alignment horizontal="right"/>
    </xf>
    <xf numFmtId="165" fontId="1" fillId="4" borderId="39" xfId="0" applyNumberFormat="1" applyFont="1" applyFill="1" applyBorder="1"/>
    <xf numFmtId="0" fontId="1" fillId="4" borderId="171" xfId="0" applyFont="1" applyFill="1" applyBorder="1"/>
    <xf numFmtId="0" fontId="4" fillId="0" borderId="76" xfId="4" quotePrefix="1" applyFont="1" applyFill="1" applyBorder="1" applyAlignment="1">
      <alignment horizontal="center" vertical="center"/>
    </xf>
    <xf numFmtId="49" fontId="1" fillId="3" borderId="79" xfId="15" applyNumberFormat="1" applyFont="1" applyFill="1" applyBorder="1" applyAlignment="1">
      <alignment horizontal="center" vertical="center"/>
    </xf>
    <xf numFmtId="172" fontId="1" fillId="4" borderId="81" xfId="15" applyNumberFormat="1" applyFont="1" applyFill="1" applyBorder="1" applyAlignment="1">
      <alignment vertical="center"/>
    </xf>
    <xf numFmtId="172" fontId="1" fillId="3" borderId="81" xfId="15" applyNumberFormat="1" applyFont="1" applyFill="1" applyBorder="1" applyAlignment="1">
      <alignment vertical="center"/>
    </xf>
    <xf numFmtId="172" fontId="1" fillId="4" borderId="77" xfId="15" applyNumberFormat="1" applyFont="1" applyFill="1" applyBorder="1" applyAlignment="1">
      <alignment vertical="center"/>
    </xf>
    <xf numFmtId="49" fontId="1" fillId="2" borderId="69" xfId="15" applyNumberFormat="1" applyFont="1" applyFill="1" applyBorder="1" applyAlignment="1">
      <alignment horizontal="center" vertical="center"/>
    </xf>
    <xf numFmtId="172" fontId="1" fillId="2" borderId="70" xfId="15" applyNumberFormat="1" applyFont="1" applyFill="1" applyBorder="1" applyAlignment="1">
      <alignment vertical="center"/>
    </xf>
    <xf numFmtId="49" fontId="4" fillId="0" borderId="59" xfId="15" applyNumberFormat="1" applyFont="1" applyFill="1" applyBorder="1" applyAlignment="1">
      <alignment horizontal="center" vertical="center"/>
    </xf>
    <xf numFmtId="172" fontId="8" fillId="0" borderId="118" xfId="15" applyNumberFormat="1" applyFont="1" applyFill="1" applyBorder="1" applyAlignment="1">
      <alignment vertical="center"/>
    </xf>
    <xf numFmtId="172" fontId="8" fillId="0" borderId="63" xfId="15" applyNumberFormat="1" applyFont="1" applyFill="1" applyBorder="1" applyAlignment="1">
      <alignment vertical="center"/>
    </xf>
    <xf numFmtId="172" fontId="8" fillId="0" borderId="119" xfId="15" applyNumberFormat="1" applyFont="1" applyFill="1" applyBorder="1" applyAlignment="1">
      <alignment vertical="center"/>
    </xf>
    <xf numFmtId="172" fontId="8" fillId="0" borderId="172" xfId="15" applyNumberFormat="1" applyFont="1" applyFill="1" applyBorder="1" applyAlignment="1">
      <alignment vertical="center"/>
    </xf>
    <xf numFmtId="49" fontId="1" fillId="3" borderId="65" xfId="15" applyNumberFormat="1" applyFont="1" applyFill="1" applyBorder="1" applyAlignment="1">
      <alignment horizontal="center" vertical="center"/>
    </xf>
    <xf numFmtId="172" fontId="1" fillId="3" borderId="67" xfId="15" applyNumberFormat="1" applyFont="1" applyFill="1" applyBorder="1" applyAlignment="1">
      <alignment vertical="center"/>
    </xf>
    <xf numFmtId="49" fontId="1" fillId="2" borderId="79" xfId="15" applyNumberFormat="1" applyFont="1" applyFill="1" applyBorder="1" applyAlignment="1">
      <alignment horizontal="center" vertical="center"/>
    </xf>
    <xf numFmtId="172" fontId="1" fillId="2" borderId="81" xfId="15" applyNumberFormat="1" applyFont="1" applyFill="1" applyBorder="1" applyAlignment="1">
      <alignment vertical="center"/>
    </xf>
    <xf numFmtId="0" fontId="3" fillId="0" borderId="36" xfId="0" applyFont="1" applyBorder="1"/>
    <xf numFmtId="0" fontId="23" fillId="4" borderId="171" xfId="0" applyFont="1" applyFill="1" applyBorder="1"/>
    <xf numFmtId="0" fontId="1" fillId="2" borderId="4" xfId="0" applyFont="1" applyFill="1" applyBorder="1" applyAlignment="1">
      <alignment horizontal="center" vertical="center"/>
    </xf>
    <xf numFmtId="0" fontId="41" fillId="0" borderId="0" xfId="0" applyFont="1" applyAlignment="1">
      <alignment horizontal="center" vertical="center"/>
    </xf>
    <xf numFmtId="0" fontId="1" fillId="4" borderId="81" xfId="32" applyFont="1" applyFill="1" applyBorder="1" applyAlignment="1">
      <alignment horizontal="center" vertical="center" wrapText="1"/>
    </xf>
    <xf numFmtId="0" fontId="4" fillId="0" borderId="0" xfId="32" applyFont="1" applyAlignment="1">
      <alignment horizontal="center" vertical="center" wrapText="1"/>
    </xf>
    <xf numFmtId="0" fontId="4" fillId="0" borderId="186" xfId="32" quotePrefix="1" applyFont="1" applyBorder="1" applyAlignment="1">
      <alignment horizontal="center" vertical="center"/>
    </xf>
    <xf numFmtId="0" fontId="8" fillId="0" borderId="185" xfId="32" applyBorder="1" applyAlignment="1">
      <alignment horizontal="left" vertical="center" wrapText="1"/>
    </xf>
    <xf numFmtId="0" fontId="4" fillId="0" borderId="26" xfId="32" quotePrefix="1" applyFont="1" applyBorder="1" applyAlignment="1">
      <alignment horizontal="center" vertical="center"/>
    </xf>
    <xf numFmtId="0" fontId="8" fillId="0" borderId="26" xfId="32" applyBorder="1" applyAlignment="1">
      <alignment horizontal="left" vertical="center" wrapText="1"/>
    </xf>
    <xf numFmtId="0" fontId="4" fillId="0" borderId="26" xfId="32" applyFont="1" applyBorder="1" applyAlignment="1">
      <alignment horizontal="center" vertical="center"/>
    </xf>
    <xf numFmtId="0" fontId="4" fillId="0" borderId="189" xfId="32" applyFont="1" applyBorder="1" applyAlignment="1">
      <alignment horizontal="center" vertical="center"/>
    </xf>
    <xf numFmtId="0" fontId="4" fillId="0" borderId="113" xfId="32" applyFont="1" applyBorder="1" applyAlignment="1">
      <alignment horizontal="center" vertical="center"/>
    </xf>
    <xf numFmtId="0" fontId="8" fillId="0" borderId="113" xfId="32" applyBorder="1" applyAlignment="1">
      <alignment horizontal="left" vertical="center" wrapText="1"/>
    </xf>
    <xf numFmtId="0" fontId="1" fillId="3" borderId="8" xfId="0" applyFont="1" applyFill="1" applyBorder="1"/>
    <xf numFmtId="3" fontId="1" fillId="6" borderId="67" xfId="0" applyNumberFormat="1" applyFont="1" applyFill="1" applyBorder="1"/>
    <xf numFmtId="0" fontId="1" fillId="6" borderId="66" xfId="0" applyFont="1" applyFill="1" applyBorder="1" applyAlignment="1">
      <alignment horizontal="center" vertical="center" wrapText="1"/>
    </xf>
    <xf numFmtId="0" fontId="1" fillId="6" borderId="68" xfId="0" applyFont="1" applyFill="1" applyBorder="1"/>
    <xf numFmtId="0" fontId="1" fillId="3" borderId="81" xfId="0" applyFont="1" applyFill="1" applyBorder="1" applyAlignment="1">
      <alignment horizontal="center" vertical="center"/>
    </xf>
    <xf numFmtId="165" fontId="1" fillId="3" borderId="81" xfId="0" applyNumberFormat="1" applyFont="1" applyFill="1" applyBorder="1" applyAlignment="1">
      <alignment horizontal="center" vertical="center"/>
    </xf>
    <xf numFmtId="0" fontId="8" fillId="0" borderId="192" xfId="0" applyFont="1" applyFill="1" applyBorder="1"/>
    <xf numFmtId="0" fontId="8" fillId="0" borderId="193" xfId="0" applyFont="1" applyFill="1" applyBorder="1"/>
    <xf numFmtId="0" fontId="8" fillId="0" borderId="194" xfId="0" applyFont="1" applyFill="1" applyBorder="1"/>
    <xf numFmtId="0" fontId="8" fillId="0" borderId="195" xfId="0" applyFont="1" applyFill="1" applyBorder="1"/>
    <xf numFmtId="0" fontId="8" fillId="0" borderId="196" xfId="0" applyFont="1" applyFill="1" applyBorder="1"/>
    <xf numFmtId="0" fontId="8" fillId="0" borderId="197" xfId="0" applyFont="1" applyFill="1" applyBorder="1"/>
    <xf numFmtId="0" fontId="1" fillId="2" borderId="198" xfId="0" applyFont="1" applyFill="1" applyBorder="1"/>
    <xf numFmtId="0" fontId="1" fillId="2" borderId="199" xfId="0" applyFont="1" applyFill="1" applyBorder="1"/>
    <xf numFmtId="0" fontId="2" fillId="0" borderId="132" xfId="0" applyFont="1" applyBorder="1"/>
    <xf numFmtId="165" fontId="2" fillId="0" borderId="132" xfId="0" applyNumberFormat="1" applyFont="1" applyBorder="1"/>
    <xf numFmtId="0" fontId="1" fillId="4" borderId="170" xfId="0" applyFont="1" applyFill="1" applyBorder="1"/>
    <xf numFmtId="0" fontId="1" fillId="2" borderId="166" xfId="0" applyFont="1" applyFill="1" applyBorder="1"/>
    <xf numFmtId="0" fontId="1" fillId="2" borderId="169" xfId="0" applyFont="1" applyFill="1" applyBorder="1"/>
    <xf numFmtId="0" fontId="8" fillId="0" borderId="200" xfId="0" applyFont="1" applyFill="1" applyBorder="1"/>
    <xf numFmtId="0" fontId="8" fillId="0" borderId="201" xfId="0" applyFont="1" applyFill="1" applyBorder="1"/>
    <xf numFmtId="0" fontId="4" fillId="0" borderId="39" xfId="0" applyFont="1" applyFill="1" applyBorder="1" applyAlignment="1">
      <alignment vertical="center" wrapText="1"/>
    </xf>
    <xf numFmtId="0" fontId="4" fillId="0" borderId="132" xfId="0" applyFont="1" applyFill="1" applyBorder="1" applyAlignment="1">
      <alignment vertical="center" wrapText="1"/>
    </xf>
    <xf numFmtId="0" fontId="4" fillId="0" borderId="200" xfId="0" applyFont="1" applyFill="1" applyBorder="1"/>
    <xf numFmtId="0" fontId="4" fillId="0" borderId="201" xfId="0" applyFont="1" applyFill="1" applyBorder="1"/>
    <xf numFmtId="0" fontId="4" fillId="0" borderId="202" xfId="0" applyFont="1" applyFill="1" applyBorder="1"/>
    <xf numFmtId="0" fontId="4" fillId="0" borderId="203" xfId="0" applyFont="1" applyFill="1" applyBorder="1"/>
    <xf numFmtId="0" fontId="1" fillId="4" borderId="199" xfId="0" applyFont="1" applyFill="1" applyBorder="1"/>
    <xf numFmtId="0" fontId="1" fillId="4" borderId="170" xfId="0" applyFont="1" applyFill="1" applyBorder="1" applyAlignment="1">
      <alignment vertical="center" wrapText="1"/>
    </xf>
    <xf numFmtId="0" fontId="1" fillId="4" borderId="171" xfId="0" applyFont="1" applyFill="1" applyBorder="1" applyAlignment="1">
      <alignment vertical="center" wrapText="1"/>
    </xf>
    <xf numFmtId="0" fontId="1" fillId="4" borderId="9" xfId="0" applyFont="1" applyFill="1" applyBorder="1" applyAlignment="1">
      <alignment horizontal="center" vertical="center"/>
    </xf>
    <xf numFmtId="0" fontId="4" fillId="0" borderId="0" xfId="0" applyFont="1" applyFill="1" applyBorder="1" applyAlignment="1">
      <alignment horizontal="center" textRotation="90"/>
    </xf>
    <xf numFmtId="0" fontId="1" fillId="2" borderId="198" xfId="0" applyFont="1" applyFill="1" applyBorder="1" applyAlignment="1">
      <alignment wrapText="1"/>
    </xf>
    <xf numFmtId="0" fontId="2" fillId="0" borderId="76" xfId="0" quotePrefix="1" applyFont="1" applyFill="1" applyBorder="1" applyAlignment="1">
      <alignment horizontal="center" vertical="center"/>
    </xf>
    <xf numFmtId="0" fontId="2" fillId="0" borderId="76" xfId="0" quotePrefix="1" applyFont="1" applyBorder="1" applyAlignment="1">
      <alignment horizontal="center" vertical="center"/>
    </xf>
    <xf numFmtId="0" fontId="0" fillId="0" borderId="6" xfId="0" applyFill="1" applyBorder="1"/>
    <xf numFmtId="0" fontId="22" fillId="4" borderId="13" xfId="0" applyFont="1" applyFill="1" applyBorder="1"/>
    <xf numFmtId="0" fontId="0" fillId="0" borderId="34" xfId="0" applyBorder="1" applyAlignment="1">
      <alignment horizontal="right"/>
    </xf>
    <xf numFmtId="0" fontId="8" fillId="0" borderId="16" xfId="29" applyFont="1" applyBorder="1"/>
    <xf numFmtId="0" fontId="8" fillId="0" borderId="17" xfId="29" applyFont="1" applyBorder="1"/>
    <xf numFmtId="0" fontId="8" fillId="0" borderId="54" xfId="29" applyFont="1" applyBorder="1"/>
    <xf numFmtId="0" fontId="8" fillId="0" borderId="18" xfId="29" applyFont="1" applyBorder="1"/>
    <xf numFmtId="0" fontId="8" fillId="0" borderId="19" xfId="29" applyFont="1" applyBorder="1"/>
    <xf numFmtId="0" fontId="8" fillId="0" borderId="55" xfId="29" applyFont="1" applyBorder="1"/>
    <xf numFmtId="0" fontId="8" fillId="0" borderId="20" xfId="29" applyFont="1" applyBorder="1"/>
    <xf numFmtId="0" fontId="8" fillId="0" borderId="21" xfId="29" applyFont="1" applyBorder="1"/>
    <xf numFmtId="0" fontId="8" fillId="0" borderId="56" xfId="29" applyFont="1" applyBorder="1"/>
    <xf numFmtId="0" fontId="29" fillId="0" borderId="159" xfId="35" applyFont="1" applyFill="1" applyBorder="1" applyAlignment="1">
      <alignment vertical="center" wrapText="1"/>
    </xf>
    <xf numFmtId="0" fontId="4" fillId="0" borderId="0" xfId="0" applyFont="1" applyFill="1" applyBorder="1" applyAlignment="1">
      <alignment wrapText="1"/>
    </xf>
    <xf numFmtId="0" fontId="1" fillId="2" borderId="4" xfId="0" applyFont="1" applyFill="1" applyBorder="1" applyAlignment="1">
      <alignment horizontal="center" vertical="center"/>
    </xf>
    <xf numFmtId="0" fontId="2" fillId="0" borderId="5" xfId="0" applyFont="1" applyBorder="1" applyAlignment="1">
      <alignment vertical="center"/>
    </xf>
    <xf numFmtId="0" fontId="0" fillId="0" borderId="0" xfId="0" applyNumberFormat="1"/>
    <xf numFmtId="0" fontId="15" fillId="0" borderId="22" xfId="0" applyFont="1" applyBorder="1"/>
    <xf numFmtId="0" fontId="15" fillId="0" borderId="38" xfId="0" applyFont="1" applyBorder="1"/>
    <xf numFmtId="0" fontId="15" fillId="0" borderId="23" xfId="0" applyFont="1" applyBorder="1"/>
    <xf numFmtId="0" fontId="15" fillId="0" borderId="39" xfId="0" applyFont="1" applyBorder="1"/>
    <xf numFmtId="0" fontId="15" fillId="0" borderId="62" xfId="0" applyFont="1" applyBorder="1"/>
    <xf numFmtId="0" fontId="15" fillId="0" borderId="63" xfId="0" applyFont="1" applyBorder="1"/>
    <xf numFmtId="0" fontId="1" fillId="4" borderId="170" xfId="0" applyFont="1" applyFill="1" applyBorder="1" applyAlignment="1">
      <alignment horizontal="right"/>
    </xf>
    <xf numFmtId="0" fontId="8" fillId="0" borderId="204" xfId="0" applyFont="1" applyFill="1" applyBorder="1" applyAlignment="1">
      <alignment horizontal="right"/>
    </xf>
    <xf numFmtId="0" fontId="8" fillId="0" borderId="205" xfId="0" applyFont="1" applyFill="1" applyBorder="1" applyAlignment="1">
      <alignment horizontal="right"/>
    </xf>
    <xf numFmtId="0" fontId="8" fillId="0" borderId="206" xfId="0" applyFont="1" applyFill="1" applyBorder="1" applyAlignment="1">
      <alignment horizontal="right"/>
    </xf>
    <xf numFmtId="0" fontId="8" fillId="0" borderId="207" xfId="0" applyFont="1" applyFill="1" applyBorder="1"/>
    <xf numFmtId="0" fontId="8" fillId="0" borderId="208" xfId="0" applyFont="1" applyFill="1" applyBorder="1"/>
    <xf numFmtId="0" fontId="8" fillId="0" borderId="207" xfId="0" applyFont="1" applyFill="1" applyBorder="1" applyAlignment="1">
      <alignment horizontal="right"/>
    </xf>
    <xf numFmtId="0" fontId="8" fillId="0" borderId="200" xfId="0" applyFont="1" applyFill="1" applyBorder="1" applyAlignment="1">
      <alignment horizontal="right"/>
    </xf>
    <xf numFmtId="0" fontId="8" fillId="0" borderId="208" xfId="0" applyFont="1" applyFill="1" applyBorder="1" applyAlignment="1">
      <alignment horizontal="right"/>
    </xf>
    <xf numFmtId="0" fontId="8" fillId="0" borderId="209" xfId="0" applyFont="1" applyFill="1" applyBorder="1"/>
    <xf numFmtId="0" fontId="8" fillId="0" borderId="210" xfId="0" applyFont="1" applyFill="1" applyBorder="1"/>
    <xf numFmtId="0" fontId="8" fillId="0" borderId="211" xfId="0" applyFont="1" applyFill="1" applyBorder="1"/>
    <xf numFmtId="0" fontId="8" fillId="0" borderId="212" xfId="0" applyFont="1" applyFill="1" applyBorder="1"/>
    <xf numFmtId="0" fontId="8" fillId="0" borderId="213" xfId="0" applyFont="1" applyFill="1" applyBorder="1"/>
    <xf numFmtId="0" fontId="8" fillId="0" borderId="214" xfId="0" applyFont="1" applyFill="1" applyBorder="1"/>
    <xf numFmtId="0" fontId="8" fillId="0" borderId="215" xfId="0" applyFont="1" applyFill="1" applyBorder="1"/>
    <xf numFmtId="0" fontId="8" fillId="0" borderId="216" xfId="0" applyFont="1" applyFill="1" applyBorder="1"/>
    <xf numFmtId="0" fontId="16" fillId="4" borderId="81" xfId="0" applyFont="1" applyFill="1" applyBorder="1"/>
    <xf numFmtId="0" fontId="16" fillId="0" borderId="0" xfId="0" applyFont="1" applyFill="1" applyBorder="1"/>
    <xf numFmtId="165" fontId="1" fillId="4" borderId="38" xfId="0" applyNumberFormat="1" applyFont="1" applyFill="1" applyBorder="1" applyAlignment="1">
      <alignment horizontal="right"/>
    </xf>
    <xf numFmtId="0" fontId="0" fillId="0" borderId="0" xfId="0" applyNumberFormat="1" applyFill="1"/>
    <xf numFmtId="0" fontId="0" fillId="0" borderId="22" xfId="0" applyBorder="1" applyAlignment="1">
      <alignment horizontal="right"/>
    </xf>
    <xf numFmtId="0" fontId="1" fillId="3" borderId="218" xfId="0" applyFont="1" applyFill="1" applyBorder="1"/>
    <xf numFmtId="0" fontId="1" fillId="4" borderId="218" xfId="0" applyFont="1" applyFill="1" applyBorder="1"/>
    <xf numFmtId="0" fontId="1" fillId="4" borderId="217" xfId="0" applyFont="1" applyFill="1" applyBorder="1"/>
    <xf numFmtId="0" fontId="22" fillId="4" borderId="173" xfId="0" applyFont="1" applyFill="1" applyBorder="1"/>
    <xf numFmtId="0" fontId="23" fillId="0" borderId="171" xfId="0" applyFont="1" applyFill="1" applyBorder="1"/>
    <xf numFmtId="0" fontId="8" fillId="0" borderId="5" xfId="30" applyFont="1" applyBorder="1" applyAlignment="1"/>
    <xf numFmtId="0" fontId="8" fillId="0" borderId="6" xfId="30" applyFont="1" applyBorder="1" applyAlignment="1"/>
    <xf numFmtId="0" fontId="8" fillId="0" borderId="6" xfId="30" applyFont="1" applyFill="1" applyBorder="1" applyAlignment="1">
      <alignment horizontal="left"/>
    </xf>
    <xf numFmtId="0" fontId="8" fillId="0" borderId="6" xfId="30" applyFont="1" applyFill="1" applyBorder="1" applyAlignment="1"/>
    <xf numFmtId="0" fontId="8" fillId="0" borderId="6" xfId="30" applyFont="1" applyFill="1" applyBorder="1" applyAlignment="1">
      <alignment vertical="center"/>
    </xf>
    <xf numFmtId="0" fontId="8" fillId="0" borderId="7" xfId="30" applyFont="1" applyBorder="1" applyAlignment="1"/>
    <xf numFmtId="0" fontId="8" fillId="0" borderId="74" xfId="30" applyFont="1" applyBorder="1" applyAlignment="1"/>
    <xf numFmtId="0" fontId="8" fillId="0" borderId="75" xfId="30" applyFont="1" applyBorder="1" applyAlignment="1"/>
    <xf numFmtId="0" fontId="8" fillId="0" borderId="0" xfId="30" applyFont="1" applyFill="1" applyBorder="1" applyAlignment="1">
      <alignment horizontal="left"/>
    </xf>
    <xf numFmtId="0" fontId="8" fillId="0" borderId="75" xfId="30" applyFont="1" applyFill="1" applyBorder="1" applyAlignment="1">
      <alignment horizontal="left"/>
    </xf>
    <xf numFmtId="0" fontId="8" fillId="0" borderId="0" xfId="30" applyFont="1" applyBorder="1" applyAlignment="1"/>
    <xf numFmtId="0" fontId="8" fillId="0" borderId="74" xfId="30" applyFont="1" applyFill="1" applyBorder="1" applyAlignment="1">
      <alignment horizontal="left"/>
    </xf>
    <xf numFmtId="0" fontId="8" fillId="0" borderId="76" xfId="30" applyFont="1" applyFill="1" applyBorder="1" applyAlignment="1">
      <alignment horizontal="left"/>
    </xf>
    <xf numFmtId="0" fontId="8" fillId="0" borderId="78" xfId="30" applyFont="1" applyFill="1" applyBorder="1" applyAlignment="1">
      <alignment horizontal="left"/>
    </xf>
    <xf numFmtId="0" fontId="8" fillId="0" borderId="73" xfId="30" applyFont="1" applyFill="1" applyBorder="1" applyAlignment="1"/>
    <xf numFmtId="0" fontId="0" fillId="0" borderId="7" xfId="0" applyBorder="1" applyAlignment="1">
      <alignment horizontal="left"/>
    </xf>
    <xf numFmtId="167" fontId="8" fillId="0" borderId="27" xfId="22" applyNumberFormat="1" applyFont="1" applyBorder="1" applyAlignment="1">
      <alignment vertical="center"/>
    </xf>
    <xf numFmtId="0" fontId="0" fillId="0" borderId="28" xfId="0" applyFill="1" applyBorder="1"/>
    <xf numFmtId="167" fontId="8" fillId="0" borderId="26" xfId="29" applyNumberFormat="1" applyFont="1" applyFill="1" applyBorder="1"/>
    <xf numFmtId="167" fontId="8" fillId="0" borderId="26" xfId="22" applyNumberFormat="1" applyFont="1" applyFill="1" applyBorder="1" applyAlignment="1">
      <alignment horizontal="right"/>
    </xf>
    <xf numFmtId="0" fontId="0" fillId="0" borderId="75" xfId="0" applyBorder="1" applyAlignment="1">
      <alignment horizontal="left"/>
    </xf>
    <xf numFmtId="0" fontId="8" fillId="0" borderId="1" xfId="4" applyFont="1" applyFill="1" applyBorder="1" applyAlignment="1">
      <alignment horizontal="center" vertical="center"/>
    </xf>
    <xf numFmtId="0" fontId="1" fillId="4" borderId="219" xfId="0" applyFont="1" applyFill="1" applyBorder="1" applyAlignment="1">
      <alignment horizontal="center" vertical="center"/>
    </xf>
    <xf numFmtId="0" fontId="1" fillId="4" borderId="77" xfId="0" applyFont="1" applyFill="1" applyBorder="1" applyAlignment="1">
      <alignment horizontal="center"/>
    </xf>
    <xf numFmtId="0" fontId="1" fillId="4" borderId="90" xfId="0" applyFont="1" applyFill="1" applyBorder="1" applyAlignment="1">
      <alignment horizontal="center" vertical="center"/>
    </xf>
    <xf numFmtId="3" fontId="1" fillId="4" borderId="4" xfId="0" applyNumberFormat="1" applyFont="1" applyFill="1" applyBorder="1" applyAlignment="1">
      <alignment horizontal="center" vertical="center"/>
    </xf>
    <xf numFmtId="0" fontId="1" fillId="4" borderId="66" xfId="0" applyFont="1" applyFill="1" applyBorder="1" applyAlignment="1">
      <alignment horizontal="center"/>
    </xf>
    <xf numFmtId="0" fontId="1" fillId="4" borderId="90" xfId="0" applyFont="1" applyFill="1" applyBorder="1" applyAlignment="1">
      <alignment horizontal="center"/>
    </xf>
    <xf numFmtId="0" fontId="1" fillId="4" borderId="220" xfId="0" applyFont="1" applyFill="1" applyBorder="1" applyAlignment="1">
      <alignment horizontal="center" vertical="center"/>
    </xf>
    <xf numFmtId="0" fontId="8" fillId="0" borderId="39" xfId="0" applyFont="1" applyFill="1" applyBorder="1" applyAlignment="1">
      <alignment horizontal="left" vertical="center" wrapText="1"/>
    </xf>
    <xf numFmtId="0" fontId="8" fillId="0" borderId="39" xfId="0" applyFont="1" applyFill="1" applyBorder="1" applyAlignment="1">
      <alignment horizontal="center"/>
    </xf>
    <xf numFmtId="0" fontId="8" fillId="0" borderId="39" xfId="0" applyFont="1" applyFill="1" applyBorder="1" applyAlignment="1">
      <alignment horizontal="center" vertical="center"/>
    </xf>
    <xf numFmtId="0" fontId="8" fillId="0" borderId="39" xfId="0" applyFont="1" applyFill="1" applyBorder="1" applyAlignment="1">
      <alignment wrapText="1"/>
    </xf>
    <xf numFmtId="0" fontId="8" fillId="0" borderId="205" xfId="0" applyFont="1" applyFill="1" applyBorder="1"/>
    <xf numFmtId="0" fontId="4" fillId="0" borderId="205" xfId="0" applyFont="1" applyFill="1" applyBorder="1"/>
    <xf numFmtId="0" fontId="4" fillId="0" borderId="221" xfId="0" applyFont="1" applyFill="1" applyBorder="1"/>
    <xf numFmtId="0" fontId="4" fillId="0" borderId="38" xfId="0" applyFont="1" applyFill="1" applyBorder="1" applyAlignment="1">
      <alignment vertical="center" wrapText="1"/>
    </xf>
    <xf numFmtId="0" fontId="4" fillId="0" borderId="222" xfId="0" applyFont="1" applyFill="1" applyBorder="1" applyAlignment="1">
      <alignment vertical="center" wrapText="1"/>
    </xf>
    <xf numFmtId="0" fontId="1" fillId="2" borderId="4" xfId="0" applyFont="1" applyFill="1" applyBorder="1" applyAlignment="1">
      <alignment horizontal="center" vertical="center"/>
    </xf>
    <xf numFmtId="0" fontId="0" fillId="0" borderId="0" xfId="0" applyAlignment="1"/>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xf>
    <xf numFmtId="0" fontId="2" fillId="0" borderId="0" xfId="0" applyFont="1" applyAlignment="1">
      <alignment horizontal="center" vertical="center" wrapText="1"/>
    </xf>
    <xf numFmtId="0" fontId="1" fillId="4" borderId="0"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1" fillId="0" borderId="31" xfId="0" applyFont="1" applyBorder="1" applyAlignment="1">
      <alignment horizontal="left" vertical="center" wrapText="1"/>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0" fillId="0" borderId="0" xfId="0" applyAlignment="1">
      <alignment horizontal="left"/>
    </xf>
    <xf numFmtId="0" fontId="0" fillId="0" borderId="223" xfId="0" applyBorder="1"/>
    <xf numFmtId="0" fontId="0" fillId="0" borderId="224" xfId="0" applyBorder="1"/>
    <xf numFmtId="0" fontId="0" fillId="0" borderId="225" xfId="0" applyBorder="1"/>
    <xf numFmtId="0" fontId="0" fillId="0" borderId="226" xfId="0" applyBorder="1"/>
    <xf numFmtId="0" fontId="0" fillId="0" borderId="227" xfId="0" applyBorder="1"/>
    <xf numFmtId="0" fontId="0" fillId="0" borderId="228" xfId="0" applyBorder="1"/>
    <xf numFmtId="0" fontId="0" fillId="0" borderId="229" xfId="0" applyBorder="1"/>
    <xf numFmtId="0" fontId="0" fillId="0" borderId="230" xfId="0" applyBorder="1"/>
    <xf numFmtId="0" fontId="0" fillId="0" borderId="231" xfId="0" applyBorder="1"/>
    <xf numFmtId="0" fontId="0" fillId="0" borderId="232" xfId="0" applyBorder="1"/>
    <xf numFmtId="0" fontId="8" fillId="0" borderId="0" xfId="31" applyFont="1" applyBorder="1"/>
    <xf numFmtId="0" fontId="1" fillId="4" borderId="8" xfId="0" applyFont="1" applyFill="1" applyBorder="1" applyAlignment="1">
      <alignment horizontal="center" vertical="center" wrapText="1"/>
    </xf>
    <xf numFmtId="0" fontId="85" fillId="9" borderId="125" xfId="35" applyFont="1" applyFill="1" applyBorder="1" applyAlignment="1">
      <alignment horizontal="center"/>
    </xf>
    <xf numFmtId="0" fontId="46" fillId="9" borderId="161" xfId="35" applyFont="1" applyFill="1" applyBorder="1" applyAlignment="1">
      <alignment horizontal="center" vertical="center"/>
    </xf>
    <xf numFmtId="49" fontId="30" fillId="0" borderId="0" xfId="18" applyNumberFormat="1" applyFont="1" applyFill="1" applyBorder="1" applyAlignment="1">
      <alignment horizontal="left"/>
    </xf>
    <xf numFmtId="49" fontId="88" fillId="0" borderId="0" xfId="18" applyNumberFormat="1" applyFont="1" applyFill="1" applyBorder="1" applyAlignment="1">
      <alignment horizontal="left"/>
    </xf>
    <xf numFmtId="0" fontId="4" fillId="8" borderId="0" xfId="32" applyFont="1" applyFill="1"/>
    <xf numFmtId="49" fontId="4" fillId="8" borderId="0" xfId="32" applyNumberFormat="1" applyFont="1" applyFill="1"/>
    <xf numFmtId="0" fontId="1" fillId="4" borderId="0" xfId="0" applyFont="1" applyFill="1" applyAlignment="1">
      <alignment horizontal="center" vertical="center" wrapText="1"/>
    </xf>
    <xf numFmtId="0" fontId="1" fillId="2" borderId="198" xfId="0" applyFont="1" applyFill="1" applyBorder="1" applyAlignment="1">
      <alignment horizontal="right" vertical="center"/>
    </xf>
    <xf numFmtId="0" fontId="1" fillId="2" borderId="198" xfId="0" applyFont="1" applyFill="1" applyBorder="1" applyAlignment="1">
      <alignment horizontal="right" vertical="center" wrapText="1"/>
    </xf>
    <xf numFmtId="0" fontId="1" fillId="4" borderId="198" xfId="0" applyFont="1" applyFill="1" applyBorder="1" applyAlignment="1">
      <alignment horizontal="right" vertical="center"/>
    </xf>
    <xf numFmtId="0" fontId="8" fillId="0" borderId="200" xfId="0" applyFont="1" applyFill="1" applyBorder="1" applyAlignment="1">
      <alignment horizontal="right" vertical="center"/>
    </xf>
    <xf numFmtId="0" fontId="8" fillId="0" borderId="200" xfId="0" applyFont="1" applyFill="1" applyBorder="1" applyAlignment="1">
      <alignment horizontal="right" vertical="center" wrapText="1"/>
    </xf>
    <xf numFmtId="0" fontId="4" fillId="0" borderId="200" xfId="0" applyFont="1" applyFill="1" applyBorder="1" applyAlignment="1">
      <alignment horizontal="right" vertical="center"/>
    </xf>
    <xf numFmtId="0" fontId="4" fillId="0" borderId="202" xfId="0" applyFont="1" applyFill="1" applyBorder="1" applyAlignment="1">
      <alignment horizontal="right" vertical="center"/>
    </xf>
    <xf numFmtId="0" fontId="1" fillId="2" borderId="199" xfId="0" applyFont="1" applyFill="1" applyBorder="1" applyAlignment="1">
      <alignment horizontal="right" vertical="center"/>
    </xf>
    <xf numFmtId="0" fontId="1" fillId="2" borderId="199" xfId="0" applyFont="1" applyFill="1" applyBorder="1" applyAlignment="1">
      <alignment horizontal="right" vertical="center" wrapText="1"/>
    </xf>
    <xf numFmtId="0" fontId="1" fillId="4" borderId="199" xfId="0" applyFont="1" applyFill="1" applyBorder="1" applyAlignment="1">
      <alignment horizontal="right" vertical="center"/>
    </xf>
    <xf numFmtId="0" fontId="4" fillId="0" borderId="200" xfId="0" applyFont="1" applyFill="1" applyBorder="1" applyAlignment="1">
      <alignment horizontal="right"/>
    </xf>
    <xf numFmtId="0" fontId="4" fillId="0" borderId="202" xfId="0" applyFont="1" applyFill="1" applyBorder="1" applyAlignment="1">
      <alignment horizontal="right"/>
    </xf>
    <xf numFmtId="0" fontId="1" fillId="3" borderId="67"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77"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68" xfId="0" applyFont="1" applyFill="1" applyBorder="1" applyAlignment="1">
      <alignment horizontal="center"/>
    </xf>
    <xf numFmtId="0" fontId="1" fillId="2" borderId="4" xfId="0" applyFont="1" applyFill="1" applyBorder="1" applyAlignment="1">
      <alignment horizontal="center" vertical="center" wrapText="1"/>
    </xf>
    <xf numFmtId="0" fontId="0" fillId="0" borderId="233" xfId="0" applyBorder="1"/>
    <xf numFmtId="0" fontId="1" fillId="3" borderId="0" xfId="0" applyFont="1" applyFill="1" applyBorder="1"/>
    <xf numFmtId="0" fontId="0" fillId="0" borderId="234" xfId="0" applyBorder="1"/>
    <xf numFmtId="0" fontId="0" fillId="0" borderId="235" xfId="0" applyBorder="1"/>
    <xf numFmtId="0" fontId="0" fillId="0" borderId="236" xfId="0" applyBorder="1"/>
    <xf numFmtId="0" fontId="0" fillId="0" borderId="237" xfId="0" applyBorder="1"/>
    <xf numFmtId="0" fontId="0" fillId="0" borderId="238" xfId="0" applyBorder="1"/>
    <xf numFmtId="0" fontId="0" fillId="0" borderId="239" xfId="0" applyBorder="1"/>
    <xf numFmtId="0" fontId="0" fillId="0" borderId="240" xfId="0" applyBorder="1"/>
    <xf numFmtId="0" fontId="8" fillId="0" borderId="6" xfId="31" applyFont="1" applyFill="1" applyBorder="1" applyAlignment="1">
      <alignment horizontal="left" wrapText="1"/>
    </xf>
    <xf numFmtId="0" fontId="4" fillId="0" borderId="27" xfId="33" applyFont="1" applyBorder="1" applyAlignment="1">
      <alignment horizontal="center" vertical="center"/>
    </xf>
    <xf numFmtId="0" fontId="8" fillId="0" borderId="27" xfId="33" applyBorder="1" applyAlignment="1">
      <alignment horizontal="left" vertical="center" wrapText="1"/>
    </xf>
    <xf numFmtId="0" fontId="4" fillId="0" borderId="113" xfId="33" applyFont="1" applyBorder="1" applyAlignment="1">
      <alignment horizontal="center" vertical="center"/>
    </xf>
    <xf numFmtId="0" fontId="8" fillId="0" borderId="113" xfId="33" applyBorder="1" applyAlignment="1">
      <alignment horizontal="left" vertical="center" wrapText="1"/>
    </xf>
    <xf numFmtId="0" fontId="0" fillId="8" borderId="0" xfId="0" applyFill="1" applyAlignment="1">
      <alignment vertical="top"/>
    </xf>
    <xf numFmtId="0" fontId="8" fillId="8" borderId="0" xfId="32" applyFont="1" applyFill="1" applyAlignment="1">
      <alignment horizontal="center" vertical="center"/>
    </xf>
    <xf numFmtId="0" fontId="8" fillId="8" borderId="0" xfId="32" quotePrefix="1" applyFont="1" applyFill="1" applyAlignment="1">
      <alignment horizontal="center" vertical="center"/>
    </xf>
    <xf numFmtId="0" fontId="29" fillId="8" borderId="91" xfId="32" applyFont="1" applyFill="1" applyBorder="1" applyAlignment="1">
      <alignment horizontal="center" vertical="center" wrapText="1"/>
    </xf>
    <xf numFmtId="0" fontId="29" fillId="8" borderId="92" xfId="32" applyFont="1" applyFill="1" applyBorder="1" applyAlignment="1">
      <alignment horizontal="center" vertical="center" wrapText="1"/>
    </xf>
    <xf numFmtId="0" fontId="29" fillId="8" borderId="93" xfId="32" applyFont="1" applyFill="1" applyBorder="1" applyAlignment="1">
      <alignment horizontal="center" vertical="center" wrapText="1"/>
    </xf>
    <xf numFmtId="0" fontId="29" fillId="8" borderId="96" xfId="32" applyFont="1" applyFill="1" applyBorder="1" applyAlignment="1">
      <alignment horizontal="center" vertical="center" wrapText="1"/>
    </xf>
    <xf numFmtId="0" fontId="29" fillId="8" borderId="97" xfId="32" applyFont="1" applyFill="1" applyBorder="1" applyAlignment="1">
      <alignment horizontal="center" vertical="center" wrapText="1"/>
    </xf>
    <xf numFmtId="0" fontId="29" fillId="8" borderId="98" xfId="32" applyFont="1" applyFill="1" applyBorder="1" applyAlignment="1">
      <alignment horizontal="center" vertical="center" wrapText="1"/>
    </xf>
    <xf numFmtId="0" fontId="29" fillId="8" borderId="0" xfId="32" applyFont="1" applyFill="1" applyBorder="1" applyAlignment="1">
      <alignment horizontal="center" vertical="top"/>
    </xf>
    <xf numFmtId="0" fontId="29" fillId="8" borderId="0" xfId="32" applyFont="1" applyFill="1" applyBorder="1" applyAlignment="1"/>
    <xf numFmtId="0" fontId="8" fillId="8" borderId="0" xfId="32" applyFill="1" applyAlignment="1">
      <alignment horizontal="center"/>
    </xf>
    <xf numFmtId="0" fontId="30" fillId="8" borderId="0" xfId="32" applyFont="1" applyFill="1" applyAlignment="1">
      <alignment horizontal="center" vertical="center" wrapText="1"/>
    </xf>
    <xf numFmtId="0" fontId="8" fillId="0" borderId="0" xfId="32" applyFont="1" applyAlignment="1">
      <alignment horizontal="center" vertical="center"/>
    </xf>
    <xf numFmtId="0" fontId="8" fillId="0" borderId="0" xfId="32" quotePrefix="1" applyFont="1" applyAlignment="1">
      <alignment horizontal="center" vertical="center"/>
    </xf>
    <xf numFmtId="0" fontId="29" fillId="0" borderId="91" xfId="32" applyFont="1" applyBorder="1" applyAlignment="1">
      <alignment horizontal="center" vertical="center" wrapText="1"/>
    </xf>
    <xf numFmtId="0" fontId="29" fillId="0" borderId="92" xfId="32" applyFont="1" applyBorder="1" applyAlignment="1">
      <alignment horizontal="center" vertical="center" wrapText="1"/>
    </xf>
    <xf numFmtId="0" fontId="29" fillId="0" borderId="92" xfId="32" applyFont="1" applyBorder="1" applyAlignment="1">
      <alignment vertical="center" wrapText="1"/>
    </xf>
    <xf numFmtId="0" fontId="29" fillId="0" borderId="93" xfId="32" applyFont="1" applyBorder="1" applyAlignment="1">
      <alignment vertical="center" wrapText="1"/>
    </xf>
    <xf numFmtId="0" fontId="29" fillId="0" borderId="96" xfId="32" applyFont="1" applyBorder="1" applyAlignment="1">
      <alignment horizontal="center" vertical="top"/>
    </xf>
    <xf numFmtId="0" fontId="29" fillId="0" borderId="97" xfId="32" applyFont="1" applyBorder="1" applyAlignment="1">
      <alignment horizontal="center" vertical="top"/>
    </xf>
    <xf numFmtId="0" fontId="29" fillId="0" borderId="97" xfId="32" applyFont="1" applyBorder="1" applyAlignment="1"/>
    <xf numFmtId="0" fontId="29" fillId="0" borderId="98" xfId="32" applyFont="1" applyBorder="1" applyAlignment="1"/>
    <xf numFmtId="0" fontId="8" fillId="0" borderId="0" xfId="32" applyFont="1" applyAlignment="1">
      <alignment horizontal="right" vertical="top" wrapText="1"/>
    </xf>
    <xf numFmtId="0" fontId="8" fillId="0" borderId="0" xfId="32" applyAlignment="1">
      <alignment horizontal="center"/>
    </xf>
    <xf numFmtId="0" fontId="1" fillId="4" borderId="0" xfId="0" applyFont="1" applyFill="1" applyAlignment="1">
      <alignment horizontal="center" vertical="center"/>
    </xf>
    <xf numFmtId="0" fontId="86" fillId="0" borderId="0" xfId="0" applyFont="1" applyAlignment="1">
      <alignment horizontal="center" vertical="center" wrapText="1"/>
    </xf>
    <xf numFmtId="0" fontId="86" fillId="0" borderId="0" xfId="0" applyFont="1" applyAlignment="1">
      <alignment horizontal="center" vertical="center"/>
    </xf>
    <xf numFmtId="0" fontId="1" fillId="4" borderId="65" xfId="0" applyFont="1" applyFill="1" applyBorder="1" applyAlignment="1">
      <alignment horizontal="center"/>
    </xf>
    <xf numFmtId="0" fontId="50" fillId="0" borderId="0" xfId="38" applyFont="1" applyFill="1" applyBorder="1" applyAlignment="1">
      <alignment horizontal="left" vertical="center" wrapText="1"/>
    </xf>
    <xf numFmtId="0" fontId="87" fillId="0" borderId="0" xfId="0" applyFont="1" applyAlignment="1">
      <alignment wrapText="1"/>
    </xf>
    <xf numFmtId="0" fontId="25"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0" fillId="0" borderId="0" xfId="0" applyAlignment="1"/>
    <xf numFmtId="0" fontId="8" fillId="0" borderId="0" xfId="32" applyFont="1" applyAlignment="1">
      <alignment horizontal="left" vertical="center" wrapText="1"/>
    </xf>
    <xf numFmtId="165" fontId="1" fillId="3" borderId="81" xfId="0" applyNumberFormat="1" applyFont="1" applyFill="1" applyBorder="1" applyAlignment="1">
      <alignment horizontal="center"/>
    </xf>
    <xf numFmtId="0" fontId="1" fillId="3" borderId="84" xfId="0" applyFont="1" applyFill="1" applyBorder="1" applyAlignment="1">
      <alignment horizontal="center" vertical="center"/>
    </xf>
    <xf numFmtId="0" fontId="1" fillId="3" borderId="66" xfId="0" applyFont="1" applyFill="1" applyBorder="1" applyAlignment="1">
      <alignment horizontal="center" vertical="center"/>
    </xf>
    <xf numFmtId="165" fontId="1" fillId="3" borderId="70" xfId="0" applyNumberFormat="1" applyFont="1" applyFill="1" applyBorder="1" applyAlignment="1">
      <alignment horizontal="center" vertical="center"/>
    </xf>
    <xf numFmtId="165" fontId="1" fillId="3" borderId="67" xfId="0" applyNumberFormat="1" applyFont="1" applyFill="1" applyBorder="1" applyAlignment="1">
      <alignment horizontal="center" vertical="center"/>
    </xf>
    <xf numFmtId="0" fontId="1" fillId="4" borderId="9" xfId="0" applyFont="1" applyFill="1" applyBorder="1" applyAlignment="1">
      <alignment horizontal="center" vertical="center" wrapText="1"/>
    </xf>
    <xf numFmtId="0" fontId="1" fillId="4" borderId="77" xfId="0" applyFont="1" applyFill="1" applyBorder="1" applyAlignment="1">
      <alignment horizontal="center" vertical="center"/>
    </xf>
    <xf numFmtId="0" fontId="1" fillId="4" borderId="79" xfId="0" applyFont="1" applyFill="1" applyBorder="1" applyAlignment="1">
      <alignment horizontal="center" vertical="center"/>
    </xf>
    <xf numFmtId="0" fontId="1" fillId="4" borderId="90"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0" fontId="1" fillId="3" borderId="70" xfId="0" applyFont="1" applyFill="1" applyBorder="1" applyAlignment="1">
      <alignment horizontal="center" vertical="center"/>
    </xf>
    <xf numFmtId="0" fontId="1" fillId="3" borderId="67" xfId="0" applyFont="1" applyFill="1" applyBorder="1" applyAlignment="1">
      <alignment horizontal="center" vertical="center"/>
    </xf>
    <xf numFmtId="165" fontId="1" fillId="3" borderId="77" xfId="0" applyNumberFormat="1" applyFont="1" applyFill="1" applyBorder="1" applyAlignment="1">
      <alignment horizontal="center"/>
    </xf>
    <xf numFmtId="165" fontId="1" fillId="3" borderId="79" xfId="0" applyNumberFormat="1" applyFont="1" applyFill="1" applyBorder="1" applyAlignment="1">
      <alignment horizontal="center"/>
    </xf>
    <xf numFmtId="165" fontId="1" fillId="3" borderId="90" xfId="0" applyNumberFormat="1" applyFont="1" applyFill="1" applyBorder="1" applyAlignment="1">
      <alignment horizontal="center"/>
    </xf>
    <xf numFmtId="0" fontId="17" fillId="0" borderId="0" xfId="0" applyFont="1" applyAlignment="1">
      <alignment horizontal="left" vertical="center" wrapText="1"/>
    </xf>
    <xf numFmtId="0" fontId="35" fillId="4" borderId="0" xfId="0" applyFont="1" applyFill="1" applyAlignment="1">
      <alignment horizontal="center" vertical="center"/>
    </xf>
    <xf numFmtId="0" fontId="1" fillId="4" borderId="0" xfId="0" applyFont="1" applyFill="1" applyAlignment="1">
      <alignment horizontal="center"/>
    </xf>
    <xf numFmtId="0" fontId="32" fillId="2" borderId="68" xfId="0" applyFont="1" applyFill="1" applyBorder="1" applyAlignment="1">
      <alignment horizontal="center" vertical="center" wrapText="1"/>
    </xf>
    <xf numFmtId="0" fontId="32" fillId="2" borderId="65" xfId="0" applyFont="1" applyFill="1" applyBorder="1" applyAlignment="1">
      <alignment horizontal="center" vertical="center" wrapText="1"/>
    </xf>
    <xf numFmtId="0" fontId="32" fillId="2" borderId="66" xfId="0" applyFont="1" applyFill="1" applyBorder="1" applyAlignment="1">
      <alignment horizontal="center" vertical="center" wrapText="1"/>
    </xf>
    <xf numFmtId="0" fontId="19" fillId="0" borderId="0" xfId="0" applyFont="1" applyAlignment="1">
      <alignment horizontal="center" vertical="center" wrapText="1"/>
    </xf>
    <xf numFmtId="0" fontId="1" fillId="4" borderId="0" xfId="3" applyFont="1" applyFill="1" applyBorder="1" applyAlignment="1">
      <alignment horizontal="center" vertical="center"/>
    </xf>
    <xf numFmtId="0" fontId="1" fillId="2" borderId="65" xfId="3" applyFont="1" applyFill="1" applyBorder="1" applyAlignment="1">
      <alignment horizontal="center"/>
    </xf>
    <xf numFmtId="0" fontId="1" fillId="2" borderId="66" xfId="3" applyFont="1" applyFill="1" applyBorder="1" applyAlignment="1">
      <alignment horizontal="center"/>
    </xf>
    <xf numFmtId="0" fontId="1" fillId="2" borderId="4" xfId="3" applyFont="1" applyFill="1" applyBorder="1" applyAlignment="1">
      <alignment horizontal="center" vertical="center"/>
    </xf>
    <xf numFmtId="0" fontId="1" fillId="4" borderId="0" xfId="3" applyFont="1" applyFill="1" applyBorder="1" applyAlignment="1">
      <alignment horizontal="center" vertical="center" wrapText="1"/>
    </xf>
    <xf numFmtId="0" fontId="29" fillId="0" borderId="91" xfId="33" applyFont="1" applyBorder="1" applyAlignment="1">
      <alignment horizontal="center" vertical="center" wrapText="1"/>
    </xf>
    <xf numFmtId="0" fontId="29" fillId="0" borderId="92" xfId="33" applyFont="1" applyBorder="1" applyAlignment="1">
      <alignment horizontal="center" vertical="center" wrapText="1"/>
    </xf>
    <xf numFmtId="0" fontId="29" fillId="0" borderId="92" xfId="33" applyFont="1" applyBorder="1" applyAlignment="1">
      <alignment vertical="center" wrapText="1"/>
    </xf>
    <xf numFmtId="0" fontId="29" fillId="0" borderId="93" xfId="33" applyFont="1" applyBorder="1" applyAlignment="1">
      <alignment vertical="center" wrapText="1"/>
    </xf>
    <xf numFmtId="0" fontId="29" fillId="0" borderId="96" xfId="33" applyFont="1" applyBorder="1" applyAlignment="1">
      <alignment horizontal="center" vertical="top"/>
    </xf>
    <xf numFmtId="0" fontId="29" fillId="0" borderId="97" xfId="33" applyFont="1" applyBorder="1" applyAlignment="1">
      <alignment horizontal="center" vertical="top"/>
    </xf>
    <xf numFmtId="0" fontId="29" fillId="0" borderId="97" xfId="33" applyFont="1" applyBorder="1" applyAlignment="1"/>
    <xf numFmtId="0" fontId="29" fillId="0" borderId="98" xfId="33" applyFont="1" applyBorder="1" applyAlignment="1"/>
    <xf numFmtId="0" fontId="8" fillId="0" borderId="0" xfId="33" quotePrefix="1" applyFont="1" applyAlignment="1">
      <alignment horizontal="center" vertical="center"/>
    </xf>
    <xf numFmtId="0" fontId="8" fillId="0" borderId="0" xfId="33" applyAlignment="1">
      <alignment horizontal="center"/>
    </xf>
    <xf numFmtId="0" fontId="1" fillId="4" borderId="0" xfId="0" applyFont="1" applyFill="1" applyAlignment="1">
      <alignment horizontal="center" vertical="center" wrapText="1"/>
    </xf>
    <xf numFmtId="0" fontId="1" fillId="4" borderId="81" xfId="0" applyFont="1" applyFill="1" applyBorder="1" applyAlignment="1">
      <alignment horizontal="center"/>
    </xf>
    <xf numFmtId="0" fontId="1" fillId="2" borderId="66"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1" fillId="4" borderId="0" xfId="0" applyFont="1" applyFill="1" applyBorder="1" applyAlignment="1">
      <alignment horizontal="center"/>
    </xf>
    <xf numFmtId="0" fontId="8" fillId="0" borderId="0" xfId="33" applyFont="1" applyAlignment="1">
      <alignment horizontal="center" vertical="center"/>
    </xf>
    <xf numFmtId="0" fontId="1" fillId="4" borderId="0" xfId="4" applyFont="1" applyFill="1" applyBorder="1" applyAlignment="1">
      <alignment horizontal="center" vertical="center"/>
    </xf>
    <xf numFmtId="0" fontId="25" fillId="0" borderId="0" xfId="4" applyFont="1" applyFill="1" applyBorder="1" applyAlignment="1">
      <alignment horizontal="left"/>
    </xf>
    <xf numFmtId="0" fontId="4" fillId="0" borderId="0" xfId="4" applyFont="1" applyFill="1" applyBorder="1" applyAlignment="1">
      <alignment horizontal="center"/>
    </xf>
    <xf numFmtId="0" fontId="1" fillId="2" borderId="68" xfId="4" applyFont="1" applyFill="1" applyBorder="1" applyAlignment="1">
      <alignment horizontal="center" vertical="center"/>
    </xf>
    <xf numFmtId="0" fontId="1" fillId="2" borderId="65" xfId="4" applyFont="1" applyFill="1" applyBorder="1" applyAlignment="1">
      <alignment horizontal="center" vertical="center"/>
    </xf>
    <xf numFmtId="0" fontId="1" fillId="2" borderId="65"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67" xfId="0" applyFont="1" applyFill="1" applyBorder="1" applyAlignment="1">
      <alignment horizontal="center"/>
    </xf>
    <xf numFmtId="0" fontId="1" fillId="2" borderId="66" xfId="0" applyFont="1" applyFill="1" applyBorder="1" applyAlignment="1">
      <alignment horizontal="center"/>
    </xf>
    <xf numFmtId="0" fontId="1" fillId="4" borderId="67" xfId="0" applyFont="1" applyFill="1" applyBorder="1" applyAlignment="1">
      <alignment horizontal="center"/>
    </xf>
    <xf numFmtId="0" fontId="1" fillId="4" borderId="68" xfId="0" applyFont="1" applyFill="1" applyBorder="1" applyAlignment="1">
      <alignment horizontal="center"/>
    </xf>
    <xf numFmtId="2" fontId="1" fillId="2" borderId="66" xfId="0" applyNumberFormat="1" applyFont="1" applyFill="1" applyBorder="1" applyAlignment="1">
      <alignment horizontal="center" vertical="center"/>
    </xf>
    <xf numFmtId="2" fontId="1" fillId="2" borderId="67" xfId="0" applyNumberFormat="1" applyFont="1" applyFill="1" applyBorder="1" applyAlignment="1">
      <alignment horizontal="center" vertical="center"/>
    </xf>
    <xf numFmtId="2" fontId="1" fillId="4" borderId="67" xfId="0" applyNumberFormat="1" applyFont="1" applyFill="1" applyBorder="1" applyAlignment="1">
      <alignment horizontal="center"/>
    </xf>
    <xf numFmtId="2" fontId="1" fillId="4" borderId="68" xfId="0" applyNumberFormat="1" applyFont="1" applyFill="1" applyBorder="1" applyAlignment="1">
      <alignment horizontal="center"/>
    </xf>
    <xf numFmtId="0" fontId="1" fillId="2" borderId="66" xfId="0" applyFont="1" applyFill="1" applyBorder="1" applyAlignment="1">
      <alignment horizontal="center" vertical="center"/>
    </xf>
    <xf numFmtId="0" fontId="1" fillId="2" borderId="68" xfId="0" applyFont="1" applyFill="1" applyBorder="1" applyAlignment="1">
      <alignment horizontal="center" vertical="center"/>
    </xf>
    <xf numFmtId="0" fontId="1" fillId="2" borderId="65" xfId="0" applyFont="1" applyFill="1" applyBorder="1" applyAlignment="1">
      <alignment horizontal="center" vertical="center"/>
    </xf>
    <xf numFmtId="0" fontId="0" fillId="0" borderId="0" xfId="0" applyAlignment="1">
      <alignment horizontal="center" vertical="center" wrapText="1"/>
    </xf>
    <xf numFmtId="0" fontId="31" fillId="4" borderId="0" xfId="0" applyFont="1" applyFill="1" applyAlignment="1">
      <alignment horizontal="center"/>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4" borderId="68" xfId="15" applyFont="1" applyFill="1" applyBorder="1" applyAlignment="1">
      <alignment horizontal="center"/>
    </xf>
    <xf numFmtId="0" fontId="1" fillId="4" borderId="65" xfId="15" applyFont="1" applyFill="1" applyBorder="1" applyAlignment="1">
      <alignment horizontal="center"/>
    </xf>
    <xf numFmtId="0" fontId="1" fillId="2" borderId="67" xfId="15" applyFont="1" applyFill="1" applyBorder="1" applyAlignment="1">
      <alignment horizontal="center"/>
    </xf>
    <xf numFmtId="0" fontId="1" fillId="4" borderId="0" xfId="15" applyNumberFormat="1" applyFont="1" applyFill="1" applyBorder="1" applyAlignment="1">
      <alignment horizontal="center" vertical="center"/>
    </xf>
    <xf numFmtId="0" fontId="1" fillId="2" borderId="68" xfId="15" applyFont="1" applyFill="1" applyBorder="1" applyAlignment="1">
      <alignment horizontal="center"/>
    </xf>
    <xf numFmtId="0" fontId="1" fillId="2" borderId="65" xfId="15" applyFont="1" applyFill="1" applyBorder="1" applyAlignment="1">
      <alignment horizontal="center"/>
    </xf>
    <xf numFmtId="0" fontId="1" fillId="2" borderId="66" xfId="15" applyFont="1" applyFill="1" applyBorder="1" applyAlignment="1">
      <alignment horizontal="center"/>
    </xf>
    <xf numFmtId="0" fontId="1" fillId="2" borderId="0" xfId="0" applyFont="1" applyFill="1" applyBorder="1" applyAlignment="1">
      <alignment horizontal="center" vertical="center"/>
    </xf>
    <xf numFmtId="0" fontId="4" fillId="0" borderId="8" xfId="0" applyFont="1" applyFill="1" applyBorder="1" applyAlignment="1">
      <alignment horizontal="center" vertical="center" wrapText="1"/>
    </xf>
    <xf numFmtId="0" fontId="1" fillId="2" borderId="67" xfId="0" applyFont="1" applyFill="1" applyBorder="1" applyAlignment="1">
      <alignment horizontal="center" vertical="center"/>
    </xf>
    <xf numFmtId="0" fontId="4" fillId="0" borderId="8" xfId="0" applyFont="1" applyFill="1" applyBorder="1" applyAlignment="1">
      <alignment horizontal="center" vertical="center"/>
    </xf>
    <xf numFmtId="0" fontId="25" fillId="0" borderId="0" xfId="17" applyFont="1" applyBorder="1" applyAlignment="1">
      <alignment horizontal="right"/>
    </xf>
    <xf numFmtId="0" fontId="31" fillId="4" borderId="0" xfId="17" applyNumberFormat="1" applyFont="1" applyFill="1" applyBorder="1" applyAlignment="1">
      <alignment horizontal="center" vertical="center" wrapText="1"/>
    </xf>
    <xf numFmtId="0" fontId="32" fillId="2" borderId="4" xfId="0" applyFont="1" applyFill="1" applyBorder="1" applyAlignment="1">
      <alignment horizontal="center" vertical="center"/>
    </xf>
    <xf numFmtId="0" fontId="34" fillId="0" borderId="0" xfId="32" applyFont="1" applyAlignment="1">
      <alignment horizontal="center"/>
    </xf>
    <xf numFmtId="0" fontId="36" fillId="4" borderId="0" xfId="0" applyFont="1" applyFill="1" applyAlignment="1">
      <alignment horizontal="center" vertical="center" wrapText="1"/>
    </xf>
    <xf numFmtId="0" fontId="4" fillId="0" borderId="183" xfId="32" applyFont="1" applyBorder="1" applyAlignment="1">
      <alignment horizontal="center" vertical="center"/>
    </xf>
    <xf numFmtId="0" fontId="4" fillId="0" borderId="184" xfId="32" quotePrefix="1" applyFont="1" applyBorder="1" applyAlignment="1">
      <alignment horizontal="center" vertical="center" wrapText="1"/>
    </xf>
    <xf numFmtId="0" fontId="4" fillId="0" borderId="73" xfId="32" applyFont="1" applyBorder="1" applyAlignment="1">
      <alignment horizontal="center" vertical="center" wrapText="1"/>
    </xf>
    <xf numFmtId="0" fontId="4" fillId="0" borderId="74" xfId="32" applyFont="1" applyBorder="1" applyAlignment="1">
      <alignment horizontal="center" vertical="center" wrapText="1"/>
    </xf>
    <xf numFmtId="0" fontId="4" fillId="0" borderId="185" xfId="32" applyFont="1" applyBorder="1" applyAlignment="1">
      <alignment horizontal="left" vertical="center" wrapText="1"/>
    </xf>
    <xf numFmtId="0" fontId="4" fillId="0" borderId="26" xfId="32" applyFont="1" applyBorder="1" applyAlignment="1">
      <alignment horizontal="left" vertical="center" wrapText="1"/>
    </xf>
    <xf numFmtId="0" fontId="4" fillId="0" borderId="75" xfId="32" quotePrefix="1" applyFont="1" applyBorder="1" applyAlignment="1">
      <alignment horizontal="center" vertical="center" wrapText="1"/>
    </xf>
    <xf numFmtId="0" fontId="4" fillId="0" borderId="75" xfId="32" applyFont="1" applyBorder="1" applyAlignment="1">
      <alignment horizontal="center" vertical="center" wrapText="1"/>
    </xf>
    <xf numFmtId="0" fontId="4" fillId="0" borderId="188" xfId="32" applyFont="1" applyBorder="1" applyAlignment="1">
      <alignment horizontal="center" vertical="center"/>
    </xf>
    <xf numFmtId="0" fontId="4" fillId="0" borderId="43" xfId="32" quotePrefix="1" applyFont="1" applyBorder="1" applyAlignment="1">
      <alignment horizontal="center" vertical="center" wrapText="1"/>
    </xf>
    <xf numFmtId="0" fontId="4" fillId="0" borderId="187" xfId="32" quotePrefix="1" applyFont="1" applyBorder="1" applyAlignment="1">
      <alignment horizontal="center" vertical="center" wrapText="1"/>
    </xf>
    <xf numFmtId="0" fontId="4" fillId="0" borderId="42" xfId="32" quotePrefix="1" applyFont="1" applyBorder="1" applyAlignment="1">
      <alignment horizontal="center" vertical="center" wrapText="1"/>
    </xf>
    <xf numFmtId="0" fontId="4" fillId="0" borderId="27" xfId="32" applyFont="1" applyBorder="1" applyAlignment="1">
      <alignment horizontal="left" vertical="center" wrapText="1"/>
    </xf>
    <xf numFmtId="0" fontId="4" fillId="0" borderId="1" xfId="32" applyFont="1" applyBorder="1" applyAlignment="1">
      <alignment horizontal="left" vertical="center" wrapText="1"/>
    </xf>
    <xf numFmtId="0" fontId="4" fillId="0" borderId="25" xfId="32" applyFont="1" applyBorder="1" applyAlignment="1">
      <alignment horizontal="left" vertical="center" wrapText="1"/>
    </xf>
    <xf numFmtId="0" fontId="4" fillId="0" borderId="187" xfId="32" applyFont="1" applyBorder="1" applyAlignment="1">
      <alignment horizontal="center" vertical="center" wrapText="1"/>
    </xf>
    <xf numFmtId="0" fontId="4" fillId="0" borderId="42" xfId="32" applyFont="1" applyBorder="1" applyAlignment="1">
      <alignment horizontal="center" vertical="center" wrapText="1"/>
    </xf>
    <xf numFmtId="0" fontId="4" fillId="0" borderId="43" xfId="32" applyFont="1" applyBorder="1" applyAlignment="1">
      <alignment horizontal="center" vertical="center" wrapText="1"/>
    </xf>
    <xf numFmtId="0" fontId="4" fillId="0" borderId="56" xfId="32" applyFont="1" applyBorder="1" applyAlignment="1">
      <alignment horizontal="left" vertical="center" wrapText="1"/>
    </xf>
    <xf numFmtId="0" fontId="4" fillId="0" borderId="76" xfId="32" applyFont="1" applyBorder="1" applyAlignment="1">
      <alignment horizontal="left" vertical="center" wrapText="1"/>
    </xf>
    <xf numFmtId="0" fontId="4" fillId="0" borderId="54" xfId="32" applyFont="1" applyBorder="1" applyAlignment="1">
      <alignment horizontal="left" vertical="center" wrapText="1"/>
    </xf>
    <xf numFmtId="0" fontId="4" fillId="0" borderId="74" xfId="32" applyFont="1" applyBorder="1" applyAlignment="1">
      <alignment horizontal="left" vertical="center" wrapText="1"/>
    </xf>
    <xf numFmtId="0" fontId="4" fillId="0" borderId="56" xfId="33" applyFont="1" applyBorder="1" applyAlignment="1">
      <alignment horizontal="center" vertical="center" wrapText="1"/>
    </xf>
    <xf numFmtId="0" fontId="4" fillId="0" borderId="76" xfId="33" applyFont="1" applyBorder="1" applyAlignment="1">
      <alignment horizontal="center" vertical="center" wrapText="1"/>
    </xf>
    <xf numFmtId="0" fontId="4" fillId="0" borderId="122" xfId="33" applyFont="1" applyBorder="1" applyAlignment="1">
      <alignment horizontal="center" vertical="center" wrapText="1"/>
    </xf>
    <xf numFmtId="0" fontId="4" fillId="0" borderId="73" xfId="33" applyFont="1" applyBorder="1" applyAlignment="1">
      <alignment horizontal="center" vertical="center" wrapText="1"/>
    </xf>
    <xf numFmtId="0" fontId="4" fillId="0" borderId="241" xfId="33" applyFont="1" applyBorder="1" applyAlignment="1">
      <alignment horizontal="center" vertical="center" wrapText="1"/>
    </xf>
    <xf numFmtId="0" fontId="4" fillId="0" borderId="242" xfId="33" applyFont="1" applyBorder="1" applyAlignment="1">
      <alignment horizontal="center" vertical="center" wrapText="1"/>
    </xf>
    <xf numFmtId="0" fontId="4" fillId="0" borderId="243" xfId="32" applyFont="1" applyBorder="1" applyAlignment="1">
      <alignment horizontal="center" vertical="center"/>
    </xf>
    <xf numFmtId="0" fontId="4" fillId="0" borderId="244" xfId="32" applyFont="1" applyBorder="1" applyAlignment="1">
      <alignment horizontal="center" vertical="center"/>
    </xf>
    <xf numFmtId="0" fontId="0" fillId="0" borderId="244" xfId="0" applyBorder="1" applyAlignment="1"/>
    <xf numFmtId="0" fontId="0" fillId="0" borderId="245" xfId="0" applyBorder="1" applyAlignment="1"/>
    <xf numFmtId="0" fontId="4" fillId="0" borderId="76" xfId="32" applyFont="1" applyBorder="1" applyAlignment="1">
      <alignment horizontal="center" vertical="center" wrapText="1"/>
    </xf>
    <xf numFmtId="0" fontId="4" fillId="0" borderId="190" xfId="32" applyFont="1" applyBorder="1" applyAlignment="1">
      <alignment horizontal="center" vertical="center" wrapText="1"/>
    </xf>
    <xf numFmtId="0" fontId="4" fillId="0" borderId="27" xfId="32" applyFont="1" applyBorder="1" applyAlignment="1">
      <alignment horizontal="center" vertical="center" wrapText="1"/>
    </xf>
    <xf numFmtId="0" fontId="4" fillId="0" borderId="1" xfId="32" applyFont="1" applyBorder="1" applyAlignment="1">
      <alignment horizontal="center" vertical="center" wrapText="1"/>
    </xf>
    <xf numFmtId="0" fontId="4" fillId="0" borderId="191" xfId="32" applyFont="1" applyBorder="1" applyAlignment="1">
      <alignment horizontal="center" vertical="center" wrapText="1"/>
    </xf>
    <xf numFmtId="0" fontId="4" fillId="0" borderId="76" xfId="32" quotePrefix="1" applyFont="1" applyBorder="1" applyAlignment="1">
      <alignment horizontal="center" vertical="center" wrapText="1"/>
    </xf>
    <xf numFmtId="0" fontId="29" fillId="0" borderId="91" xfId="32" applyFont="1" applyBorder="1" applyAlignment="1">
      <alignment horizontal="center" vertical="center"/>
    </xf>
    <xf numFmtId="0" fontId="29" fillId="0" borderId="92" xfId="32" applyFont="1" applyBorder="1" applyAlignment="1">
      <alignment horizontal="center" vertical="center"/>
    </xf>
    <xf numFmtId="0" fontId="29" fillId="0" borderId="93" xfId="32" applyFont="1" applyBorder="1" applyAlignment="1">
      <alignment horizontal="center" vertical="center"/>
    </xf>
    <xf numFmtId="0" fontId="29" fillId="0" borderId="96" xfId="32" applyFont="1" applyBorder="1" applyAlignment="1">
      <alignment horizontal="center" vertical="center"/>
    </xf>
    <xf numFmtId="0" fontId="29" fillId="0" borderId="97" xfId="32" applyFont="1" applyBorder="1" applyAlignment="1">
      <alignment horizontal="center" vertical="center"/>
    </xf>
    <xf numFmtId="0" fontId="29" fillId="0" borderId="98" xfId="32" applyFont="1" applyBorder="1" applyAlignment="1">
      <alignment horizontal="center" vertical="center"/>
    </xf>
    <xf numFmtId="0" fontId="44" fillId="8" borderId="149" xfId="0" applyFont="1" applyFill="1" applyBorder="1" applyAlignment="1">
      <alignment horizontal="center" vertical="center" wrapText="1"/>
    </xf>
    <xf numFmtId="0" fontId="44" fillId="8" borderId="151" xfId="0" applyFont="1" applyFill="1" applyBorder="1" applyAlignment="1">
      <alignment horizontal="center" vertical="center" wrapText="1"/>
    </xf>
    <xf numFmtId="0" fontId="44" fillId="8" borderId="152" xfId="0" applyFont="1" applyFill="1" applyBorder="1" applyAlignment="1">
      <alignment horizontal="center" vertical="center" wrapText="1"/>
    </xf>
    <xf numFmtId="0" fontId="44" fillId="8" borderId="125" xfId="0" applyFont="1" applyFill="1" applyBorder="1" applyAlignment="1">
      <alignment horizontal="center" vertical="center" wrapText="1"/>
    </xf>
    <xf numFmtId="0" fontId="44" fillId="8" borderId="126" xfId="0" applyFont="1" applyFill="1" applyBorder="1" applyAlignment="1">
      <alignment horizontal="center" vertical="center" wrapText="1"/>
    </xf>
    <xf numFmtId="0" fontId="2" fillId="8" borderId="0" xfId="0" applyFont="1" applyFill="1" applyAlignment="1">
      <alignment horizontal="center"/>
    </xf>
    <xf numFmtId="0" fontId="8" fillId="8" borderId="0" xfId="0" applyFont="1" applyFill="1" applyAlignment="1">
      <alignment horizontal="left" wrapText="1"/>
    </xf>
    <xf numFmtId="0" fontId="44" fillId="8" borderId="143" xfId="0" applyFont="1" applyFill="1" applyBorder="1" applyAlignment="1">
      <alignment horizontal="center" vertical="center" wrapText="1"/>
    </xf>
    <xf numFmtId="0" fontId="44" fillId="8" borderId="144" xfId="0" applyFont="1" applyFill="1" applyBorder="1" applyAlignment="1">
      <alignment horizontal="center" vertical="center" wrapText="1"/>
    </xf>
    <xf numFmtId="0" fontId="44" fillId="8" borderId="145" xfId="0" applyFont="1" applyFill="1" applyBorder="1" applyAlignment="1">
      <alignment horizontal="center" vertical="center" wrapText="1"/>
    </xf>
    <xf numFmtId="0" fontId="44" fillId="8" borderId="146" xfId="0" applyFont="1" applyFill="1" applyBorder="1" applyAlignment="1">
      <alignment horizontal="center" vertical="center" wrapText="1"/>
    </xf>
    <xf numFmtId="0" fontId="44" fillId="8" borderId="147" xfId="0" applyFont="1" applyFill="1" applyBorder="1" applyAlignment="1">
      <alignment horizontal="center" vertical="center" wrapText="1"/>
    </xf>
    <xf numFmtId="0" fontId="44" fillId="8" borderId="148" xfId="0" applyFont="1" applyFill="1" applyBorder="1" applyAlignment="1">
      <alignment horizontal="center" vertical="center" wrapText="1"/>
    </xf>
    <xf numFmtId="0" fontId="44" fillId="8" borderId="154" xfId="0" applyFont="1" applyFill="1" applyBorder="1" applyAlignment="1">
      <alignment horizontal="center" vertical="center" wrapText="1"/>
    </xf>
    <xf numFmtId="0" fontId="44" fillId="8" borderId="155" xfId="0" applyFont="1" applyFill="1" applyBorder="1" applyAlignment="1">
      <alignment horizontal="center" vertical="center" wrapText="1"/>
    </xf>
    <xf numFmtId="0" fontId="44" fillId="8" borderId="153" xfId="0" applyFont="1" applyFill="1" applyBorder="1" applyAlignment="1">
      <alignment horizontal="center" vertical="center" wrapText="1"/>
    </xf>
    <xf numFmtId="0" fontId="44" fillId="8" borderId="130" xfId="0" applyFont="1" applyFill="1" applyBorder="1" applyAlignment="1">
      <alignment horizontal="center" vertical="center" wrapText="1"/>
    </xf>
    <xf numFmtId="0" fontId="44" fillId="8" borderId="131" xfId="0" applyFont="1" applyFill="1" applyBorder="1" applyAlignment="1">
      <alignment horizontal="center" vertical="center" wrapText="1"/>
    </xf>
    <xf numFmtId="0" fontId="45" fillId="8" borderId="0" xfId="0" applyFont="1" applyFill="1" applyAlignment="1">
      <alignment horizontal="center" vertical="top"/>
    </xf>
    <xf numFmtId="0" fontId="45" fillId="8" borderId="0" xfId="0" applyFont="1" applyFill="1" applyAlignment="1">
      <alignment horizontal="center"/>
    </xf>
    <xf numFmtId="0" fontId="45" fillId="8" borderId="0" xfId="0" applyFont="1" applyFill="1" applyAlignment="1">
      <alignment horizontal="center" wrapText="1"/>
    </xf>
  </cellXfs>
  <cellStyles count="170">
    <cellStyle name="20 % - Accent1 2" xfId="39"/>
    <cellStyle name="20 % - Accent1 3" xfId="40"/>
    <cellStyle name="20 % - Accent2 2" xfId="41"/>
    <cellStyle name="20 % - Accent2 3" xfId="42"/>
    <cellStyle name="20 % - Accent3 2" xfId="43"/>
    <cellStyle name="20 % - Accent3 3" xfId="44"/>
    <cellStyle name="20 % - Accent4 2" xfId="45"/>
    <cellStyle name="20 % - Accent4 3" xfId="46"/>
    <cellStyle name="20 % - Accent5 2" xfId="47"/>
    <cellStyle name="20 % - Accent5 3" xfId="48"/>
    <cellStyle name="20 % - Accent6 2" xfId="49"/>
    <cellStyle name="20 % - Accent6 3" xfId="50"/>
    <cellStyle name="40 % - Accent1 2" xfId="51"/>
    <cellStyle name="40 % - Accent1 3" xfId="52"/>
    <cellStyle name="40 % - Accent2 2" xfId="53"/>
    <cellStyle name="40 % - Accent2 3" xfId="54"/>
    <cellStyle name="40 % - Accent3 2" xfId="55"/>
    <cellStyle name="40 % - Accent3 3" xfId="56"/>
    <cellStyle name="40 % - Accent4 2" xfId="57"/>
    <cellStyle name="40 % - Accent4 3" xfId="58"/>
    <cellStyle name="40 % - Accent5 2" xfId="59"/>
    <cellStyle name="40 % - Accent5 3" xfId="60"/>
    <cellStyle name="40 % - Accent6 2" xfId="61"/>
    <cellStyle name="40 % - Accent6 3" xfId="62"/>
    <cellStyle name="60 % - Accent1 2" xfId="63"/>
    <cellStyle name="60 % - Accent1 3" xfId="64"/>
    <cellStyle name="60 % - Accent2 2" xfId="65"/>
    <cellStyle name="60 % - Accent2 3" xfId="66"/>
    <cellStyle name="60 % - Accent3 2" xfId="67"/>
    <cellStyle name="60 % - Accent3 3" xfId="68"/>
    <cellStyle name="60 % - Accent4 2" xfId="69"/>
    <cellStyle name="60 % - Accent4 3" xfId="70"/>
    <cellStyle name="60 % - Accent5 2" xfId="71"/>
    <cellStyle name="60 % - Accent5 3" xfId="72"/>
    <cellStyle name="60 % - Accent6 2" xfId="73"/>
    <cellStyle name="60 % - Accent6 3" xfId="74"/>
    <cellStyle name="Accent1 2" xfId="75"/>
    <cellStyle name="Accent1 3" xfId="76"/>
    <cellStyle name="Accent2 2" xfId="77"/>
    <cellStyle name="Accent2 3" xfId="78"/>
    <cellStyle name="Accent3 2" xfId="79"/>
    <cellStyle name="Accent3 3" xfId="80"/>
    <cellStyle name="Accent4 2" xfId="81"/>
    <cellStyle name="Accent4 3" xfId="82"/>
    <cellStyle name="Accent5 2" xfId="83"/>
    <cellStyle name="Accent5 3" xfId="84"/>
    <cellStyle name="Accent6 2" xfId="85"/>
    <cellStyle name="Accent6 3" xfId="86"/>
    <cellStyle name="Avertissement 2" xfId="87"/>
    <cellStyle name="Avertissement 3" xfId="88"/>
    <cellStyle name="Calcul 2" xfId="89"/>
    <cellStyle name="Calcul 3" xfId="90"/>
    <cellStyle name="Cellule liée 2" xfId="91"/>
    <cellStyle name="Cellule liée 3" xfId="92"/>
    <cellStyle name="Commentaire 2" xfId="93"/>
    <cellStyle name="Commentaire 3" xfId="94"/>
    <cellStyle name="Entrée 2" xfId="95"/>
    <cellStyle name="Entrée 3" xfId="96"/>
    <cellStyle name="Euro" xfId="6"/>
    <cellStyle name="Euro 2" xfId="97"/>
    <cellStyle name="Euro 3" xfId="98"/>
    <cellStyle name="Euro 4" xfId="99"/>
    <cellStyle name="Insatisfaisant 2" xfId="100"/>
    <cellStyle name="Insatisfaisant 3" xfId="101"/>
    <cellStyle name="Lien hypertexte" xfId="37" builtinId="8"/>
    <cellStyle name="Milliers 2" xfId="102"/>
    <cellStyle name="Milliers 3" xfId="103"/>
    <cellStyle name="Neutre 2" xfId="104"/>
    <cellStyle name="Neutre 3" xfId="105"/>
    <cellStyle name="Normal" xfId="0" builtinId="0"/>
    <cellStyle name="Normal 10" xfId="106"/>
    <cellStyle name="Normal 11" xfId="107"/>
    <cellStyle name="Normal 11 2" xfId="108"/>
    <cellStyle name="Normal 12" xfId="109"/>
    <cellStyle name="Normal 13" xfId="110"/>
    <cellStyle name="Normal 14" xfId="111"/>
    <cellStyle name="Normal 15" xfId="112"/>
    <cellStyle name="Normal 16" xfId="113"/>
    <cellStyle name="Normal 17" xfId="114"/>
    <cellStyle name="Normal 2" xfId="7"/>
    <cellStyle name="Normal 2 10" xfId="115"/>
    <cellStyle name="Normal 2 11" xfId="116"/>
    <cellStyle name="Normal 2 12" xfId="117"/>
    <cellStyle name="Normal 2 12 2" xfId="118"/>
    <cellStyle name="Normal 2 13" xfId="119"/>
    <cellStyle name="Normal 2 14" xfId="120"/>
    <cellStyle name="Normal 2 15" xfId="121"/>
    <cellStyle name="Normal 2 16" xfId="122"/>
    <cellStyle name="Normal 2 2" xfId="21"/>
    <cellStyle name="Normal 2 2 10" xfId="123"/>
    <cellStyle name="Normal 2 2 11" xfId="124"/>
    <cellStyle name="Normal 2 2 2" xfId="125"/>
    <cellStyle name="Normal 2 2 3" xfId="126"/>
    <cellStyle name="Normal 2 2 4" xfId="127"/>
    <cellStyle name="Normal 2 2 5" xfId="128"/>
    <cellStyle name="Normal 2 2 6" xfId="129"/>
    <cellStyle name="Normal 2 2 7" xfId="130"/>
    <cellStyle name="Normal 2 2 8" xfId="131"/>
    <cellStyle name="Normal 2 2 9" xfId="132"/>
    <cellStyle name="Normal 2 3" xfId="22"/>
    <cellStyle name="Normal 2 4" xfId="133"/>
    <cellStyle name="Normal 2 5" xfId="134"/>
    <cellStyle name="Normal 2 6" xfId="135"/>
    <cellStyle name="Normal 2 7" xfId="136"/>
    <cellStyle name="Normal 2 8" xfId="137"/>
    <cellStyle name="Normal 2 9" xfId="138"/>
    <cellStyle name="Normal 2_Allocations 2010" xfId="139"/>
    <cellStyle name="Normal 3" xfId="8"/>
    <cellStyle name="Normal 3 2" xfId="140"/>
    <cellStyle name="Normal 4" xfId="9"/>
    <cellStyle name="Normal 4 2" xfId="1"/>
    <cellStyle name="Normal 4 3" xfId="141"/>
    <cellStyle name="Normal 4 4" xfId="142"/>
    <cellStyle name="Normal 4 5" xfId="143"/>
    <cellStyle name="Normal 5" xfId="3"/>
    <cellStyle name="Normal 5 2" xfId="10"/>
    <cellStyle name="Normal 6" xfId="23"/>
    <cellStyle name="Normal 7" xfId="34"/>
    <cellStyle name="Normal 7 2" xfId="36"/>
    <cellStyle name="Normal 8" xfId="144"/>
    <cellStyle name="Normal 8 2" xfId="145"/>
    <cellStyle name="Normal 9" xfId="146"/>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5"/>
    <cellStyle name="Normal_pyr99" xfId="4"/>
    <cellStyle name="Normal_RESULT04_1et2sess 2" xfId="16"/>
    <cellStyle name="Normal_RESULT06_1sess" xfId="5"/>
    <cellStyle name="Normal_RESULT1+2session" xfId="38"/>
    <cellStyle name="Normal_totaltit+temp01 2" xfId="19"/>
    <cellStyle name="Normal_totaltit+temp01 2 2 2" xfId="29"/>
    <cellStyle name="Normal_Z 3" xfId="18"/>
    <cellStyle name="pge" xfId="11"/>
    <cellStyle name="pge 2" xfId="147"/>
    <cellStyle name="pge 3" xfId="148"/>
    <cellStyle name="Pourcentage 2" xfId="12"/>
    <cellStyle name="Pourcentage 2 2" xfId="20"/>
    <cellStyle name="Pourcentage 2 3" xfId="2"/>
    <cellStyle name="Pourcentage 2 4" xfId="24"/>
    <cellStyle name="Pourcentage 3" xfId="25"/>
    <cellStyle name="Pourcentage 3 2" xfId="26"/>
    <cellStyle name="Pourcentage 3 3" xfId="149"/>
    <cellStyle name="Pourcentage 4" xfId="27"/>
    <cellStyle name="Pourcentage 4 2" xfId="28"/>
    <cellStyle name="Satisfaisant 2" xfId="150"/>
    <cellStyle name="Satisfaisant 3" xfId="151"/>
    <cellStyle name="Sortie 2" xfId="152"/>
    <cellStyle name="Sortie 3" xfId="153"/>
    <cellStyle name="tab4" xfId="13"/>
    <cellStyle name="tab4 2" xfId="154"/>
    <cellStyle name="Texte explicatif 2" xfId="155"/>
    <cellStyle name="Texte explicatif 3" xfId="156"/>
    <cellStyle name="Titre 1 2" xfId="157"/>
    <cellStyle name="Titre 1 3" xfId="158"/>
    <cellStyle name="Titre 2 2" xfId="159"/>
    <cellStyle name="Titre 2 3" xfId="160"/>
    <cellStyle name="Titre 3 2" xfId="161"/>
    <cellStyle name="Titre 3 3" xfId="162"/>
    <cellStyle name="Titre 4 2" xfId="163"/>
    <cellStyle name="Titre 4 3" xfId="164"/>
    <cellStyle name="Total 2" xfId="165"/>
    <cellStyle name="Total 3" xfId="166"/>
    <cellStyle name="toto" xfId="14"/>
    <cellStyle name="toto 2" xfId="167"/>
    <cellStyle name="Vérification 2" xfId="168"/>
    <cellStyle name="Vérification 3" xfId="169"/>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76" Type="http://schemas.openxmlformats.org/officeDocument/2006/relationships/externalLink" Target="externalLinks/externalLink34.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externalLink" Target="externalLinks/externalLink24.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87" Type="http://schemas.openxmlformats.org/officeDocument/2006/relationships/externalLink" Target="externalLinks/externalLink45.xml"/><Relationship Id="rId5" Type="http://schemas.openxmlformats.org/officeDocument/2006/relationships/worksheet" Target="worksheets/sheet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90" Type="http://schemas.openxmlformats.org/officeDocument/2006/relationships/externalLink" Target="externalLinks/externalLink48.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externalLink" Target="externalLinks/externalLink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scatterChart>
        <c:scatterStyle val="smoothMarker"/>
        <c:varyColors val="0"/>
        <c:ser>
          <c:idx val="0"/>
          <c:order val="0"/>
          <c:spPr>
            <a:ln w="31750"/>
          </c:spPr>
          <c:marker>
            <c:symbol val="diamond"/>
            <c:size val="3"/>
          </c:marker>
          <c:xVal>
            <c:numRef>
              <c:f>'[51]A-3.Mobilité MCF'!$E$3:$X$3</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xVal>
          <c:yVal>
            <c:numRef>
              <c:f>'[51]A-3.Mobilité MCF'!$E$4:$X$4</c:f>
              <c:numCache>
                <c:formatCode>General</c:formatCode>
                <c:ptCount val="20"/>
                <c:pt idx="0">
                  <c:v>0.33600000000000002</c:v>
                </c:pt>
                <c:pt idx="1">
                  <c:v>0.31889763779527558</c:v>
                </c:pt>
                <c:pt idx="2">
                  <c:v>0.30209999999999998</c:v>
                </c:pt>
                <c:pt idx="3">
                  <c:v>0.30441249380267726</c:v>
                </c:pt>
                <c:pt idx="4">
                  <c:v>0.30636525877453902</c:v>
                </c:pt>
                <c:pt idx="5">
                  <c:v>0.28999999999999998</c:v>
                </c:pt>
                <c:pt idx="6">
                  <c:v>0.28000000000000003</c:v>
                </c:pt>
                <c:pt idx="7">
                  <c:v>0.27300000000000002</c:v>
                </c:pt>
                <c:pt idx="8">
                  <c:v>0.24</c:v>
                </c:pt>
                <c:pt idx="9">
                  <c:v>0.21273801707156928</c:v>
                </c:pt>
                <c:pt idx="10">
                  <c:v>0.23517520215633425</c:v>
                </c:pt>
                <c:pt idx="11">
                  <c:v>0.23185483870967741</c:v>
                </c:pt>
                <c:pt idx="12">
                  <c:v>0.22</c:v>
                </c:pt>
                <c:pt idx="13">
                  <c:v>0.23826395039858281</c:v>
                </c:pt>
                <c:pt idx="14">
                  <c:v>0.22254901960784312</c:v>
                </c:pt>
                <c:pt idx="15">
                  <c:v>0.22962313759859773</c:v>
                </c:pt>
                <c:pt idx="16">
                  <c:v>0.24602432179607109</c:v>
                </c:pt>
                <c:pt idx="17">
                  <c:v>0.20699999999999999</c:v>
                </c:pt>
                <c:pt idx="18">
                  <c:v>0.19600000000000001</c:v>
                </c:pt>
                <c:pt idx="19">
                  <c:v>0.223</c:v>
                </c:pt>
              </c:numCache>
            </c:numRef>
          </c:yVal>
          <c:smooth val="1"/>
          <c:extLst>
            <c:ext xmlns:c16="http://schemas.microsoft.com/office/drawing/2014/chart" uri="{C3380CC4-5D6E-409C-BE32-E72D297353CC}">
              <c16:uniqueId val="{00000000-9825-4F26-8857-C77264147FB4}"/>
            </c:ext>
          </c:extLst>
        </c:ser>
        <c:dLbls>
          <c:showLegendKey val="0"/>
          <c:showVal val="0"/>
          <c:showCatName val="0"/>
          <c:showSerName val="0"/>
          <c:showPercent val="0"/>
          <c:showBubbleSize val="0"/>
        </c:dLbls>
        <c:axId val="143731712"/>
        <c:axId val="143733504"/>
      </c:scatterChart>
      <c:valAx>
        <c:axId val="143731712"/>
        <c:scaling>
          <c:orientation val="minMax"/>
          <c:max val="2020"/>
          <c:min val="2001"/>
        </c:scaling>
        <c:delete val="0"/>
        <c:axPos val="b"/>
        <c:numFmt formatCode="General" sourceLinked="1"/>
        <c:majorTickMark val="out"/>
        <c:minorTickMark val="none"/>
        <c:tickLblPos val="nextTo"/>
        <c:txPr>
          <a:bodyPr rot="0"/>
          <a:lstStyle/>
          <a:p>
            <a:pPr>
              <a:defRPr/>
            </a:pPr>
            <a:endParaRPr lang="fr-FR"/>
          </a:p>
        </c:txPr>
        <c:crossAx val="143733504"/>
        <c:crosses val="autoZero"/>
        <c:crossBetween val="midCat"/>
        <c:majorUnit val="2"/>
      </c:valAx>
      <c:valAx>
        <c:axId val="143733504"/>
        <c:scaling>
          <c:orientation val="minMax"/>
          <c:max val="0.5"/>
          <c:min val="0"/>
        </c:scaling>
        <c:delete val="0"/>
        <c:axPos val="l"/>
        <c:majorGridlines/>
        <c:numFmt formatCode="0%" sourceLinked="0"/>
        <c:majorTickMark val="out"/>
        <c:minorTickMark val="none"/>
        <c:tickLblPos val="nextTo"/>
        <c:crossAx val="143731712"/>
        <c:crosses val="autoZero"/>
        <c:crossBetween val="midCat"/>
        <c:majorUnit val="0.1"/>
      </c:valAx>
    </c:plotArea>
    <c:plotVisOnly val="1"/>
    <c:dispBlanksAs val="gap"/>
    <c:showDLblsOverMax val="0"/>
  </c:chart>
  <c:printSettings>
    <c:headerFooter/>
    <c:pageMargins b="0.75000000000000644" l="0.70000000000000062" r="0.70000000000000062" t="0.750000000000006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6293963254593167E-2"/>
          <c:y val="5.2370375872827224E-2"/>
          <c:w val="0.84823425196850544"/>
          <c:h val="0.7893444510473927"/>
        </c:manualLayout>
      </c:layout>
      <c:scatterChart>
        <c:scatterStyle val="smoothMarker"/>
        <c:varyColors val="0"/>
        <c:ser>
          <c:idx val="0"/>
          <c:order val="0"/>
          <c:spPr>
            <a:ln w="31750"/>
          </c:spPr>
          <c:marker>
            <c:symbol val="diamond"/>
            <c:size val="3"/>
          </c:marker>
          <c:xVal>
            <c:numRef>
              <c:f>'[51]A-4.Endo-recrutement PR'!$B$2:$X$2</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xVal>
          <c:yVal>
            <c:numRef>
              <c:f>'[51]A-4.Endo-recrutement PR'!$B$3:$X$3</c:f>
              <c:numCache>
                <c:formatCode>General</c:formatCode>
                <c:ptCount val="23"/>
                <c:pt idx="0">
                  <c:v>0.502</c:v>
                </c:pt>
                <c:pt idx="1">
                  <c:v>0.433</c:v>
                </c:pt>
                <c:pt idx="2">
                  <c:v>0.45400000000000001</c:v>
                </c:pt>
                <c:pt idx="3">
                  <c:v>0.56000000000000005</c:v>
                </c:pt>
                <c:pt idx="4">
                  <c:v>0.55900000000000005</c:v>
                </c:pt>
                <c:pt idx="5">
                  <c:v>0.51300000000000001</c:v>
                </c:pt>
                <c:pt idx="6">
                  <c:v>0.59299999999999997</c:v>
                </c:pt>
                <c:pt idx="7">
                  <c:v>0.58200000000000007</c:v>
                </c:pt>
                <c:pt idx="8">
                  <c:v>0.59</c:v>
                </c:pt>
                <c:pt idx="9">
                  <c:v>0.56499999999999995</c:v>
                </c:pt>
                <c:pt idx="10">
                  <c:v>0.60299999999999998</c:v>
                </c:pt>
                <c:pt idx="11">
                  <c:v>0.56399999999999995</c:v>
                </c:pt>
                <c:pt idx="12">
                  <c:v>0.59099999999999997</c:v>
                </c:pt>
                <c:pt idx="13">
                  <c:v>0.53799999999999992</c:v>
                </c:pt>
                <c:pt idx="14">
                  <c:v>0.56111929307805597</c:v>
                </c:pt>
                <c:pt idx="15">
                  <c:v>0.54858299595141702</c:v>
                </c:pt>
                <c:pt idx="16">
                  <c:v>0.58217821782178214</c:v>
                </c:pt>
                <c:pt idx="17">
                  <c:v>0.57373737373737377</c:v>
                </c:pt>
                <c:pt idx="18">
                  <c:v>0.56217162872154114</c:v>
                </c:pt>
                <c:pt idx="19">
                  <c:v>0.57442748091603102</c:v>
                </c:pt>
                <c:pt idx="20">
                  <c:v>0.58699999999999997</c:v>
                </c:pt>
                <c:pt idx="21">
                  <c:v>0.53400000000000003</c:v>
                </c:pt>
                <c:pt idx="22">
                  <c:v>0.57099999999999995</c:v>
                </c:pt>
              </c:numCache>
            </c:numRef>
          </c:yVal>
          <c:smooth val="1"/>
          <c:extLst>
            <c:ext xmlns:c16="http://schemas.microsoft.com/office/drawing/2014/chart" uri="{C3380CC4-5D6E-409C-BE32-E72D297353CC}">
              <c16:uniqueId val="{00000000-5A60-471A-9FC3-83C73B5E1A07}"/>
            </c:ext>
          </c:extLst>
        </c:ser>
        <c:dLbls>
          <c:showLegendKey val="0"/>
          <c:showVal val="0"/>
          <c:showCatName val="0"/>
          <c:showSerName val="0"/>
          <c:showPercent val="0"/>
          <c:showBubbleSize val="0"/>
        </c:dLbls>
        <c:axId val="1705472"/>
        <c:axId val="1707008"/>
      </c:scatterChart>
      <c:valAx>
        <c:axId val="1705472"/>
        <c:scaling>
          <c:orientation val="minMax"/>
          <c:max val="2020"/>
          <c:min val="1998"/>
        </c:scaling>
        <c:delete val="0"/>
        <c:axPos val="b"/>
        <c:numFmt formatCode="General" sourceLinked="1"/>
        <c:majorTickMark val="out"/>
        <c:minorTickMark val="none"/>
        <c:tickLblPos val="nextTo"/>
        <c:txPr>
          <a:bodyPr rot="0"/>
          <a:lstStyle/>
          <a:p>
            <a:pPr>
              <a:defRPr/>
            </a:pPr>
            <a:endParaRPr lang="fr-FR"/>
          </a:p>
        </c:txPr>
        <c:crossAx val="1707008"/>
        <c:crosses val="autoZero"/>
        <c:crossBetween val="midCat"/>
        <c:majorUnit val="2"/>
      </c:valAx>
      <c:valAx>
        <c:axId val="1707008"/>
        <c:scaling>
          <c:orientation val="minMax"/>
          <c:max val="0.70000000000000062"/>
          <c:min val="0.30000000000000032"/>
        </c:scaling>
        <c:delete val="0"/>
        <c:axPos val="l"/>
        <c:majorGridlines/>
        <c:numFmt formatCode="0%" sourceLinked="0"/>
        <c:majorTickMark val="out"/>
        <c:minorTickMark val="none"/>
        <c:tickLblPos val="nextTo"/>
        <c:crossAx val="1705472"/>
        <c:crosses val="autoZero"/>
        <c:crossBetween val="midCat"/>
        <c:majorUnit val="0.1"/>
      </c:valAx>
    </c:plotArea>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a:solidFill>
                <a:prstClr val="black"/>
              </a:solidFill>
              <a:prstDash val="dash"/>
            </a:ln>
          </c:spPr>
          <c:marker>
            <c:symbol val="none"/>
          </c:marker>
          <c:xVal>
            <c:numRef>
              <c:f>'[51]A-5.Nationalité'!$G$2:$Y$2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'[51]A-5.Nationalité'!$G$8:$Y$8</c:f>
              <c:numCache>
                <c:formatCode>General</c:formatCode>
                <c:ptCount val="19"/>
                <c:pt idx="0">
                  <c:v>9.3767546322290854E-2</c:v>
                </c:pt>
                <c:pt idx="1">
                  <c:v>0.1228486646884273</c:v>
                </c:pt>
                <c:pt idx="2">
                  <c:v>0.1036192364898364</c:v>
                </c:pt>
                <c:pt idx="3">
                  <c:v>9.7560975609756101E-2</c:v>
                </c:pt>
                <c:pt idx="4">
                  <c:v>0.10887096774193548</c:v>
                </c:pt>
                <c:pt idx="5">
                  <c:v>0.10076670317634173</c:v>
                </c:pt>
                <c:pt idx="6">
                  <c:v>0.14716106604866744</c:v>
                </c:pt>
                <c:pt idx="7">
                  <c:v>0.1586452762923351</c:v>
                </c:pt>
                <c:pt idx="8">
                  <c:v>0.16414970453053185</c:v>
                </c:pt>
                <c:pt idx="9">
                  <c:v>0.1650943396226415</c:v>
                </c:pt>
                <c:pt idx="10">
                  <c:v>0.19690860215053763</c:v>
                </c:pt>
                <c:pt idx="11">
                  <c:v>0.16615146831530139</c:v>
                </c:pt>
                <c:pt idx="12">
                  <c:v>0.16474756421612047</c:v>
                </c:pt>
                <c:pt idx="13">
                  <c:v>0.15196078431372548</c:v>
                </c:pt>
                <c:pt idx="14">
                  <c:v>0.17100000000000001</c:v>
                </c:pt>
                <c:pt idx="15">
                  <c:v>0.17586529466791395</c:v>
                </c:pt>
                <c:pt idx="16">
                  <c:v>0.14373716632443531</c:v>
                </c:pt>
                <c:pt idx="17">
                  <c:v>0.16168327796234774</c:v>
                </c:pt>
                <c:pt idx="18">
                  <c:v>0.17502558853633571</c:v>
                </c:pt>
              </c:numCache>
            </c:numRef>
          </c:yVal>
          <c:smooth val="1"/>
          <c:extLst>
            <c:ext xmlns:c16="http://schemas.microsoft.com/office/drawing/2014/chart" uri="{C3380CC4-5D6E-409C-BE32-E72D297353CC}">
              <c16:uniqueId val="{00000000-F3E3-4D98-AF27-8A699E067A02}"/>
            </c:ext>
          </c:extLst>
        </c:ser>
        <c:ser>
          <c:idx val="1"/>
          <c:order val="1"/>
          <c:marker>
            <c:symbol val="none"/>
          </c:marker>
          <c:xVal>
            <c:numRef>
              <c:f>'[51]A-5.Nationalité'!$G$2:$Y$2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'[51]A-5.Nationalité'!$G$10:$Y$10</c:f>
              <c:numCache>
                <c:formatCode>General</c:formatCode>
                <c:ptCount val="19"/>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pt idx="14">
                  <c:v>0.36923076923076925</c:v>
                </c:pt>
                <c:pt idx="15">
                  <c:v>0.36702127659574468</c:v>
                </c:pt>
                <c:pt idx="16">
                  <c:v>0.33571428571428569</c:v>
                </c:pt>
                <c:pt idx="17">
                  <c:v>0.28082191780821919</c:v>
                </c:pt>
                <c:pt idx="18">
                  <c:v>0.35672514619883039</c:v>
                </c:pt>
              </c:numCache>
            </c:numRef>
          </c:yVal>
          <c:smooth val="1"/>
          <c:extLst>
            <c:ext xmlns:c16="http://schemas.microsoft.com/office/drawing/2014/chart" uri="{C3380CC4-5D6E-409C-BE32-E72D297353CC}">
              <c16:uniqueId val="{00000001-F3E3-4D98-AF27-8A699E067A02}"/>
            </c:ext>
          </c:extLst>
        </c:ser>
        <c:ser>
          <c:idx val="2"/>
          <c:order val="2"/>
          <c:marker>
            <c:symbol val="none"/>
          </c:marker>
          <c:xVal>
            <c:numRef>
              <c:f>'[51]A-5.Nationalité'!$G$2:$V$2</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xVal>
          <c:yVal>
            <c:numRef>
              <c:f>'[51]A-5.Nationalité'!$G$11:$V$11</c:f>
              <c:numCache>
                <c:formatCode>General</c:formatCode>
                <c:ptCount val="16"/>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pt idx="14">
                  <c:v>0.44615384615384618</c:v>
                </c:pt>
                <c:pt idx="15">
                  <c:v>0.41489361702127658</c:v>
                </c:pt>
              </c:numCache>
            </c:numRef>
          </c:yVal>
          <c:smooth val="1"/>
          <c:extLst>
            <c:ext xmlns:c16="http://schemas.microsoft.com/office/drawing/2014/chart" uri="{C3380CC4-5D6E-409C-BE32-E72D297353CC}">
              <c16:uniqueId val="{00000002-F3E3-4D98-AF27-8A699E067A02}"/>
            </c:ext>
          </c:extLst>
        </c:ser>
        <c:ser>
          <c:idx val="3"/>
          <c:order val="3"/>
          <c:spPr>
            <a:ln>
              <a:solidFill>
                <a:schemeClr val="accent3"/>
              </a:solidFill>
            </a:ln>
          </c:spPr>
          <c:marker>
            <c:symbol val="none"/>
          </c:marker>
          <c:xVal>
            <c:numRef>
              <c:f>'[51]A-5.Nationalité'!$G$2:$Y$2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'[51]A-5.Nationalité'!$G$11:$Y$11</c:f>
              <c:numCache>
                <c:formatCode>General</c:formatCode>
                <c:ptCount val="19"/>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pt idx="14">
                  <c:v>0.44615384615384618</c:v>
                </c:pt>
                <c:pt idx="15">
                  <c:v>0.41489361702127658</c:v>
                </c:pt>
                <c:pt idx="16">
                  <c:v>0.5357142857142857</c:v>
                </c:pt>
                <c:pt idx="17">
                  <c:v>0.5547945205479452</c:v>
                </c:pt>
                <c:pt idx="18">
                  <c:v>0.50877192982456143</c:v>
                </c:pt>
              </c:numCache>
            </c:numRef>
          </c:yVal>
          <c:smooth val="1"/>
          <c:extLst>
            <c:ext xmlns:c16="http://schemas.microsoft.com/office/drawing/2014/chart" uri="{C3380CC4-5D6E-409C-BE32-E72D297353CC}">
              <c16:uniqueId val="{00000003-F3E3-4D98-AF27-8A699E067A02}"/>
            </c:ext>
          </c:extLst>
        </c:ser>
        <c:ser>
          <c:idx val="4"/>
          <c:order val="4"/>
          <c:spPr>
            <a:ln>
              <a:solidFill>
                <a:srgbClr val="0070C0"/>
              </a:solidFill>
            </a:ln>
          </c:spPr>
          <c:marker>
            <c:symbol val="none"/>
          </c:marker>
          <c:xVal>
            <c:numRef>
              <c:f>'[51]A-5.Nationalité'!$G$2:$Y$2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'[51]A-5.Nationalité'!$G$9:$Y$9</c:f>
              <c:numCache>
                <c:formatCode>General</c:formatCode>
                <c:ptCount val="19"/>
                <c:pt idx="0">
                  <c:v>6.5868263473053898E-2</c:v>
                </c:pt>
                <c:pt idx="1">
                  <c:v>9.1787439613526575E-2</c:v>
                </c:pt>
                <c:pt idx="2">
                  <c:v>9.0909090909090912E-2</c:v>
                </c:pt>
                <c:pt idx="3">
                  <c:v>6.7073170731707321E-2</c:v>
                </c:pt>
                <c:pt idx="4">
                  <c:v>0.10185185185185185</c:v>
                </c:pt>
                <c:pt idx="5">
                  <c:v>8.6956521739130432E-2</c:v>
                </c:pt>
                <c:pt idx="6">
                  <c:v>0.1062992125984252</c:v>
                </c:pt>
                <c:pt idx="7">
                  <c:v>8.6142322097378279E-2</c:v>
                </c:pt>
                <c:pt idx="8">
                  <c:v>0.14000000000000001</c:v>
                </c:pt>
                <c:pt idx="9">
                  <c:v>0.13469387755102041</c:v>
                </c:pt>
                <c:pt idx="10">
                  <c:v>0.15017064846416384</c:v>
                </c:pt>
                <c:pt idx="11">
                  <c:v>0.15348837209302327</c:v>
                </c:pt>
                <c:pt idx="12">
                  <c:v>0.15053763440860216</c:v>
                </c:pt>
                <c:pt idx="13">
                  <c:v>0.20645161290322581</c:v>
                </c:pt>
                <c:pt idx="14">
                  <c:v>0.14358974358974358</c:v>
                </c:pt>
                <c:pt idx="15">
                  <c:v>0.18617021276595744</c:v>
                </c:pt>
                <c:pt idx="16">
                  <c:v>0.12857142857142856</c:v>
                </c:pt>
                <c:pt idx="17">
                  <c:v>0.13698630136986301</c:v>
                </c:pt>
                <c:pt idx="18">
                  <c:v>0.12280701754385964</c:v>
                </c:pt>
              </c:numCache>
            </c:numRef>
          </c:yVal>
          <c:smooth val="1"/>
          <c:extLst>
            <c:ext xmlns:c16="http://schemas.microsoft.com/office/drawing/2014/chart" uri="{C3380CC4-5D6E-409C-BE32-E72D297353CC}">
              <c16:uniqueId val="{00000004-F3E3-4D98-AF27-8A699E067A02}"/>
            </c:ext>
          </c:extLst>
        </c:ser>
        <c:ser>
          <c:idx val="5"/>
          <c:order val="5"/>
          <c:spPr>
            <a:ln>
              <a:solidFill>
                <a:srgbClr val="C00000"/>
              </a:solidFill>
            </a:ln>
          </c:spPr>
          <c:marker>
            <c:symbol val="none"/>
          </c:marker>
          <c:xVal>
            <c:numRef>
              <c:f>'A-7.Nationalité'!#REF!</c:f>
            </c:numRef>
          </c:xVal>
          <c:yVal>
            <c:numRef>
              <c:f>'[51]A-5.Nationalité'!$G$10:$T$10</c:f>
              <c:numCache>
                <c:formatCode>General</c:formatCode>
                <c:ptCount val="14"/>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numCache>
            </c:numRef>
          </c:yVal>
          <c:smooth val="1"/>
          <c:extLst>
            <c:ext xmlns:c16="http://schemas.microsoft.com/office/drawing/2014/chart" uri="{C3380CC4-5D6E-409C-BE32-E72D297353CC}">
              <c16:uniqueId val="{00000005-F3E3-4D98-AF27-8A699E067A02}"/>
            </c:ext>
          </c:extLst>
        </c:ser>
        <c:ser>
          <c:idx val="6"/>
          <c:order val="6"/>
          <c:spPr>
            <a:ln>
              <a:solidFill>
                <a:schemeClr val="accent3"/>
              </a:solidFill>
            </a:ln>
          </c:spPr>
          <c:marker>
            <c:symbol val="none"/>
          </c:marker>
          <c:xVal>
            <c:numRef>
              <c:f>'A-7.Nationalité'!#REF!</c:f>
            </c:numRef>
          </c:xVal>
          <c:yVal>
            <c:numRef>
              <c:f>'[51]A-5.Nationalité'!$G$11:$T$11</c:f>
              <c:numCache>
                <c:formatCode>General</c:formatCode>
                <c:ptCount val="14"/>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numCache>
            </c:numRef>
          </c:yVal>
          <c:smooth val="1"/>
          <c:extLst>
            <c:ext xmlns:c16="http://schemas.microsoft.com/office/drawing/2014/chart" uri="{C3380CC4-5D6E-409C-BE32-E72D297353CC}">
              <c16:uniqueId val="{00000006-F3E3-4D98-AF27-8A699E067A02}"/>
            </c:ext>
          </c:extLst>
        </c:ser>
        <c:dLbls>
          <c:showLegendKey val="0"/>
          <c:showVal val="0"/>
          <c:showCatName val="0"/>
          <c:showSerName val="0"/>
          <c:showPercent val="0"/>
          <c:showBubbleSize val="0"/>
        </c:dLbls>
        <c:axId val="1778816"/>
        <c:axId val="1780352"/>
      </c:scatterChart>
      <c:valAx>
        <c:axId val="1778816"/>
        <c:scaling>
          <c:orientation val="minMax"/>
          <c:max val="2020"/>
          <c:min val="2002"/>
        </c:scaling>
        <c:delete val="0"/>
        <c:axPos val="b"/>
        <c:numFmt formatCode="General" sourceLinked="1"/>
        <c:majorTickMark val="out"/>
        <c:minorTickMark val="none"/>
        <c:tickLblPos val="nextTo"/>
        <c:txPr>
          <a:bodyPr rot="0"/>
          <a:lstStyle/>
          <a:p>
            <a:pPr>
              <a:defRPr/>
            </a:pPr>
            <a:endParaRPr lang="fr-FR"/>
          </a:p>
        </c:txPr>
        <c:crossAx val="1780352"/>
        <c:crosses val="autoZero"/>
        <c:crossBetween val="midCat"/>
        <c:majorUnit val="2"/>
      </c:valAx>
      <c:valAx>
        <c:axId val="1780352"/>
        <c:scaling>
          <c:orientation val="minMax"/>
        </c:scaling>
        <c:delete val="0"/>
        <c:axPos val="l"/>
        <c:majorGridlines>
          <c:spPr>
            <a:ln>
              <a:solidFill>
                <a:schemeClr val="bg1">
                  <a:lumMod val="75000"/>
                </a:schemeClr>
              </a:solidFill>
            </a:ln>
          </c:spPr>
        </c:majorGridlines>
        <c:numFmt formatCode="General" sourceLinked="1"/>
        <c:majorTickMark val="out"/>
        <c:minorTickMark val="none"/>
        <c:tickLblPos val="nextTo"/>
        <c:crossAx val="1778816"/>
        <c:crosses val="autoZero"/>
        <c:crossBetween val="midCat"/>
      </c:valAx>
    </c:plotArea>
    <c:plotVisOnly val="1"/>
    <c:dispBlanksAs val="gap"/>
    <c:showDLblsOverMax val="0"/>
  </c:chart>
  <c:printSettings>
    <c:headerFooter/>
    <c:pageMargins b="0.75000000000000544" l="0.70000000000000062" r="0.70000000000000062" t="0.750000000000005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676275</xdr:colOff>
      <xdr:row>8</xdr:row>
      <xdr:rowOff>142875</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0" y="228600"/>
          <a:ext cx="1362075" cy="12763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657225</xdr:colOff>
      <xdr:row>1</xdr:row>
      <xdr:rowOff>142876</xdr:rowOff>
    </xdr:from>
    <xdr:to>
      <xdr:col>7</xdr:col>
      <xdr:colOff>0</xdr:colOff>
      <xdr:row>16</xdr:row>
      <xdr:rowOff>141278</xdr:rowOff>
    </xdr:to>
    <xdr:pic>
      <xdr:nvPicPr>
        <xdr:cNvPr id="4" name="Image 3"/>
        <xdr:cNvPicPr>
          <a:picLocks noChangeAspect="1"/>
        </xdr:cNvPicPr>
      </xdr:nvPicPr>
      <xdr:blipFill>
        <a:blip xmlns:r="http://schemas.openxmlformats.org/officeDocument/2006/relationships" r:embed="rId1" cstate="print"/>
        <a:stretch>
          <a:fillRect/>
        </a:stretch>
      </xdr:blipFill>
      <xdr:spPr>
        <a:xfrm>
          <a:off x="657225" y="304801"/>
          <a:ext cx="4143375" cy="2474902"/>
        </a:xfrm>
        <a:prstGeom prst="rect">
          <a:avLst/>
        </a:prstGeom>
      </xdr:spPr>
    </xdr:pic>
    <xdr:clientData/>
  </xdr:twoCellAnchor>
  <xdr:twoCellAnchor>
    <xdr:from>
      <xdr:col>0</xdr:col>
      <xdr:colOff>647700</xdr:colOff>
      <xdr:row>20</xdr:row>
      <xdr:rowOff>66676</xdr:rowOff>
    </xdr:from>
    <xdr:to>
      <xdr:col>6</xdr:col>
      <xdr:colOff>676275</xdr:colOff>
      <xdr:row>36</xdr:row>
      <xdr:rowOff>9526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2</xdr:row>
      <xdr:rowOff>19050</xdr:rowOff>
    </xdr:from>
    <xdr:to>
      <xdr:col>7</xdr:col>
      <xdr:colOff>9525</xdr:colOff>
      <xdr:row>18</xdr:row>
      <xdr:rowOff>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23</xdr:row>
      <xdr:rowOff>9526</xdr:rowOff>
    </xdr:from>
    <xdr:to>
      <xdr:col>7</xdr:col>
      <xdr:colOff>0</xdr:colOff>
      <xdr:row>39</xdr:row>
      <xdr:rowOff>9526</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0.54167</cdr:x>
      <cdr:y>0.46737</cdr:y>
    </cdr:from>
    <cdr:to>
      <cdr:x>0.72292</cdr:x>
      <cdr:y>0.575</cdr:y>
    </cdr:to>
    <cdr:sp macro="" textlink="">
      <cdr:nvSpPr>
        <cdr:cNvPr id="2" name="ZoneTexte 1"/>
        <cdr:cNvSpPr txBox="1"/>
      </cdr:nvSpPr>
      <cdr:spPr>
        <a:xfrm xmlns:a="http://schemas.openxmlformats.org/drawingml/2006/main">
          <a:off x="2476505" y="1256863"/>
          <a:ext cx="828675" cy="2894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C00000"/>
              </a:solidFill>
            </a:rPr>
            <a:t>Lettres</a:t>
          </a:r>
        </a:p>
      </cdr:txBody>
    </cdr:sp>
  </cdr:relSizeAnchor>
  <cdr:relSizeAnchor xmlns:cdr="http://schemas.openxmlformats.org/drawingml/2006/chartDrawing">
    <cdr:from>
      <cdr:x>0.41435</cdr:x>
      <cdr:y>0.06458</cdr:y>
    </cdr:from>
    <cdr:to>
      <cdr:x>0.66852</cdr:x>
      <cdr:y>0.1861</cdr:y>
    </cdr:to>
    <cdr:sp macro="" textlink="">
      <cdr:nvSpPr>
        <cdr:cNvPr id="3" name="ZoneTexte 1"/>
        <cdr:cNvSpPr txBox="1"/>
      </cdr:nvSpPr>
      <cdr:spPr>
        <a:xfrm xmlns:a="http://schemas.openxmlformats.org/drawingml/2006/main">
          <a:off x="1894417" y="173682"/>
          <a:ext cx="1162065" cy="32679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9BBB59">
                  <a:lumMod val="75000"/>
                </a:srgbClr>
              </a:solidFill>
            </a:rPr>
            <a:t>Sciences</a:t>
          </a:r>
        </a:p>
      </cdr:txBody>
    </cdr:sp>
  </cdr:relSizeAnchor>
  <cdr:relSizeAnchor xmlns:cdr="http://schemas.openxmlformats.org/drawingml/2006/chartDrawing">
    <cdr:from>
      <cdr:x>0.07477</cdr:x>
      <cdr:y>0.58054</cdr:y>
    </cdr:from>
    <cdr:to>
      <cdr:x>0.60602</cdr:x>
      <cdr:y>0.7611</cdr:y>
    </cdr:to>
    <cdr:sp macro="" textlink="">
      <cdr:nvSpPr>
        <cdr:cNvPr id="4" name="ZoneTexte 1"/>
        <cdr:cNvSpPr txBox="1"/>
      </cdr:nvSpPr>
      <cdr:spPr>
        <a:xfrm xmlns:a="http://schemas.openxmlformats.org/drawingml/2006/main">
          <a:off x="341828" y="1561213"/>
          <a:ext cx="2428875" cy="485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ysClr val="windowText" lastClr="000000"/>
              </a:solidFill>
            </a:rPr>
            <a:t>Proportion d'étrangers recrutés</a:t>
          </a:r>
        </a:p>
        <a:p xmlns:a="http://schemas.openxmlformats.org/drawingml/2006/main">
          <a:r>
            <a:rPr lang="fr-FR" sz="1100">
              <a:solidFill>
                <a:sysClr val="windowText" lastClr="000000"/>
              </a:solidFill>
            </a:rPr>
            <a:t>(toutes disciplines confondues)</a:t>
          </a:r>
        </a:p>
      </cdr:txBody>
    </cdr:sp>
  </cdr:relSizeAnchor>
  <cdr:relSizeAnchor xmlns:cdr="http://schemas.openxmlformats.org/drawingml/2006/chartDrawing">
    <cdr:from>
      <cdr:x>0.43055</cdr:x>
      <cdr:y>0.78333</cdr:y>
    </cdr:from>
    <cdr:to>
      <cdr:x>0.62013</cdr:x>
      <cdr:y>0.89792</cdr:y>
    </cdr:to>
    <cdr:sp macro="" textlink="">
      <cdr:nvSpPr>
        <cdr:cNvPr id="5" name="ZoneTexte 1"/>
        <cdr:cNvSpPr txBox="1"/>
      </cdr:nvSpPr>
      <cdr:spPr>
        <a:xfrm xmlns:a="http://schemas.openxmlformats.org/drawingml/2006/main">
          <a:off x="1968463" y="2106551"/>
          <a:ext cx="866760" cy="3081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0070C0"/>
              </a:solidFill>
            </a:rPr>
            <a:t>Droit</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638175</xdr:colOff>
      <xdr:row>35</xdr:row>
      <xdr:rowOff>190500</xdr:rowOff>
    </xdr:from>
    <xdr:to>
      <xdr:col>0</xdr:col>
      <xdr:colOff>638175</xdr:colOff>
      <xdr:row>42</xdr:row>
      <xdr:rowOff>47625</xdr:rowOff>
    </xdr:to>
    <xdr:sp macro="" textlink="">
      <xdr:nvSpPr>
        <xdr:cNvPr id="4" name="Line 4"/>
        <xdr:cNvSpPr>
          <a:spLocks noChangeShapeType="1"/>
        </xdr:cNvSpPr>
      </xdr:nvSpPr>
      <xdr:spPr bwMode="auto">
        <a:xfrm>
          <a:off x="638175" y="6267450"/>
          <a:ext cx="0" cy="1028700"/>
        </a:xfrm>
        <a:prstGeom prst="line">
          <a:avLst/>
        </a:prstGeom>
        <a:noFill/>
        <a:ln w="28575">
          <a:solidFill>
            <a:srgbClr val="000000"/>
          </a:solidFill>
          <a:round/>
          <a:headEnd/>
          <a:tailEnd/>
        </a:ln>
      </xdr:spPr>
    </xdr:sp>
    <xdr:clientData/>
  </xdr:twoCellAnchor>
  <xdr:twoCellAnchor editAs="oneCell">
    <xdr:from>
      <xdr:col>4</xdr:col>
      <xdr:colOff>0</xdr:colOff>
      <xdr:row>0</xdr:row>
      <xdr:rowOff>228599</xdr:rowOff>
    </xdr:from>
    <xdr:to>
      <xdr:col>5</xdr:col>
      <xdr:colOff>657225</xdr:colOff>
      <xdr:row>8</xdr:row>
      <xdr:rowOff>114299</xdr:rowOff>
    </xdr:to>
    <xdr:pic>
      <xdr:nvPicPr>
        <xdr:cNvPr id="5" name="Imag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0350" y="228599"/>
          <a:ext cx="1362075" cy="12477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645320</xdr:colOff>
      <xdr:row>35</xdr:row>
      <xdr:rowOff>176213</xdr:rowOff>
    </xdr:from>
    <xdr:to>
      <xdr:col>0</xdr:col>
      <xdr:colOff>645320</xdr:colOff>
      <xdr:row>42</xdr:row>
      <xdr:rowOff>471488</xdr:rowOff>
    </xdr:to>
    <xdr:sp macro="" textlink="">
      <xdr:nvSpPr>
        <xdr:cNvPr id="4" name="Line 4"/>
        <xdr:cNvSpPr>
          <a:spLocks noChangeShapeType="1"/>
        </xdr:cNvSpPr>
      </xdr:nvSpPr>
      <xdr:spPr bwMode="auto">
        <a:xfrm>
          <a:off x="645320" y="6355557"/>
          <a:ext cx="0" cy="1497806"/>
        </a:xfrm>
        <a:prstGeom prst="line">
          <a:avLst/>
        </a:prstGeom>
        <a:noFill/>
        <a:ln w="28575">
          <a:solidFill>
            <a:srgbClr val="000000"/>
          </a:solidFill>
          <a:round/>
          <a:headEnd/>
          <a:tailEnd/>
        </a:ln>
      </xdr:spPr>
    </xdr:sp>
    <xdr:clientData/>
  </xdr:twoCellAnchor>
  <xdr:twoCellAnchor editAs="oneCell">
    <xdr:from>
      <xdr:col>4</xdr:col>
      <xdr:colOff>0</xdr:colOff>
      <xdr:row>0</xdr:row>
      <xdr:rowOff>226218</xdr:rowOff>
    </xdr:from>
    <xdr:to>
      <xdr:col>5</xdr:col>
      <xdr:colOff>611981</xdr:colOff>
      <xdr:row>9</xdr:row>
      <xdr:rowOff>59530</xdr:rowOff>
    </xdr:to>
    <xdr:pic>
      <xdr:nvPicPr>
        <xdr:cNvPr id="5" name="Imag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844" y="226218"/>
          <a:ext cx="1362075" cy="139303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5</xdr:col>
      <xdr:colOff>588168</xdr:colOff>
      <xdr:row>9</xdr:row>
      <xdr:rowOff>119062</xdr:rowOff>
    </xdr:to>
    <xdr:pic>
      <xdr:nvPicPr>
        <xdr:cNvPr id="5" name="Imag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2281" y="226219"/>
          <a:ext cx="1362075" cy="145256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561975</xdr:colOff>
      <xdr:row>35</xdr:row>
      <xdr:rowOff>0</xdr:rowOff>
    </xdr:from>
    <xdr:to>
      <xdr:col>1</xdr:col>
      <xdr:colOff>561975</xdr:colOff>
      <xdr:row>41</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4</xdr:col>
      <xdr:colOff>0</xdr:colOff>
      <xdr:row>0</xdr:row>
      <xdr:rowOff>226218</xdr:rowOff>
    </xdr:from>
    <xdr:to>
      <xdr:col>5</xdr:col>
      <xdr:colOff>611981</xdr:colOff>
      <xdr:row>8</xdr:row>
      <xdr:rowOff>130968</xdr:rowOff>
    </xdr:to>
    <xdr:pic>
      <xdr:nvPicPr>
        <xdr:cNvPr id="5" name="Imag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5594" y="226218"/>
          <a:ext cx="1362075" cy="129778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561973</xdr:colOff>
      <xdr:row>36</xdr:row>
      <xdr:rowOff>9525</xdr:rowOff>
    </xdr:from>
    <xdr:to>
      <xdr:col>1</xdr:col>
      <xdr:colOff>561974</xdr:colOff>
      <xdr:row>38</xdr:row>
      <xdr:rowOff>38100</xdr:rowOff>
    </xdr:to>
    <xdr:sp macro="" textlink="">
      <xdr:nvSpPr>
        <xdr:cNvPr id="4" name="Line 4"/>
        <xdr:cNvSpPr>
          <a:spLocks noChangeShapeType="1"/>
        </xdr:cNvSpPr>
      </xdr:nvSpPr>
      <xdr:spPr bwMode="auto">
        <a:xfrm>
          <a:off x="1247773" y="6343650"/>
          <a:ext cx="1" cy="35242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5</xdr:col>
      <xdr:colOff>588168</xdr:colOff>
      <xdr:row>9</xdr:row>
      <xdr:rowOff>83344</xdr:rowOff>
    </xdr:to>
    <xdr:pic>
      <xdr:nvPicPr>
        <xdr:cNvPr id="5" name="Imag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7031" y="226219"/>
          <a:ext cx="1362075" cy="141684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5</xdr:col>
      <xdr:colOff>588169</xdr:colOff>
      <xdr:row>9</xdr:row>
      <xdr:rowOff>11906</xdr:rowOff>
    </xdr:to>
    <xdr:pic>
      <xdr:nvPicPr>
        <xdr:cNvPr id="7" name="Image 6"/>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05125" y="226219"/>
          <a:ext cx="1362075" cy="134540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0</xdr:row>
      <xdr:rowOff>226218</xdr:rowOff>
    </xdr:from>
    <xdr:to>
      <xdr:col>5</xdr:col>
      <xdr:colOff>600075</xdr:colOff>
      <xdr:row>9</xdr:row>
      <xdr:rowOff>35718</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7031" y="226218"/>
          <a:ext cx="1362075" cy="136921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588169</xdr:colOff>
      <xdr:row>9</xdr:row>
      <xdr:rowOff>11906</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3" y="226219"/>
          <a:ext cx="1362075" cy="134540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che%20CNU\2015\02-Maquette\Maquette_CNU_V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XCEL\APPLIQ\RECRUT\rec99\bilquant98\RESULT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tats%20et%20Etudes\memento%20DPE\2003\m&#233;mento%20A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nnees\Etudes\Education-Formation%2099\stat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PST95\ENSUP\15_05\STAT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Bernadette%20THOMAS\Desktop\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Tableaux%20NI_Trajectoire%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sheetName val="Fig.3"/>
      <sheetName val="Tab.2"/>
      <sheetName val="Fig.4"/>
      <sheetName val="Fig.5"/>
      <sheetName val="Tab.3"/>
      <sheetName val="Anc Fig.4"/>
      <sheetName val="Encadré"/>
      <sheetName val="A-2.MCF parmi PR"/>
      <sheetName val="A-3.Mobilité MCF"/>
      <sheetName val="A-4.Endo-recrutement PR"/>
      <sheetName val="A-5.Nationalité"/>
      <sheetName val="outil conversion-AGE"/>
      <sheetName val="Feuil1"/>
    </sheetNames>
    <sheetDataSet>
      <sheetData sheetId="0"/>
      <sheetData sheetId="1"/>
      <sheetData sheetId="2"/>
      <sheetData sheetId="3"/>
      <sheetData sheetId="4"/>
      <sheetData sheetId="5"/>
      <sheetData sheetId="6"/>
      <sheetData sheetId="7"/>
      <sheetData sheetId="8"/>
      <sheetData sheetId="9"/>
      <sheetData sheetId="10">
        <row r="3">
          <cell r="E3">
            <v>2001</v>
          </cell>
          <cell r="F3">
            <v>2002</v>
          </cell>
          <cell r="G3">
            <v>2003</v>
          </cell>
          <cell r="H3">
            <v>2004</v>
          </cell>
          <cell r="I3">
            <v>2005</v>
          </cell>
          <cell r="J3">
            <v>2006</v>
          </cell>
          <cell r="K3">
            <v>2007</v>
          </cell>
          <cell r="L3">
            <v>2008</v>
          </cell>
          <cell r="M3">
            <v>2009</v>
          </cell>
          <cell r="N3">
            <v>2010</v>
          </cell>
          <cell r="O3">
            <v>2011</v>
          </cell>
          <cell r="P3">
            <v>2012</v>
          </cell>
          <cell r="Q3">
            <v>2013</v>
          </cell>
          <cell r="R3">
            <v>2014</v>
          </cell>
          <cell r="S3">
            <v>2015</v>
          </cell>
          <cell r="T3">
            <v>2016</v>
          </cell>
          <cell r="U3">
            <v>2017</v>
          </cell>
          <cell r="V3">
            <v>2018</v>
          </cell>
          <cell r="W3">
            <v>2019</v>
          </cell>
          <cell r="X3">
            <v>2020</v>
          </cell>
        </row>
        <row r="4">
          <cell r="E4">
            <v>0.33600000000000002</v>
          </cell>
          <cell r="F4">
            <v>0.31889763779527558</v>
          </cell>
          <cell r="G4">
            <v>0.30209999999999998</v>
          </cell>
          <cell r="H4">
            <v>0.30441249380267726</v>
          </cell>
          <cell r="I4">
            <v>0.30636525877453902</v>
          </cell>
          <cell r="J4">
            <v>0.28999999999999998</v>
          </cell>
          <cell r="K4">
            <v>0.28000000000000003</v>
          </cell>
          <cell r="L4">
            <v>0.27300000000000002</v>
          </cell>
          <cell r="M4">
            <v>0.24</v>
          </cell>
          <cell r="N4">
            <v>0.21273801707156928</v>
          </cell>
          <cell r="O4">
            <v>0.23517520215633425</v>
          </cell>
          <cell r="P4">
            <v>0.23185483870967741</v>
          </cell>
          <cell r="Q4">
            <v>0.22</v>
          </cell>
          <cell r="R4">
            <v>0.23826395039858281</v>
          </cell>
          <cell r="S4">
            <v>0.22254901960784312</v>
          </cell>
          <cell r="T4">
            <v>0.22962313759859773</v>
          </cell>
          <cell r="U4">
            <v>0.24602432179607109</v>
          </cell>
          <cell r="V4">
            <v>0.20699999999999999</v>
          </cell>
          <cell r="W4">
            <v>0.19600000000000001</v>
          </cell>
          <cell r="X4">
            <v>0.223</v>
          </cell>
        </row>
      </sheetData>
      <sheetData sheetId="11">
        <row r="2">
          <cell r="B2">
            <v>1998</v>
          </cell>
          <cell r="C2">
            <v>1999</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row>
        <row r="3">
          <cell r="B3">
            <v>0.502</v>
          </cell>
          <cell r="C3">
            <v>0.433</v>
          </cell>
          <cell r="D3">
            <v>0.45400000000000001</v>
          </cell>
          <cell r="E3">
            <v>0.56000000000000005</v>
          </cell>
          <cell r="F3">
            <v>0.55900000000000005</v>
          </cell>
          <cell r="G3">
            <v>0.51300000000000001</v>
          </cell>
          <cell r="H3">
            <v>0.59299999999999997</v>
          </cell>
          <cell r="I3">
            <v>0.58200000000000007</v>
          </cell>
          <cell r="J3">
            <v>0.59</v>
          </cell>
          <cell r="K3">
            <v>0.56499999999999995</v>
          </cell>
          <cell r="L3">
            <v>0.60299999999999998</v>
          </cell>
          <cell r="M3">
            <v>0.56399999999999995</v>
          </cell>
          <cell r="N3">
            <v>0.59099999999999997</v>
          </cell>
          <cell r="O3">
            <v>0.53799999999999992</v>
          </cell>
          <cell r="P3">
            <v>0.56111929307805597</v>
          </cell>
          <cell r="Q3">
            <v>0.54858299595141702</v>
          </cell>
          <cell r="R3">
            <v>0.58217821782178214</v>
          </cell>
          <cell r="S3">
            <v>0.57373737373737377</v>
          </cell>
          <cell r="T3">
            <v>0.56217162872154114</v>
          </cell>
          <cell r="U3">
            <v>0.57442748091603102</v>
          </cell>
          <cell r="V3">
            <v>0.58699999999999997</v>
          </cell>
          <cell r="W3">
            <v>0.53400000000000003</v>
          </cell>
          <cell r="X3">
            <v>0.57099999999999995</v>
          </cell>
        </row>
      </sheetData>
      <sheetData sheetId="12">
        <row r="2">
          <cell r="G2">
            <v>2002</v>
          </cell>
          <cell r="H2">
            <v>2003</v>
          </cell>
          <cell r="I2">
            <v>2004</v>
          </cell>
          <cell r="J2">
            <v>2005</v>
          </cell>
          <cell r="K2">
            <v>2006</v>
          </cell>
          <cell r="L2">
            <v>2007</v>
          </cell>
          <cell r="M2">
            <v>2008</v>
          </cell>
          <cell r="N2">
            <v>2009</v>
          </cell>
          <cell r="O2">
            <v>2010</v>
          </cell>
          <cell r="P2">
            <v>2011</v>
          </cell>
          <cell r="Q2">
            <v>2012</v>
          </cell>
          <cell r="R2">
            <v>2013</v>
          </cell>
          <cell r="S2">
            <v>2014</v>
          </cell>
          <cell r="T2">
            <v>2015</v>
          </cell>
          <cell r="U2">
            <v>2016</v>
          </cell>
          <cell r="V2">
            <v>2017</v>
          </cell>
          <cell r="W2">
            <v>2018</v>
          </cell>
          <cell r="X2">
            <v>2019</v>
          </cell>
          <cell r="Y2">
            <v>2020</v>
          </cell>
        </row>
        <row r="8">
          <cell r="G8">
            <v>9.3767546322290854E-2</v>
          </cell>
          <cell r="H8">
            <v>0.1228486646884273</v>
          </cell>
          <cell r="I8">
            <v>0.1036192364898364</v>
          </cell>
          <cell r="J8">
            <v>9.7560975609756101E-2</v>
          </cell>
          <cell r="K8">
            <v>0.10887096774193548</v>
          </cell>
          <cell r="L8">
            <v>0.10076670317634173</v>
          </cell>
          <cell r="M8">
            <v>0.14716106604866744</v>
          </cell>
          <cell r="N8">
            <v>0.1586452762923351</v>
          </cell>
          <cell r="O8">
            <v>0.16414970453053185</v>
          </cell>
          <cell r="P8">
            <v>0.1650943396226415</v>
          </cell>
          <cell r="Q8">
            <v>0.19690860215053763</v>
          </cell>
          <cell r="R8">
            <v>0.16615146831530139</v>
          </cell>
          <cell r="S8">
            <v>0.16474756421612047</v>
          </cell>
          <cell r="T8">
            <v>0.15196078431372548</v>
          </cell>
          <cell r="U8">
            <v>0.17100000000000001</v>
          </cell>
          <cell r="V8">
            <v>0.17586529466791395</v>
          </cell>
          <cell r="W8">
            <v>0.14373716632443531</v>
          </cell>
          <cell r="X8">
            <v>0.16168327796234774</v>
          </cell>
          <cell r="Y8">
            <v>0.17502558853633571</v>
          </cell>
        </row>
        <row r="9">
          <cell r="G9">
            <v>6.5868263473053898E-2</v>
          </cell>
          <cell r="H9">
            <v>9.1787439613526575E-2</v>
          </cell>
          <cell r="I9">
            <v>9.0909090909090912E-2</v>
          </cell>
          <cell r="J9">
            <v>6.7073170731707321E-2</v>
          </cell>
          <cell r="K9">
            <v>0.10185185185185185</v>
          </cell>
          <cell r="L9">
            <v>8.6956521739130432E-2</v>
          </cell>
          <cell r="M9">
            <v>0.1062992125984252</v>
          </cell>
          <cell r="N9">
            <v>8.6142322097378279E-2</v>
          </cell>
          <cell r="O9">
            <v>0.14000000000000001</v>
          </cell>
          <cell r="P9">
            <v>0.13469387755102041</v>
          </cell>
          <cell r="Q9">
            <v>0.15017064846416384</v>
          </cell>
          <cell r="R9">
            <v>0.15348837209302327</v>
          </cell>
          <cell r="S9">
            <v>0.15053763440860216</v>
          </cell>
          <cell r="T9">
            <v>0.20645161290322581</v>
          </cell>
          <cell r="U9">
            <v>0.14358974358974358</v>
          </cell>
          <cell r="V9">
            <v>0.18617021276595744</v>
          </cell>
          <cell r="W9">
            <v>0.12857142857142856</v>
          </cell>
          <cell r="X9">
            <v>0.13698630136986301</v>
          </cell>
          <cell r="Y9">
            <v>0.12280701754385964</v>
          </cell>
        </row>
        <row r="10">
          <cell r="G10">
            <v>0.41916167664670656</v>
          </cell>
          <cell r="H10">
            <v>0.3719806763285024</v>
          </cell>
          <cell r="I10">
            <v>0.35885167464114831</v>
          </cell>
          <cell r="J10">
            <v>0.32926829268292684</v>
          </cell>
          <cell r="K10">
            <v>0.2638888888888889</v>
          </cell>
          <cell r="L10">
            <v>0.27717391304347827</v>
          </cell>
          <cell r="M10">
            <v>0.27165354330708663</v>
          </cell>
          <cell r="N10">
            <v>0.2247191011235955</v>
          </cell>
          <cell r="O10">
            <v>0.23599999999999999</v>
          </cell>
          <cell r="P10">
            <v>0.29795918367346941</v>
          </cell>
          <cell r="Q10">
            <v>0.23890784982935154</v>
          </cell>
          <cell r="R10">
            <v>0.23720930232558141</v>
          </cell>
          <cell r="S10">
            <v>0.20430107526881722</v>
          </cell>
          <cell r="T10">
            <v>0.29677419354838708</v>
          </cell>
          <cell r="U10">
            <v>0.36923076923076925</v>
          </cell>
          <cell r="V10">
            <v>0.36702127659574468</v>
          </cell>
          <cell r="W10">
            <v>0.33571428571428569</v>
          </cell>
          <cell r="X10">
            <v>0.28082191780821919</v>
          </cell>
          <cell r="Y10">
            <v>0.35672514619883039</v>
          </cell>
        </row>
        <row r="11">
          <cell r="G11">
            <v>0.50898203592814373</v>
          </cell>
          <cell r="H11">
            <v>0.52173913043478259</v>
          </cell>
          <cell r="I11">
            <v>0.54545454545454541</v>
          </cell>
          <cell r="J11">
            <v>0.59146341463414631</v>
          </cell>
          <cell r="K11">
            <v>0.61111111111111116</v>
          </cell>
          <cell r="L11">
            <v>0.61413043478260865</v>
          </cell>
          <cell r="M11">
            <v>0.61023622047244097</v>
          </cell>
          <cell r="N11">
            <v>0.67041198501872656</v>
          </cell>
          <cell r="O11">
            <v>0.59599999999999997</v>
          </cell>
          <cell r="P11">
            <v>0.55510204081632653</v>
          </cell>
          <cell r="Q11">
            <v>0.58361774744027306</v>
          </cell>
          <cell r="R11">
            <v>0.6</v>
          </cell>
          <cell r="S11">
            <v>0.62365591397849462</v>
          </cell>
          <cell r="T11">
            <v>0.49032258064516127</v>
          </cell>
          <cell r="U11">
            <v>0.44615384615384618</v>
          </cell>
          <cell r="V11">
            <v>0.41489361702127658</v>
          </cell>
          <cell r="W11">
            <v>0.5357142857142857</v>
          </cell>
          <cell r="X11">
            <v>0.5547945205479452</v>
          </cell>
          <cell r="Y11">
            <v>0.50877192982456143</v>
          </cell>
        </row>
      </sheetData>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nseignementsup-recherche.gouv.fr/cid118435/bilans-et-statistique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801"/>
  <sheetViews>
    <sheetView showZeros="0" tabSelected="1" zoomScaleNormal="100" zoomScalePageLayoutView="90" workbookViewId="0">
      <selection activeCell="J42" sqref="J42"/>
    </sheetView>
  </sheetViews>
  <sheetFormatPr baseColWidth="10" defaultColWidth="12" defaultRowHeight="12.75" x14ac:dyDescent="0.2"/>
  <cols>
    <col min="1" max="16384" width="12" style="714"/>
  </cols>
  <sheetData>
    <row r="1" spans="1:9" ht="18" customHeight="1" x14ac:dyDescent="0.2">
      <c r="B1" s="713"/>
      <c r="C1" s="713"/>
      <c r="D1" s="713"/>
    </row>
    <row r="2" spans="1:9" x14ac:dyDescent="0.2">
      <c r="A2" s="949" t="s">
        <v>707</v>
      </c>
      <c r="B2" s="715"/>
      <c r="C2" s="715"/>
      <c r="D2" s="715"/>
      <c r="I2" s="950" t="s">
        <v>713</v>
      </c>
    </row>
    <row r="3" spans="1:9" x14ac:dyDescent="0.2">
      <c r="B3" s="715"/>
      <c r="C3" s="715"/>
      <c r="D3" s="715"/>
    </row>
    <row r="4" spans="1:9" x14ac:dyDescent="0.2">
      <c r="B4" s="715"/>
      <c r="C4" s="715"/>
      <c r="D4" s="715"/>
    </row>
    <row r="5" spans="1:9" x14ac:dyDescent="0.2">
      <c r="B5" s="715"/>
      <c r="C5" s="715"/>
      <c r="D5" s="715"/>
      <c r="G5" s="715"/>
      <c r="H5" s="715"/>
    </row>
    <row r="6" spans="1:9" x14ac:dyDescent="0.2">
      <c r="B6" s="715"/>
      <c r="C6" s="715"/>
      <c r="D6" s="715"/>
    </row>
    <row r="7" spans="1:9" x14ac:dyDescent="0.2">
      <c r="B7" s="715"/>
      <c r="C7" s="715"/>
      <c r="D7" s="715"/>
    </row>
    <row r="8" spans="1:9" x14ac:dyDescent="0.2">
      <c r="B8" s="715"/>
      <c r="C8" s="715"/>
      <c r="D8" s="715"/>
    </row>
    <row r="9" spans="1:9" x14ac:dyDescent="0.2">
      <c r="B9" s="715"/>
      <c r="C9" s="715"/>
      <c r="D9" s="715"/>
    </row>
    <row r="10" spans="1:9" x14ac:dyDescent="0.2">
      <c r="B10" s="715"/>
      <c r="C10" s="715"/>
      <c r="D10" s="715"/>
    </row>
    <row r="11" spans="1:9" x14ac:dyDescent="0.2">
      <c r="B11" s="715"/>
      <c r="C11" s="715"/>
      <c r="D11" s="715"/>
    </row>
    <row r="12" spans="1:9" x14ac:dyDescent="0.2">
      <c r="B12" s="715"/>
      <c r="C12" s="715"/>
      <c r="D12" s="715"/>
    </row>
    <row r="13" spans="1:9" x14ac:dyDescent="0.2">
      <c r="B13" s="715"/>
      <c r="C13" s="715"/>
      <c r="D13" s="715"/>
    </row>
    <row r="14" spans="1:9" x14ac:dyDescent="0.2">
      <c r="B14" s="715"/>
      <c r="C14" s="715"/>
      <c r="D14" s="715"/>
    </row>
    <row r="15" spans="1:9" x14ac:dyDescent="0.2">
      <c r="B15" s="715"/>
      <c r="C15" s="715"/>
      <c r="D15" s="715"/>
    </row>
    <row r="16" spans="1:9" x14ac:dyDescent="0.2">
      <c r="B16" s="715"/>
      <c r="C16" s="715"/>
      <c r="D16" s="715"/>
    </row>
    <row r="17" spans="2:9" x14ac:dyDescent="0.2">
      <c r="B17" s="715"/>
      <c r="C17" s="715"/>
      <c r="D17" s="715"/>
    </row>
    <row r="18" spans="2:9" x14ac:dyDescent="0.2">
      <c r="B18" s="715"/>
      <c r="C18" s="715"/>
      <c r="D18" s="715"/>
    </row>
    <row r="19" spans="2:9" x14ac:dyDescent="0.2">
      <c r="B19" s="715"/>
      <c r="C19" s="715"/>
      <c r="D19" s="715"/>
    </row>
    <row r="20" spans="2:9" x14ac:dyDescent="0.2">
      <c r="B20" s="715"/>
      <c r="C20" s="715"/>
      <c r="D20" s="715"/>
    </row>
    <row r="21" spans="2:9" x14ac:dyDescent="0.2">
      <c r="B21" s="715"/>
      <c r="C21" s="715"/>
      <c r="D21" s="715"/>
    </row>
    <row r="22" spans="2:9" x14ac:dyDescent="0.2">
      <c r="B22" s="715"/>
      <c r="C22" s="715"/>
      <c r="D22" s="715"/>
    </row>
    <row r="23" spans="2:9" x14ac:dyDescent="0.2">
      <c r="B23" s="715"/>
      <c r="C23" s="715"/>
      <c r="D23" s="715"/>
    </row>
    <row r="24" spans="2:9" x14ac:dyDescent="0.2">
      <c r="B24" s="715"/>
      <c r="C24" s="715"/>
      <c r="D24" s="715"/>
    </row>
    <row r="25" spans="2:9" x14ac:dyDescent="0.2">
      <c r="B25" s="715"/>
      <c r="C25" s="715"/>
      <c r="D25" s="715"/>
    </row>
    <row r="26" spans="2:9" ht="13.5" thickBot="1" x14ac:dyDescent="0.25">
      <c r="B26" s="715"/>
      <c r="C26" s="715"/>
      <c r="D26" s="715"/>
    </row>
    <row r="27" spans="2:9" ht="37.5" customHeight="1" thickTop="1" x14ac:dyDescent="0.2">
      <c r="B27" s="988" t="s">
        <v>712</v>
      </c>
      <c r="C27" s="989"/>
      <c r="D27" s="989"/>
      <c r="E27" s="989"/>
      <c r="F27" s="989"/>
      <c r="G27" s="989"/>
      <c r="H27" s="990"/>
      <c r="I27" s="716"/>
    </row>
    <row r="28" spans="2:9" ht="19.5" customHeight="1" thickBot="1" x14ac:dyDescent="0.25">
      <c r="B28" s="991" t="s">
        <v>580</v>
      </c>
      <c r="C28" s="992"/>
      <c r="D28" s="992"/>
      <c r="E28" s="992"/>
      <c r="F28" s="992"/>
      <c r="G28" s="992"/>
      <c r="H28" s="993"/>
      <c r="I28" s="716"/>
    </row>
    <row r="29" spans="2:9" ht="19.5" customHeight="1" thickTop="1" x14ac:dyDescent="0.25">
      <c r="B29" s="994"/>
      <c r="C29" s="994"/>
      <c r="D29" s="994"/>
      <c r="E29" s="995"/>
      <c r="F29" s="995"/>
      <c r="G29" s="995"/>
      <c r="H29" s="995"/>
      <c r="I29" s="995"/>
    </row>
    <row r="30" spans="2:9" x14ac:dyDescent="0.2">
      <c r="B30" s="715"/>
      <c r="C30" s="715"/>
      <c r="D30" s="715"/>
    </row>
    <row r="31" spans="2:9" x14ac:dyDescent="0.2">
      <c r="B31" s="715"/>
      <c r="C31" s="715"/>
      <c r="D31" s="715"/>
    </row>
    <row r="32" spans="2:9" x14ac:dyDescent="0.2">
      <c r="B32" s="715"/>
      <c r="C32" s="715"/>
      <c r="D32" s="715"/>
    </row>
    <row r="33" spans="1:9" ht="15.75" x14ac:dyDescent="0.2">
      <c r="B33" s="717"/>
      <c r="C33" s="718"/>
      <c r="D33" s="718"/>
      <c r="E33" s="719"/>
      <c r="F33" s="719"/>
      <c r="G33" s="719"/>
      <c r="H33" s="719"/>
      <c r="I33" s="719"/>
    </row>
    <row r="34" spans="1:9" x14ac:dyDescent="0.2">
      <c r="B34" s="715"/>
      <c r="C34" s="715"/>
      <c r="D34" s="715"/>
    </row>
    <row r="35" spans="1:9" ht="7.5" customHeight="1" x14ac:dyDescent="0.2">
      <c r="B35" s="715"/>
      <c r="C35" s="715"/>
      <c r="D35" s="715"/>
    </row>
    <row r="36" spans="1:9" ht="15.75" x14ac:dyDescent="0.25">
      <c r="B36" s="715"/>
      <c r="C36" s="715"/>
      <c r="D36" s="715"/>
      <c r="E36" s="720"/>
    </row>
    <row r="37" spans="1:9" ht="31.5" customHeight="1" x14ac:dyDescent="0.2">
      <c r="A37" s="997" t="s">
        <v>754</v>
      </c>
      <c r="B37" s="997"/>
      <c r="C37" s="997"/>
      <c r="D37" s="997"/>
      <c r="E37" s="997"/>
      <c r="F37" s="997"/>
      <c r="G37" s="997"/>
      <c r="H37" s="997"/>
      <c r="I37" s="997"/>
    </row>
    <row r="38" spans="1:9" x14ac:dyDescent="0.2">
      <c r="B38" s="715"/>
      <c r="C38" s="721"/>
      <c r="D38" s="715"/>
    </row>
    <row r="39" spans="1:9" x14ac:dyDescent="0.2">
      <c r="B39" s="715"/>
      <c r="C39" s="721"/>
      <c r="D39" s="715"/>
    </row>
    <row r="40" spans="1:9" x14ac:dyDescent="0.2">
      <c r="B40" s="715"/>
      <c r="C40" s="721"/>
      <c r="D40" s="715"/>
    </row>
    <row r="41" spans="1:9" x14ac:dyDescent="0.2">
      <c r="B41" s="715"/>
      <c r="C41" s="722"/>
      <c r="D41" s="715"/>
    </row>
    <row r="42" spans="1:9" x14ac:dyDescent="0.2">
      <c r="B42" s="715"/>
      <c r="C42" s="723"/>
      <c r="D42" s="723"/>
      <c r="E42" s="724"/>
      <c r="F42" s="724"/>
      <c r="G42" s="724"/>
      <c r="H42" s="724"/>
      <c r="I42" s="724"/>
    </row>
    <row r="43" spans="1:9" x14ac:dyDescent="0.2">
      <c r="B43" s="715"/>
      <c r="C43" s="715"/>
      <c r="D43" s="715"/>
    </row>
    <row r="44" spans="1:9" x14ac:dyDescent="0.2">
      <c r="B44" s="715"/>
      <c r="C44" s="715"/>
      <c r="D44" s="715"/>
    </row>
    <row r="45" spans="1:9" x14ac:dyDescent="0.2">
      <c r="B45" s="715"/>
      <c r="C45" s="715"/>
      <c r="D45" s="715"/>
    </row>
    <row r="46" spans="1:9" x14ac:dyDescent="0.2">
      <c r="B46" s="715"/>
      <c r="C46" s="715"/>
      <c r="D46" s="715"/>
    </row>
    <row r="47" spans="1:9" x14ac:dyDescent="0.2">
      <c r="B47" s="715"/>
      <c r="C47" s="715"/>
      <c r="D47" s="715"/>
    </row>
    <row r="48" spans="1:9" ht="10.5" customHeight="1" x14ac:dyDescent="0.2">
      <c r="B48" s="715"/>
      <c r="C48" s="715"/>
      <c r="D48" s="715"/>
    </row>
    <row r="49" spans="1:10" x14ac:dyDescent="0.2">
      <c r="A49" s="986" t="s">
        <v>703</v>
      </c>
      <c r="B49" s="986"/>
      <c r="C49" s="986"/>
      <c r="D49" s="986"/>
      <c r="E49" s="986"/>
      <c r="F49" s="986"/>
      <c r="G49" s="986"/>
      <c r="H49" s="986"/>
      <c r="I49" s="986"/>
    </row>
    <row r="50" spans="1:10" x14ac:dyDescent="0.2">
      <c r="A50" s="996" t="s">
        <v>381</v>
      </c>
      <c r="B50" s="996"/>
      <c r="C50" s="996"/>
      <c r="D50" s="996"/>
      <c r="E50" s="996"/>
      <c r="F50" s="996"/>
      <c r="G50" s="996"/>
      <c r="H50" s="996"/>
      <c r="I50" s="996"/>
    </row>
    <row r="51" spans="1:10" x14ac:dyDescent="0.2">
      <c r="A51" s="986" t="s">
        <v>663</v>
      </c>
      <c r="B51" s="986"/>
      <c r="C51" s="986"/>
      <c r="D51" s="986"/>
      <c r="E51" s="986"/>
      <c r="F51" s="986"/>
      <c r="G51" s="986"/>
      <c r="H51" s="986"/>
      <c r="I51" s="986"/>
    </row>
    <row r="52" spans="1:10" x14ac:dyDescent="0.2">
      <c r="A52" s="986" t="s">
        <v>662</v>
      </c>
      <c r="B52" s="986"/>
      <c r="C52" s="986"/>
      <c r="D52" s="986"/>
      <c r="E52" s="986"/>
      <c r="F52" s="986"/>
      <c r="G52" s="986"/>
      <c r="H52" s="986"/>
      <c r="I52" s="986"/>
    </row>
    <row r="53" spans="1:10" ht="16.5" customHeight="1" x14ac:dyDescent="0.2">
      <c r="A53" s="987" t="s">
        <v>382</v>
      </c>
      <c r="B53" s="987"/>
      <c r="C53" s="987"/>
      <c r="D53" s="987"/>
      <c r="E53" s="987"/>
      <c r="F53" s="987"/>
      <c r="G53" s="987"/>
      <c r="H53" s="987"/>
      <c r="I53" s="987"/>
    </row>
    <row r="54" spans="1:10" ht="16.5" customHeight="1" x14ac:dyDescent="0.2"/>
    <row r="55" spans="1:10" ht="16.5" customHeight="1" x14ac:dyDescent="0.2"/>
    <row r="56" spans="1:10" x14ac:dyDescent="0.2">
      <c r="J56" s="725"/>
    </row>
    <row r="57" spans="1:10" x14ac:dyDescent="0.2">
      <c r="B57" s="715"/>
      <c r="C57" s="726"/>
      <c r="D57" s="726"/>
    </row>
    <row r="59" spans="1:10" x14ac:dyDescent="0.2">
      <c r="B59" s="726"/>
      <c r="C59" s="726"/>
      <c r="D59" s="726"/>
    </row>
    <row r="60" spans="1:10" x14ac:dyDescent="0.2">
      <c r="B60" s="715"/>
      <c r="C60" s="726"/>
      <c r="D60" s="726"/>
    </row>
    <row r="61" spans="1:10" x14ac:dyDescent="0.2">
      <c r="B61" s="726"/>
      <c r="C61" s="726"/>
      <c r="D61" s="726"/>
    </row>
    <row r="62" spans="1:10" x14ac:dyDescent="0.2">
      <c r="B62" s="726"/>
      <c r="C62" s="726"/>
      <c r="D62" s="726"/>
    </row>
    <row r="63" spans="1:10" x14ac:dyDescent="0.2">
      <c r="B63" s="726"/>
      <c r="C63" s="726"/>
      <c r="D63" s="726"/>
    </row>
    <row r="64" spans="1:10" x14ac:dyDescent="0.2">
      <c r="B64" s="726"/>
      <c r="C64" s="726"/>
      <c r="D64" s="726"/>
    </row>
    <row r="65" spans="2:4" x14ac:dyDescent="0.2">
      <c r="B65" s="726"/>
      <c r="C65" s="726"/>
      <c r="D65" s="726"/>
    </row>
    <row r="66" spans="2:4" x14ac:dyDescent="0.2">
      <c r="B66" s="726"/>
      <c r="C66" s="726"/>
      <c r="D66" s="726"/>
    </row>
    <row r="67" spans="2:4" x14ac:dyDescent="0.2">
      <c r="B67" s="726"/>
      <c r="C67" s="726"/>
      <c r="D67" s="726"/>
    </row>
    <row r="68" spans="2:4" x14ac:dyDescent="0.2">
      <c r="B68" s="726"/>
      <c r="C68" s="726"/>
      <c r="D68" s="726"/>
    </row>
    <row r="69" spans="2:4" x14ac:dyDescent="0.2">
      <c r="B69" s="726"/>
      <c r="C69" s="726"/>
      <c r="D69" s="726"/>
    </row>
    <row r="70" spans="2:4" x14ac:dyDescent="0.2">
      <c r="B70" s="726"/>
      <c r="C70" s="726"/>
      <c r="D70" s="726"/>
    </row>
    <row r="71" spans="2:4" x14ac:dyDescent="0.2">
      <c r="B71" s="726"/>
      <c r="C71" s="726"/>
      <c r="D71" s="726"/>
    </row>
    <row r="72" spans="2:4" x14ac:dyDescent="0.2">
      <c r="B72" s="726"/>
      <c r="C72" s="726"/>
      <c r="D72" s="726"/>
    </row>
    <row r="73" spans="2:4" x14ac:dyDescent="0.2">
      <c r="B73" s="726"/>
      <c r="C73" s="726"/>
      <c r="D73" s="726"/>
    </row>
    <row r="74" spans="2:4" x14ac:dyDescent="0.2">
      <c r="B74" s="726"/>
      <c r="C74" s="726"/>
      <c r="D74" s="726"/>
    </row>
    <row r="75" spans="2:4" x14ac:dyDescent="0.2">
      <c r="B75" s="726"/>
      <c r="C75" s="726"/>
      <c r="D75" s="726"/>
    </row>
    <row r="76" spans="2:4" x14ac:dyDescent="0.2">
      <c r="B76" s="726"/>
      <c r="C76" s="726"/>
      <c r="D76" s="726"/>
    </row>
    <row r="77" spans="2:4" x14ac:dyDescent="0.2">
      <c r="B77" s="726"/>
      <c r="C77" s="726"/>
      <c r="D77" s="726"/>
    </row>
    <row r="78" spans="2:4" x14ac:dyDescent="0.2">
      <c r="B78" s="726"/>
      <c r="C78" s="726"/>
      <c r="D78" s="726"/>
    </row>
    <row r="79" spans="2:4" x14ac:dyDescent="0.2">
      <c r="B79" s="726"/>
      <c r="C79" s="726"/>
      <c r="D79" s="726"/>
    </row>
    <row r="80" spans="2:4" x14ac:dyDescent="0.2">
      <c r="B80" s="726"/>
      <c r="C80" s="726"/>
      <c r="D80" s="726"/>
    </row>
    <row r="81" spans="2:4" x14ac:dyDescent="0.2">
      <c r="B81" s="726"/>
      <c r="C81" s="726"/>
      <c r="D81" s="726"/>
    </row>
    <row r="82" spans="2:4" x14ac:dyDescent="0.2">
      <c r="B82" s="726"/>
      <c r="C82" s="726"/>
      <c r="D82" s="726"/>
    </row>
    <row r="83" spans="2:4" x14ac:dyDescent="0.2">
      <c r="B83" s="726"/>
      <c r="C83" s="726"/>
      <c r="D83" s="726"/>
    </row>
    <row r="84" spans="2:4" x14ac:dyDescent="0.2">
      <c r="B84" s="726"/>
      <c r="C84" s="726"/>
      <c r="D84" s="726"/>
    </row>
    <row r="85" spans="2:4" x14ac:dyDescent="0.2">
      <c r="B85" s="726"/>
      <c r="C85" s="726"/>
      <c r="D85" s="726"/>
    </row>
    <row r="86" spans="2:4" x14ac:dyDescent="0.2">
      <c r="B86" s="726"/>
      <c r="C86" s="726"/>
      <c r="D86" s="726"/>
    </row>
    <row r="87" spans="2:4" x14ac:dyDescent="0.2">
      <c r="B87" s="726"/>
      <c r="C87" s="726"/>
      <c r="D87" s="726"/>
    </row>
    <row r="88" spans="2:4" x14ac:dyDescent="0.2">
      <c r="B88" s="726"/>
      <c r="C88" s="726"/>
      <c r="D88" s="726"/>
    </row>
    <row r="89" spans="2:4" x14ac:dyDescent="0.2">
      <c r="B89" s="726"/>
      <c r="C89" s="726"/>
      <c r="D89" s="726"/>
    </row>
    <row r="90" spans="2:4" x14ac:dyDescent="0.2">
      <c r="B90" s="726"/>
      <c r="C90" s="726"/>
      <c r="D90" s="726"/>
    </row>
    <row r="91" spans="2:4" x14ac:dyDescent="0.2">
      <c r="B91" s="726"/>
      <c r="C91" s="726"/>
      <c r="D91" s="726"/>
    </row>
    <row r="92" spans="2:4" x14ac:dyDescent="0.2">
      <c r="B92" s="726"/>
      <c r="C92" s="726"/>
      <c r="D92" s="726"/>
    </row>
    <row r="93" spans="2:4" x14ac:dyDescent="0.2">
      <c r="B93" s="726"/>
      <c r="C93" s="726"/>
      <c r="D93" s="726"/>
    </row>
    <row r="94" spans="2:4" x14ac:dyDescent="0.2">
      <c r="B94" s="726"/>
      <c r="C94" s="726"/>
      <c r="D94" s="726"/>
    </row>
    <row r="95" spans="2:4" x14ac:dyDescent="0.2">
      <c r="B95" s="726"/>
      <c r="C95" s="726"/>
      <c r="D95" s="726"/>
    </row>
    <row r="96" spans="2:4" x14ac:dyDescent="0.2">
      <c r="B96" s="726"/>
      <c r="C96" s="726"/>
      <c r="D96" s="726"/>
    </row>
    <row r="97" spans="2:4" x14ac:dyDescent="0.2">
      <c r="B97" s="726"/>
      <c r="C97" s="726"/>
      <c r="D97" s="726"/>
    </row>
    <row r="98" spans="2:4" x14ac:dyDescent="0.2">
      <c r="B98" s="726"/>
      <c r="C98" s="726"/>
      <c r="D98" s="726"/>
    </row>
    <row r="99" spans="2:4" x14ac:dyDescent="0.2">
      <c r="B99" s="726"/>
      <c r="C99" s="726"/>
      <c r="D99" s="726"/>
    </row>
    <row r="100" spans="2:4" x14ac:dyDescent="0.2">
      <c r="B100" s="726"/>
      <c r="C100" s="726"/>
      <c r="D100" s="726"/>
    </row>
    <row r="101" spans="2:4" x14ac:dyDescent="0.2">
      <c r="B101" s="726"/>
      <c r="C101" s="726"/>
      <c r="D101" s="726"/>
    </row>
    <row r="102" spans="2:4" x14ac:dyDescent="0.2">
      <c r="B102" s="726"/>
      <c r="C102" s="726"/>
      <c r="D102" s="726"/>
    </row>
    <row r="103" spans="2:4" x14ac:dyDescent="0.2">
      <c r="B103" s="726"/>
      <c r="C103" s="726"/>
      <c r="D103" s="726"/>
    </row>
    <row r="104" spans="2:4" x14ac:dyDescent="0.2">
      <c r="B104" s="726"/>
      <c r="C104" s="726"/>
      <c r="D104" s="726"/>
    </row>
    <row r="105" spans="2:4" x14ac:dyDescent="0.2">
      <c r="B105" s="726"/>
      <c r="C105" s="726"/>
      <c r="D105" s="726"/>
    </row>
    <row r="106" spans="2:4" x14ac:dyDescent="0.2">
      <c r="B106" s="726"/>
      <c r="C106" s="726"/>
      <c r="D106" s="726"/>
    </row>
    <row r="107" spans="2:4" x14ac:dyDescent="0.2">
      <c r="B107" s="726"/>
      <c r="C107" s="726"/>
      <c r="D107" s="726"/>
    </row>
    <row r="108" spans="2:4" x14ac:dyDescent="0.2">
      <c r="B108" s="726"/>
      <c r="C108" s="726"/>
      <c r="D108" s="726"/>
    </row>
    <row r="109" spans="2:4" x14ac:dyDescent="0.2">
      <c r="B109" s="726"/>
      <c r="C109" s="726"/>
      <c r="D109" s="726"/>
    </row>
    <row r="110" spans="2:4" x14ac:dyDescent="0.2">
      <c r="B110" s="726"/>
      <c r="C110" s="726"/>
      <c r="D110" s="726"/>
    </row>
    <row r="111" spans="2:4" x14ac:dyDescent="0.2">
      <c r="B111" s="726"/>
      <c r="C111" s="726"/>
      <c r="D111" s="726"/>
    </row>
    <row r="112" spans="2:4" x14ac:dyDescent="0.2">
      <c r="B112" s="726"/>
      <c r="C112" s="726"/>
      <c r="D112" s="726"/>
    </row>
    <row r="113" spans="2:4" x14ac:dyDescent="0.2">
      <c r="B113" s="726"/>
      <c r="C113" s="726"/>
      <c r="D113" s="726"/>
    </row>
    <row r="114" spans="2:4" x14ac:dyDescent="0.2">
      <c r="B114" s="726"/>
      <c r="C114" s="726"/>
      <c r="D114" s="726"/>
    </row>
    <row r="115" spans="2:4" x14ac:dyDescent="0.2">
      <c r="B115" s="726"/>
      <c r="C115" s="726"/>
      <c r="D115" s="726"/>
    </row>
    <row r="116" spans="2:4" x14ac:dyDescent="0.2">
      <c r="B116" s="726"/>
      <c r="C116" s="726"/>
      <c r="D116" s="726"/>
    </row>
    <row r="117" spans="2:4" x14ac:dyDescent="0.2">
      <c r="B117" s="726"/>
      <c r="C117" s="726"/>
      <c r="D117" s="726"/>
    </row>
    <row r="118" spans="2:4" x14ac:dyDescent="0.2">
      <c r="B118" s="726"/>
      <c r="C118" s="726"/>
      <c r="D118" s="726"/>
    </row>
    <row r="119" spans="2:4" x14ac:dyDescent="0.2">
      <c r="B119" s="726"/>
      <c r="C119" s="726"/>
      <c r="D119" s="726"/>
    </row>
    <row r="120" spans="2:4" x14ac:dyDescent="0.2">
      <c r="B120" s="726"/>
      <c r="C120" s="726"/>
      <c r="D120" s="726"/>
    </row>
    <row r="121" spans="2:4" x14ac:dyDescent="0.2">
      <c r="B121" s="726"/>
      <c r="C121" s="726"/>
      <c r="D121" s="726"/>
    </row>
    <row r="122" spans="2:4" x14ac:dyDescent="0.2">
      <c r="B122" s="726"/>
      <c r="C122" s="726"/>
      <c r="D122" s="726"/>
    </row>
    <row r="123" spans="2:4" x14ac:dyDescent="0.2">
      <c r="B123" s="726"/>
      <c r="C123" s="726"/>
      <c r="D123" s="726"/>
    </row>
    <row r="124" spans="2:4" x14ac:dyDescent="0.2">
      <c r="B124" s="726"/>
      <c r="C124" s="726"/>
      <c r="D124" s="726"/>
    </row>
    <row r="125" spans="2:4" x14ac:dyDescent="0.2">
      <c r="B125" s="726"/>
      <c r="C125" s="726"/>
      <c r="D125" s="726"/>
    </row>
    <row r="126" spans="2:4" x14ac:dyDescent="0.2">
      <c r="B126" s="726"/>
      <c r="C126" s="726"/>
      <c r="D126" s="726"/>
    </row>
    <row r="127" spans="2:4" x14ac:dyDescent="0.2">
      <c r="B127" s="726"/>
      <c r="C127" s="726"/>
      <c r="D127" s="726"/>
    </row>
    <row r="128" spans="2:4" x14ac:dyDescent="0.2">
      <c r="B128" s="726"/>
      <c r="C128" s="726"/>
      <c r="D128" s="726"/>
    </row>
    <row r="129" spans="2:4" x14ac:dyDescent="0.2">
      <c r="B129" s="726"/>
      <c r="C129" s="726"/>
      <c r="D129" s="726"/>
    </row>
    <row r="130" spans="2:4" x14ac:dyDescent="0.2">
      <c r="B130" s="726"/>
      <c r="C130" s="726"/>
      <c r="D130" s="726"/>
    </row>
    <row r="131" spans="2:4" x14ac:dyDescent="0.2">
      <c r="B131" s="726"/>
      <c r="C131" s="726"/>
      <c r="D131" s="726"/>
    </row>
    <row r="132" spans="2:4" x14ac:dyDescent="0.2">
      <c r="B132" s="726"/>
      <c r="C132" s="726"/>
      <c r="D132" s="726"/>
    </row>
    <row r="133" spans="2:4" x14ac:dyDescent="0.2">
      <c r="B133" s="726"/>
      <c r="C133" s="726"/>
      <c r="D133" s="726"/>
    </row>
    <row r="134" spans="2:4" x14ac:dyDescent="0.2">
      <c r="B134" s="726"/>
      <c r="C134" s="726"/>
      <c r="D134" s="726"/>
    </row>
    <row r="135" spans="2:4" x14ac:dyDescent="0.2">
      <c r="B135" s="726"/>
      <c r="C135" s="726"/>
      <c r="D135" s="726"/>
    </row>
    <row r="136" spans="2:4" x14ac:dyDescent="0.2">
      <c r="B136" s="726"/>
      <c r="C136" s="726"/>
      <c r="D136" s="726"/>
    </row>
    <row r="137" spans="2:4" x14ac:dyDescent="0.2">
      <c r="B137" s="726"/>
      <c r="C137" s="726"/>
      <c r="D137" s="726"/>
    </row>
    <row r="138" spans="2:4" x14ac:dyDescent="0.2">
      <c r="B138" s="726"/>
      <c r="C138" s="726"/>
      <c r="D138" s="726"/>
    </row>
    <row r="139" spans="2:4" x14ac:dyDescent="0.2">
      <c r="B139" s="726"/>
      <c r="C139" s="726"/>
      <c r="D139" s="726"/>
    </row>
    <row r="140" spans="2:4" x14ac:dyDescent="0.2">
      <c r="B140" s="726"/>
      <c r="C140" s="726"/>
      <c r="D140" s="726"/>
    </row>
    <row r="141" spans="2:4" x14ac:dyDescent="0.2">
      <c r="B141" s="726"/>
      <c r="C141" s="726"/>
      <c r="D141" s="726"/>
    </row>
    <row r="142" spans="2:4" x14ac:dyDescent="0.2">
      <c r="B142" s="726"/>
      <c r="C142" s="726"/>
      <c r="D142" s="726"/>
    </row>
    <row r="143" spans="2:4" x14ac:dyDescent="0.2">
      <c r="B143" s="726"/>
      <c r="C143" s="726"/>
      <c r="D143" s="726"/>
    </row>
    <row r="144" spans="2:4" x14ac:dyDescent="0.2">
      <c r="B144" s="726"/>
      <c r="C144" s="726"/>
      <c r="D144" s="726"/>
    </row>
    <row r="145" spans="2:4" x14ac:dyDescent="0.2">
      <c r="B145" s="726"/>
      <c r="C145" s="726"/>
      <c r="D145" s="726"/>
    </row>
    <row r="146" spans="2:4" x14ac:dyDescent="0.2">
      <c r="B146" s="726"/>
      <c r="C146" s="726"/>
      <c r="D146" s="726"/>
    </row>
    <row r="147" spans="2:4" x14ac:dyDescent="0.2">
      <c r="B147" s="726"/>
      <c r="C147" s="726"/>
      <c r="D147" s="726"/>
    </row>
    <row r="148" spans="2:4" x14ac:dyDescent="0.2">
      <c r="B148" s="726"/>
      <c r="C148" s="726"/>
      <c r="D148" s="726"/>
    </row>
    <row r="149" spans="2:4" x14ac:dyDescent="0.2">
      <c r="B149" s="726"/>
      <c r="C149" s="726"/>
      <c r="D149" s="726"/>
    </row>
    <row r="150" spans="2:4" x14ac:dyDescent="0.2">
      <c r="B150" s="726"/>
      <c r="C150" s="726"/>
      <c r="D150" s="726"/>
    </row>
    <row r="151" spans="2:4" x14ac:dyDescent="0.2">
      <c r="B151" s="726"/>
      <c r="C151" s="726"/>
      <c r="D151" s="726"/>
    </row>
    <row r="152" spans="2:4" x14ac:dyDescent="0.2">
      <c r="B152" s="726"/>
      <c r="C152" s="726"/>
      <c r="D152" s="726"/>
    </row>
    <row r="153" spans="2:4" x14ac:dyDescent="0.2">
      <c r="B153" s="726"/>
      <c r="C153" s="726"/>
      <c r="D153" s="726"/>
    </row>
    <row r="154" spans="2:4" x14ac:dyDescent="0.2">
      <c r="B154" s="726"/>
      <c r="C154" s="726"/>
      <c r="D154" s="726"/>
    </row>
    <row r="155" spans="2:4" x14ac:dyDescent="0.2">
      <c r="B155" s="726"/>
      <c r="C155" s="726"/>
      <c r="D155" s="726"/>
    </row>
    <row r="156" spans="2:4" x14ac:dyDescent="0.2">
      <c r="B156" s="726"/>
      <c r="C156" s="726"/>
      <c r="D156" s="726"/>
    </row>
    <row r="157" spans="2:4" x14ac:dyDescent="0.2">
      <c r="B157" s="726"/>
      <c r="C157" s="726"/>
      <c r="D157" s="726"/>
    </row>
    <row r="158" spans="2:4" x14ac:dyDescent="0.2">
      <c r="B158" s="726"/>
      <c r="C158" s="726"/>
      <c r="D158" s="726"/>
    </row>
    <row r="159" spans="2:4" x14ac:dyDescent="0.2">
      <c r="B159" s="726"/>
      <c r="C159" s="726"/>
      <c r="D159" s="726"/>
    </row>
    <row r="160" spans="2:4" x14ac:dyDescent="0.2">
      <c r="B160" s="726"/>
      <c r="C160" s="726"/>
      <c r="D160" s="726"/>
    </row>
    <row r="161" spans="2:4" x14ac:dyDescent="0.2">
      <c r="B161" s="726"/>
      <c r="C161" s="726"/>
      <c r="D161" s="726"/>
    </row>
    <row r="162" spans="2:4" x14ac:dyDescent="0.2">
      <c r="B162" s="726"/>
      <c r="C162" s="726"/>
      <c r="D162" s="726"/>
    </row>
    <row r="163" spans="2:4" x14ac:dyDescent="0.2">
      <c r="B163" s="726"/>
      <c r="C163" s="726"/>
      <c r="D163" s="726"/>
    </row>
    <row r="164" spans="2:4" x14ac:dyDescent="0.2">
      <c r="B164" s="726"/>
      <c r="C164" s="726"/>
      <c r="D164" s="726"/>
    </row>
    <row r="165" spans="2:4" x14ac:dyDescent="0.2">
      <c r="B165" s="726"/>
      <c r="C165" s="726"/>
      <c r="D165" s="726"/>
    </row>
    <row r="166" spans="2:4" x14ac:dyDescent="0.2">
      <c r="B166" s="726"/>
      <c r="C166" s="726"/>
      <c r="D166" s="726"/>
    </row>
    <row r="167" spans="2:4" x14ac:dyDescent="0.2">
      <c r="B167" s="726"/>
      <c r="C167" s="726"/>
      <c r="D167" s="726"/>
    </row>
    <row r="168" spans="2:4" x14ac:dyDescent="0.2">
      <c r="B168" s="726"/>
      <c r="C168" s="726"/>
      <c r="D168" s="726"/>
    </row>
    <row r="169" spans="2:4" x14ac:dyDescent="0.2">
      <c r="B169" s="726"/>
      <c r="C169" s="726"/>
      <c r="D169" s="726"/>
    </row>
    <row r="170" spans="2:4" x14ac:dyDescent="0.2">
      <c r="B170" s="726"/>
      <c r="C170" s="726"/>
      <c r="D170" s="726"/>
    </row>
    <row r="171" spans="2:4" x14ac:dyDescent="0.2">
      <c r="B171" s="726"/>
      <c r="C171" s="726"/>
      <c r="D171" s="726"/>
    </row>
    <row r="172" spans="2:4" x14ac:dyDescent="0.2">
      <c r="B172" s="726"/>
      <c r="C172" s="726"/>
      <c r="D172" s="726"/>
    </row>
    <row r="173" spans="2:4" x14ac:dyDescent="0.2">
      <c r="B173" s="726"/>
      <c r="C173" s="726"/>
      <c r="D173" s="726"/>
    </row>
    <row r="174" spans="2:4" x14ac:dyDescent="0.2">
      <c r="B174" s="726"/>
      <c r="C174" s="726"/>
      <c r="D174" s="726"/>
    </row>
    <row r="175" spans="2:4" x14ac:dyDescent="0.2">
      <c r="B175" s="726"/>
      <c r="C175" s="726"/>
      <c r="D175" s="726"/>
    </row>
    <row r="176" spans="2:4" x14ac:dyDescent="0.2">
      <c r="B176" s="726"/>
      <c r="C176" s="726"/>
      <c r="D176" s="726"/>
    </row>
    <row r="177" spans="2:4" x14ac:dyDescent="0.2">
      <c r="B177" s="726"/>
      <c r="C177" s="726"/>
      <c r="D177" s="726"/>
    </row>
    <row r="178" spans="2:4" x14ac:dyDescent="0.2">
      <c r="B178" s="726"/>
      <c r="C178" s="726"/>
      <c r="D178" s="726"/>
    </row>
    <row r="179" spans="2:4" x14ac:dyDescent="0.2">
      <c r="B179" s="726"/>
      <c r="C179" s="726"/>
      <c r="D179" s="726"/>
    </row>
    <row r="180" spans="2:4" x14ac:dyDescent="0.2">
      <c r="B180" s="726"/>
      <c r="C180" s="726"/>
      <c r="D180" s="726"/>
    </row>
    <row r="181" spans="2:4" x14ac:dyDescent="0.2">
      <c r="B181" s="726"/>
      <c r="C181" s="726"/>
      <c r="D181" s="726"/>
    </row>
    <row r="182" spans="2:4" x14ac:dyDescent="0.2">
      <c r="B182" s="726"/>
      <c r="C182" s="726"/>
      <c r="D182" s="726"/>
    </row>
    <row r="183" spans="2:4" x14ac:dyDescent="0.2">
      <c r="B183" s="726"/>
      <c r="C183" s="726"/>
      <c r="D183" s="726"/>
    </row>
    <row r="184" spans="2:4" x14ac:dyDescent="0.2">
      <c r="B184" s="726"/>
      <c r="C184" s="726"/>
      <c r="D184" s="726"/>
    </row>
    <row r="185" spans="2:4" x14ac:dyDescent="0.2">
      <c r="B185" s="726"/>
      <c r="C185" s="726"/>
      <c r="D185" s="726"/>
    </row>
    <row r="186" spans="2:4" x14ac:dyDescent="0.2">
      <c r="B186" s="726"/>
      <c r="C186" s="726"/>
      <c r="D186" s="726"/>
    </row>
    <row r="187" spans="2:4" x14ac:dyDescent="0.2">
      <c r="B187" s="726"/>
      <c r="C187" s="726"/>
      <c r="D187" s="726"/>
    </row>
    <row r="188" spans="2:4" x14ac:dyDescent="0.2">
      <c r="B188" s="726"/>
      <c r="C188" s="726"/>
      <c r="D188" s="726"/>
    </row>
    <row r="189" spans="2:4" x14ac:dyDescent="0.2">
      <c r="B189" s="726"/>
      <c r="C189" s="726"/>
      <c r="D189" s="726"/>
    </row>
    <row r="190" spans="2:4" x14ac:dyDescent="0.2">
      <c r="B190" s="726"/>
      <c r="C190" s="726"/>
      <c r="D190" s="726"/>
    </row>
    <row r="191" spans="2:4" x14ac:dyDescent="0.2">
      <c r="B191" s="726"/>
      <c r="C191" s="726"/>
      <c r="D191" s="726"/>
    </row>
    <row r="192" spans="2:4" x14ac:dyDescent="0.2">
      <c r="B192" s="726"/>
      <c r="C192" s="726"/>
      <c r="D192" s="726"/>
    </row>
    <row r="193" spans="2:4" x14ac:dyDescent="0.2">
      <c r="B193" s="726"/>
      <c r="C193" s="726"/>
      <c r="D193" s="726"/>
    </row>
    <row r="194" spans="2:4" x14ac:dyDescent="0.2">
      <c r="B194" s="726"/>
      <c r="C194" s="726"/>
      <c r="D194" s="726"/>
    </row>
    <row r="195" spans="2:4" x14ac:dyDescent="0.2">
      <c r="B195" s="726"/>
      <c r="C195" s="726"/>
      <c r="D195" s="726"/>
    </row>
    <row r="196" spans="2:4" x14ac:dyDescent="0.2">
      <c r="B196" s="726"/>
      <c r="C196" s="726"/>
      <c r="D196" s="726"/>
    </row>
    <row r="197" spans="2:4" x14ac:dyDescent="0.2">
      <c r="B197" s="726"/>
      <c r="C197" s="726"/>
      <c r="D197" s="726"/>
    </row>
    <row r="198" spans="2:4" x14ac:dyDescent="0.2">
      <c r="B198" s="726"/>
      <c r="C198" s="726"/>
      <c r="D198" s="726"/>
    </row>
    <row r="199" spans="2:4" x14ac:dyDescent="0.2">
      <c r="B199" s="726"/>
      <c r="C199" s="726"/>
      <c r="D199" s="726"/>
    </row>
    <row r="200" spans="2:4" x14ac:dyDescent="0.2">
      <c r="B200" s="726"/>
      <c r="C200" s="726"/>
      <c r="D200" s="726"/>
    </row>
    <row r="201" spans="2:4" x14ac:dyDescent="0.2">
      <c r="B201" s="726"/>
      <c r="C201" s="726"/>
      <c r="D201" s="726"/>
    </row>
    <row r="202" spans="2:4" x14ac:dyDescent="0.2">
      <c r="B202" s="726"/>
      <c r="C202" s="726"/>
      <c r="D202" s="726"/>
    </row>
    <row r="203" spans="2:4" x14ac:dyDescent="0.2">
      <c r="B203" s="726"/>
      <c r="C203" s="726"/>
      <c r="D203" s="726"/>
    </row>
    <row r="204" spans="2:4" x14ac:dyDescent="0.2">
      <c r="B204" s="726"/>
      <c r="C204" s="726"/>
      <c r="D204" s="726"/>
    </row>
    <row r="205" spans="2:4" x14ac:dyDescent="0.2">
      <c r="B205" s="726"/>
      <c r="C205" s="726"/>
      <c r="D205" s="726"/>
    </row>
    <row r="206" spans="2:4" x14ac:dyDescent="0.2">
      <c r="B206" s="726"/>
      <c r="C206" s="726"/>
      <c r="D206" s="726"/>
    </row>
    <row r="207" spans="2:4" x14ac:dyDescent="0.2">
      <c r="B207" s="726"/>
      <c r="C207" s="726"/>
      <c r="D207" s="726"/>
    </row>
    <row r="208" spans="2:4" x14ac:dyDescent="0.2">
      <c r="B208" s="726"/>
      <c r="C208" s="726"/>
      <c r="D208" s="726"/>
    </row>
    <row r="209" spans="2:4" x14ac:dyDescent="0.2">
      <c r="B209" s="726"/>
      <c r="C209" s="726"/>
      <c r="D209" s="726"/>
    </row>
    <row r="210" spans="2:4" x14ac:dyDescent="0.2">
      <c r="B210" s="726"/>
      <c r="C210" s="726"/>
      <c r="D210" s="726"/>
    </row>
    <row r="211" spans="2:4" x14ac:dyDescent="0.2">
      <c r="B211" s="726"/>
      <c r="C211" s="726"/>
      <c r="D211" s="726"/>
    </row>
    <row r="212" spans="2:4" x14ac:dyDescent="0.2">
      <c r="B212" s="726"/>
      <c r="C212" s="726"/>
      <c r="D212" s="726"/>
    </row>
    <row r="213" spans="2:4" x14ac:dyDescent="0.2">
      <c r="B213" s="726"/>
      <c r="C213" s="726"/>
      <c r="D213" s="726"/>
    </row>
    <row r="214" spans="2:4" x14ac:dyDescent="0.2">
      <c r="B214" s="726"/>
      <c r="C214" s="726"/>
      <c r="D214" s="726"/>
    </row>
    <row r="215" spans="2:4" x14ac:dyDescent="0.2">
      <c r="B215" s="726"/>
      <c r="C215" s="726"/>
      <c r="D215" s="726"/>
    </row>
    <row r="216" spans="2:4" x14ac:dyDescent="0.2">
      <c r="B216" s="726"/>
      <c r="C216" s="726"/>
      <c r="D216" s="726"/>
    </row>
    <row r="217" spans="2:4" x14ac:dyDescent="0.2">
      <c r="B217" s="726"/>
      <c r="C217" s="726"/>
      <c r="D217" s="726"/>
    </row>
    <row r="218" spans="2:4" x14ac:dyDescent="0.2">
      <c r="B218" s="726"/>
      <c r="C218" s="726"/>
      <c r="D218" s="726"/>
    </row>
    <row r="219" spans="2:4" x14ac:dyDescent="0.2">
      <c r="B219" s="726"/>
      <c r="C219" s="726"/>
      <c r="D219" s="726"/>
    </row>
    <row r="220" spans="2:4" x14ac:dyDescent="0.2">
      <c r="B220" s="726"/>
      <c r="C220" s="726"/>
      <c r="D220" s="726"/>
    </row>
    <row r="221" spans="2:4" x14ac:dyDescent="0.2">
      <c r="B221" s="726"/>
      <c r="C221" s="726"/>
      <c r="D221" s="726"/>
    </row>
    <row r="222" spans="2:4" x14ac:dyDescent="0.2">
      <c r="B222" s="726"/>
      <c r="C222" s="726"/>
      <c r="D222" s="726"/>
    </row>
    <row r="223" spans="2:4" x14ac:dyDescent="0.2">
      <c r="B223" s="726"/>
      <c r="C223" s="726"/>
      <c r="D223" s="726"/>
    </row>
    <row r="224" spans="2:4" x14ac:dyDescent="0.2">
      <c r="B224" s="726"/>
      <c r="C224" s="726"/>
      <c r="D224" s="726"/>
    </row>
    <row r="225" spans="2:4" x14ac:dyDescent="0.2">
      <c r="B225" s="726"/>
      <c r="C225" s="726"/>
      <c r="D225" s="726"/>
    </row>
    <row r="226" spans="2:4" x14ac:dyDescent="0.2">
      <c r="B226" s="726"/>
      <c r="C226" s="726"/>
      <c r="D226" s="726"/>
    </row>
    <row r="227" spans="2:4" x14ac:dyDescent="0.2">
      <c r="B227" s="726"/>
      <c r="C227" s="726"/>
      <c r="D227" s="726"/>
    </row>
    <row r="228" spans="2:4" x14ac:dyDescent="0.2">
      <c r="B228" s="726"/>
      <c r="C228" s="726"/>
      <c r="D228" s="726"/>
    </row>
    <row r="229" spans="2:4" x14ac:dyDescent="0.2">
      <c r="B229" s="726"/>
      <c r="C229" s="726"/>
      <c r="D229" s="726"/>
    </row>
    <row r="230" spans="2:4" x14ac:dyDescent="0.2">
      <c r="B230" s="726"/>
      <c r="C230" s="726"/>
      <c r="D230" s="726"/>
    </row>
    <row r="231" spans="2:4" x14ac:dyDescent="0.2">
      <c r="B231" s="726"/>
      <c r="C231" s="726"/>
      <c r="D231" s="726"/>
    </row>
    <row r="232" spans="2:4" x14ac:dyDescent="0.2">
      <c r="B232" s="726"/>
      <c r="C232" s="726"/>
      <c r="D232" s="726"/>
    </row>
    <row r="233" spans="2:4" x14ac:dyDescent="0.2">
      <c r="B233" s="726"/>
      <c r="C233" s="726"/>
      <c r="D233" s="726"/>
    </row>
    <row r="234" spans="2:4" x14ac:dyDescent="0.2">
      <c r="B234" s="726"/>
      <c r="C234" s="726"/>
      <c r="D234" s="726"/>
    </row>
    <row r="235" spans="2:4" x14ac:dyDescent="0.2">
      <c r="B235" s="726"/>
      <c r="C235" s="726"/>
      <c r="D235" s="726"/>
    </row>
    <row r="236" spans="2:4" x14ac:dyDescent="0.2">
      <c r="B236" s="726"/>
      <c r="C236" s="726"/>
      <c r="D236" s="726"/>
    </row>
    <row r="237" spans="2:4" x14ac:dyDescent="0.2">
      <c r="B237" s="726"/>
      <c r="C237" s="726"/>
      <c r="D237" s="726"/>
    </row>
    <row r="238" spans="2:4" x14ac:dyDescent="0.2">
      <c r="B238" s="726"/>
      <c r="C238" s="726"/>
      <c r="D238" s="726"/>
    </row>
    <row r="239" spans="2:4" x14ac:dyDescent="0.2">
      <c r="B239" s="726"/>
      <c r="C239" s="726"/>
      <c r="D239" s="726"/>
    </row>
    <row r="240" spans="2:4" x14ac:dyDescent="0.2">
      <c r="B240" s="726"/>
      <c r="C240" s="726"/>
      <c r="D240" s="726"/>
    </row>
    <row r="241" spans="2:4" x14ac:dyDescent="0.2">
      <c r="B241" s="726"/>
      <c r="C241" s="726"/>
      <c r="D241" s="726"/>
    </row>
    <row r="242" spans="2:4" x14ac:dyDescent="0.2">
      <c r="B242" s="726"/>
      <c r="C242" s="726"/>
      <c r="D242" s="726"/>
    </row>
    <row r="243" spans="2:4" x14ac:dyDescent="0.2">
      <c r="B243" s="726"/>
      <c r="C243" s="726"/>
      <c r="D243" s="726"/>
    </row>
    <row r="244" spans="2:4" x14ac:dyDescent="0.2">
      <c r="B244" s="726"/>
      <c r="C244" s="726"/>
      <c r="D244" s="726"/>
    </row>
    <row r="245" spans="2:4" x14ac:dyDescent="0.2">
      <c r="B245" s="726"/>
      <c r="C245" s="726"/>
      <c r="D245" s="726"/>
    </row>
    <row r="246" spans="2:4" x14ac:dyDescent="0.2">
      <c r="B246" s="726"/>
      <c r="C246" s="726"/>
      <c r="D246" s="726"/>
    </row>
    <row r="247" spans="2:4" x14ac:dyDescent="0.2">
      <c r="B247" s="726"/>
      <c r="C247" s="726"/>
      <c r="D247" s="726"/>
    </row>
    <row r="248" spans="2:4" x14ac:dyDescent="0.2">
      <c r="B248" s="726"/>
      <c r="C248" s="726"/>
      <c r="D248" s="726"/>
    </row>
    <row r="249" spans="2:4" x14ac:dyDescent="0.2">
      <c r="B249" s="726"/>
      <c r="C249" s="726"/>
      <c r="D249" s="726"/>
    </row>
    <row r="250" spans="2:4" x14ac:dyDescent="0.2">
      <c r="B250" s="726"/>
      <c r="C250" s="726"/>
      <c r="D250" s="726"/>
    </row>
    <row r="251" spans="2:4" x14ac:dyDescent="0.2">
      <c r="B251" s="726"/>
      <c r="C251" s="726"/>
      <c r="D251" s="726"/>
    </row>
    <row r="252" spans="2:4" x14ac:dyDescent="0.2">
      <c r="B252" s="726"/>
      <c r="C252" s="726"/>
      <c r="D252" s="726"/>
    </row>
    <row r="253" spans="2:4" x14ac:dyDescent="0.2">
      <c r="B253" s="726"/>
      <c r="C253" s="726"/>
      <c r="D253" s="726"/>
    </row>
    <row r="254" spans="2:4" x14ac:dyDescent="0.2">
      <c r="B254" s="726"/>
      <c r="C254" s="726"/>
      <c r="D254" s="726"/>
    </row>
    <row r="255" spans="2:4" x14ac:dyDescent="0.2">
      <c r="B255" s="726"/>
      <c r="C255" s="726"/>
      <c r="D255" s="726"/>
    </row>
    <row r="256" spans="2:4" x14ac:dyDescent="0.2">
      <c r="B256" s="726"/>
      <c r="C256" s="726"/>
      <c r="D256" s="726"/>
    </row>
    <row r="257" spans="2:4" x14ac:dyDescent="0.2">
      <c r="B257" s="726"/>
      <c r="C257" s="726"/>
      <c r="D257" s="726"/>
    </row>
    <row r="258" spans="2:4" x14ac:dyDescent="0.2">
      <c r="B258" s="726"/>
      <c r="C258" s="726"/>
      <c r="D258" s="726"/>
    </row>
    <row r="259" spans="2:4" x14ac:dyDescent="0.2">
      <c r="B259" s="726"/>
      <c r="C259" s="726"/>
      <c r="D259" s="726"/>
    </row>
    <row r="260" spans="2:4" x14ac:dyDescent="0.2">
      <c r="B260" s="726"/>
      <c r="C260" s="726"/>
      <c r="D260" s="726"/>
    </row>
    <row r="261" spans="2:4" x14ac:dyDescent="0.2">
      <c r="B261" s="726"/>
      <c r="C261" s="726"/>
      <c r="D261" s="726"/>
    </row>
    <row r="262" spans="2:4" x14ac:dyDescent="0.2">
      <c r="B262" s="726"/>
      <c r="C262" s="726"/>
      <c r="D262" s="726"/>
    </row>
    <row r="263" spans="2:4" x14ac:dyDescent="0.2">
      <c r="B263" s="726"/>
      <c r="C263" s="726"/>
      <c r="D263" s="726"/>
    </row>
    <row r="264" spans="2:4" x14ac:dyDescent="0.2">
      <c r="B264" s="726"/>
      <c r="C264" s="726"/>
      <c r="D264" s="726"/>
    </row>
    <row r="265" spans="2:4" x14ac:dyDescent="0.2">
      <c r="B265" s="726"/>
      <c r="C265" s="726"/>
      <c r="D265" s="726"/>
    </row>
    <row r="266" spans="2:4" x14ac:dyDescent="0.2">
      <c r="B266" s="726"/>
      <c r="C266" s="726"/>
      <c r="D266" s="726"/>
    </row>
    <row r="267" spans="2:4" x14ac:dyDescent="0.2">
      <c r="B267" s="726"/>
      <c r="C267" s="726"/>
      <c r="D267" s="726"/>
    </row>
    <row r="268" spans="2:4" x14ac:dyDescent="0.2">
      <c r="B268" s="726"/>
      <c r="C268" s="726"/>
      <c r="D268" s="726"/>
    </row>
    <row r="269" spans="2:4" x14ac:dyDescent="0.2">
      <c r="B269" s="726"/>
      <c r="C269" s="726"/>
      <c r="D269" s="726"/>
    </row>
    <row r="270" spans="2:4" x14ac:dyDescent="0.2">
      <c r="B270" s="726"/>
      <c r="C270" s="726"/>
      <c r="D270" s="726"/>
    </row>
    <row r="271" spans="2:4" x14ac:dyDescent="0.2">
      <c r="B271" s="726"/>
      <c r="C271" s="726"/>
      <c r="D271" s="726"/>
    </row>
    <row r="272" spans="2:4" x14ac:dyDescent="0.2">
      <c r="B272" s="726"/>
      <c r="C272" s="726"/>
      <c r="D272" s="726"/>
    </row>
    <row r="273" spans="2:4" x14ac:dyDescent="0.2">
      <c r="B273" s="726"/>
      <c r="C273" s="726"/>
      <c r="D273" s="726"/>
    </row>
    <row r="274" spans="2:4" x14ac:dyDescent="0.2">
      <c r="B274" s="726"/>
      <c r="C274" s="726"/>
      <c r="D274" s="726"/>
    </row>
    <row r="275" spans="2:4" x14ac:dyDescent="0.2">
      <c r="B275" s="726"/>
      <c r="C275" s="726"/>
      <c r="D275" s="726"/>
    </row>
    <row r="276" spans="2:4" x14ac:dyDescent="0.2">
      <c r="B276" s="726"/>
      <c r="C276" s="726"/>
      <c r="D276" s="726"/>
    </row>
    <row r="277" spans="2:4" x14ac:dyDescent="0.2">
      <c r="B277" s="726"/>
      <c r="C277" s="726"/>
      <c r="D277" s="726"/>
    </row>
    <row r="278" spans="2:4" x14ac:dyDescent="0.2">
      <c r="B278" s="726"/>
      <c r="C278" s="726"/>
      <c r="D278" s="726"/>
    </row>
    <row r="279" spans="2:4" x14ac:dyDescent="0.2">
      <c r="B279" s="726"/>
      <c r="C279" s="726"/>
      <c r="D279" s="726"/>
    </row>
    <row r="280" spans="2:4" x14ac:dyDescent="0.2">
      <c r="B280" s="726"/>
      <c r="C280" s="726"/>
      <c r="D280" s="726"/>
    </row>
    <row r="281" spans="2:4" x14ac:dyDescent="0.2">
      <c r="B281" s="726"/>
      <c r="C281" s="726"/>
      <c r="D281" s="726"/>
    </row>
    <row r="282" spans="2:4" x14ac:dyDescent="0.2">
      <c r="B282" s="726"/>
      <c r="C282" s="726"/>
      <c r="D282" s="726"/>
    </row>
    <row r="283" spans="2:4" x14ac:dyDescent="0.2">
      <c r="B283" s="726"/>
      <c r="C283" s="726"/>
      <c r="D283" s="726"/>
    </row>
    <row r="284" spans="2:4" x14ac:dyDescent="0.2">
      <c r="B284" s="726"/>
      <c r="C284" s="726"/>
      <c r="D284" s="726"/>
    </row>
    <row r="285" spans="2:4" x14ac:dyDescent="0.2">
      <c r="B285" s="726"/>
      <c r="C285" s="726"/>
      <c r="D285" s="726"/>
    </row>
    <row r="286" spans="2:4" x14ac:dyDescent="0.2">
      <c r="B286" s="726"/>
      <c r="C286" s="726"/>
      <c r="D286" s="726"/>
    </row>
    <row r="287" spans="2:4" x14ac:dyDescent="0.2">
      <c r="B287" s="726"/>
      <c r="C287" s="726"/>
      <c r="D287" s="726"/>
    </row>
    <row r="288" spans="2:4" x14ac:dyDescent="0.2">
      <c r="B288" s="726"/>
      <c r="C288" s="726"/>
      <c r="D288" s="726"/>
    </row>
    <row r="289" spans="2:4" x14ac:dyDescent="0.2">
      <c r="B289" s="726"/>
      <c r="C289" s="726"/>
      <c r="D289" s="726"/>
    </row>
    <row r="290" spans="2:4" x14ac:dyDescent="0.2">
      <c r="B290" s="726"/>
      <c r="C290" s="726"/>
      <c r="D290" s="726"/>
    </row>
    <row r="291" spans="2:4" x14ac:dyDescent="0.2">
      <c r="B291" s="726"/>
      <c r="C291" s="726"/>
      <c r="D291" s="726"/>
    </row>
    <row r="292" spans="2:4" x14ac:dyDescent="0.2">
      <c r="B292" s="726"/>
      <c r="C292" s="726"/>
      <c r="D292" s="726"/>
    </row>
    <row r="293" spans="2:4" x14ac:dyDescent="0.2">
      <c r="B293" s="726"/>
      <c r="C293" s="726"/>
      <c r="D293" s="726"/>
    </row>
    <row r="294" spans="2:4" x14ac:dyDescent="0.2">
      <c r="B294" s="726"/>
      <c r="C294" s="726"/>
      <c r="D294" s="726"/>
    </row>
    <row r="295" spans="2:4" x14ac:dyDescent="0.2">
      <c r="B295" s="726"/>
      <c r="C295" s="726"/>
      <c r="D295" s="726"/>
    </row>
    <row r="296" spans="2:4" x14ac:dyDescent="0.2">
      <c r="B296" s="726"/>
      <c r="C296" s="726"/>
      <c r="D296" s="726"/>
    </row>
    <row r="297" spans="2:4" x14ac:dyDescent="0.2">
      <c r="B297" s="726"/>
      <c r="C297" s="726"/>
      <c r="D297" s="726"/>
    </row>
    <row r="298" spans="2:4" x14ac:dyDescent="0.2">
      <c r="B298" s="726"/>
      <c r="C298" s="726"/>
      <c r="D298" s="726"/>
    </row>
    <row r="299" spans="2:4" x14ac:dyDescent="0.2">
      <c r="B299" s="726"/>
      <c r="C299" s="726"/>
      <c r="D299" s="726"/>
    </row>
    <row r="300" spans="2:4" x14ac:dyDescent="0.2">
      <c r="B300" s="726"/>
      <c r="C300" s="726"/>
      <c r="D300" s="726"/>
    </row>
    <row r="301" spans="2:4" x14ac:dyDescent="0.2">
      <c r="B301" s="726"/>
      <c r="C301" s="726"/>
      <c r="D301" s="726"/>
    </row>
    <row r="302" spans="2:4" x14ac:dyDescent="0.2">
      <c r="B302" s="726"/>
      <c r="C302" s="726"/>
      <c r="D302" s="726"/>
    </row>
    <row r="303" spans="2:4" x14ac:dyDescent="0.2">
      <c r="B303" s="726"/>
      <c r="C303" s="726"/>
      <c r="D303" s="726"/>
    </row>
    <row r="304" spans="2:4" x14ac:dyDescent="0.2">
      <c r="B304" s="726"/>
      <c r="C304" s="726"/>
      <c r="D304" s="726"/>
    </row>
    <row r="305" spans="2:4" x14ac:dyDescent="0.2">
      <c r="B305" s="726"/>
      <c r="C305" s="726"/>
      <c r="D305" s="726"/>
    </row>
    <row r="306" spans="2:4" x14ac:dyDescent="0.2">
      <c r="B306" s="726"/>
      <c r="C306" s="726"/>
      <c r="D306" s="726"/>
    </row>
    <row r="307" spans="2:4" x14ac:dyDescent="0.2">
      <c r="B307" s="726"/>
      <c r="C307" s="726"/>
      <c r="D307" s="726"/>
    </row>
    <row r="308" spans="2:4" x14ac:dyDescent="0.2">
      <c r="B308" s="726"/>
      <c r="C308" s="726"/>
      <c r="D308" s="726"/>
    </row>
    <row r="309" spans="2:4" x14ac:dyDescent="0.2">
      <c r="B309" s="726"/>
      <c r="C309" s="726"/>
      <c r="D309" s="726"/>
    </row>
    <row r="310" spans="2:4" x14ac:dyDescent="0.2">
      <c r="B310" s="726"/>
      <c r="C310" s="726"/>
      <c r="D310" s="726"/>
    </row>
    <row r="311" spans="2:4" x14ac:dyDescent="0.2">
      <c r="B311" s="726"/>
      <c r="C311" s="726"/>
      <c r="D311" s="726"/>
    </row>
    <row r="312" spans="2:4" x14ac:dyDescent="0.2">
      <c r="B312" s="726"/>
      <c r="C312" s="726"/>
      <c r="D312" s="726"/>
    </row>
    <row r="313" spans="2:4" x14ac:dyDescent="0.2">
      <c r="B313" s="726"/>
      <c r="C313" s="726"/>
      <c r="D313" s="726"/>
    </row>
    <row r="314" spans="2:4" x14ac:dyDescent="0.2">
      <c r="B314" s="726"/>
      <c r="C314" s="726"/>
      <c r="D314" s="726"/>
    </row>
    <row r="315" spans="2:4" x14ac:dyDescent="0.2">
      <c r="B315" s="726"/>
      <c r="C315" s="726"/>
      <c r="D315" s="726"/>
    </row>
    <row r="316" spans="2:4" x14ac:dyDescent="0.2">
      <c r="B316" s="726"/>
      <c r="C316" s="726"/>
      <c r="D316" s="726"/>
    </row>
    <row r="317" spans="2:4" x14ac:dyDescent="0.2">
      <c r="B317" s="726"/>
      <c r="C317" s="726"/>
      <c r="D317" s="726"/>
    </row>
    <row r="318" spans="2:4" x14ac:dyDescent="0.2">
      <c r="B318" s="726"/>
      <c r="C318" s="726"/>
      <c r="D318" s="726"/>
    </row>
    <row r="319" spans="2:4" x14ac:dyDescent="0.2">
      <c r="B319" s="726"/>
      <c r="C319" s="726"/>
      <c r="D319" s="726"/>
    </row>
    <row r="320" spans="2:4" x14ac:dyDescent="0.2">
      <c r="B320" s="726"/>
      <c r="C320" s="726"/>
      <c r="D320" s="726"/>
    </row>
    <row r="321" spans="2:4" x14ac:dyDescent="0.2">
      <c r="B321" s="726"/>
      <c r="C321" s="726"/>
      <c r="D321" s="726"/>
    </row>
    <row r="322" spans="2:4" x14ac:dyDescent="0.2">
      <c r="B322" s="726"/>
      <c r="C322" s="726"/>
      <c r="D322" s="726"/>
    </row>
    <row r="323" spans="2:4" x14ac:dyDescent="0.2">
      <c r="B323" s="726"/>
      <c r="C323" s="726"/>
      <c r="D323" s="726"/>
    </row>
    <row r="324" spans="2:4" x14ac:dyDescent="0.2">
      <c r="B324" s="726"/>
      <c r="C324" s="726"/>
      <c r="D324" s="726"/>
    </row>
    <row r="325" spans="2:4" x14ac:dyDescent="0.2">
      <c r="B325" s="726"/>
      <c r="C325" s="726"/>
      <c r="D325" s="726"/>
    </row>
    <row r="326" spans="2:4" x14ac:dyDescent="0.2">
      <c r="B326" s="726"/>
      <c r="C326" s="726"/>
      <c r="D326" s="726"/>
    </row>
    <row r="327" spans="2:4" x14ac:dyDescent="0.2">
      <c r="B327" s="726"/>
      <c r="C327" s="726"/>
      <c r="D327" s="726"/>
    </row>
    <row r="328" spans="2:4" x14ac:dyDescent="0.2">
      <c r="B328" s="726"/>
      <c r="C328" s="726"/>
      <c r="D328" s="726"/>
    </row>
    <row r="329" spans="2:4" x14ac:dyDescent="0.2">
      <c r="B329" s="726"/>
      <c r="C329" s="726"/>
      <c r="D329" s="726"/>
    </row>
    <row r="330" spans="2:4" x14ac:dyDescent="0.2">
      <c r="B330" s="726"/>
      <c r="C330" s="726"/>
      <c r="D330" s="726"/>
    </row>
    <row r="331" spans="2:4" x14ac:dyDescent="0.2">
      <c r="B331" s="726"/>
      <c r="C331" s="726"/>
      <c r="D331" s="726"/>
    </row>
    <row r="332" spans="2:4" x14ac:dyDescent="0.2">
      <c r="B332" s="726"/>
      <c r="C332" s="726"/>
      <c r="D332" s="726"/>
    </row>
    <row r="333" spans="2:4" x14ac:dyDescent="0.2">
      <c r="B333" s="726"/>
      <c r="C333" s="726"/>
      <c r="D333" s="726"/>
    </row>
    <row r="334" spans="2:4" x14ac:dyDescent="0.2">
      <c r="B334" s="726"/>
      <c r="C334" s="726"/>
      <c r="D334" s="726"/>
    </row>
    <row r="335" spans="2:4" x14ac:dyDescent="0.2">
      <c r="B335" s="726"/>
      <c r="C335" s="726"/>
      <c r="D335" s="726"/>
    </row>
    <row r="336" spans="2:4" x14ac:dyDescent="0.2">
      <c r="B336" s="726"/>
      <c r="C336" s="726"/>
      <c r="D336" s="726"/>
    </row>
    <row r="337" spans="2:4" x14ac:dyDescent="0.2">
      <c r="B337" s="726"/>
      <c r="C337" s="726"/>
      <c r="D337" s="726"/>
    </row>
    <row r="338" spans="2:4" x14ac:dyDescent="0.2">
      <c r="B338" s="726"/>
      <c r="C338" s="726"/>
      <c r="D338" s="726"/>
    </row>
    <row r="339" spans="2:4" x14ac:dyDescent="0.2">
      <c r="B339" s="726"/>
      <c r="C339" s="726"/>
      <c r="D339" s="726"/>
    </row>
    <row r="340" spans="2:4" x14ac:dyDescent="0.2">
      <c r="B340" s="726"/>
      <c r="C340" s="726"/>
      <c r="D340" s="726"/>
    </row>
    <row r="341" spans="2:4" x14ac:dyDescent="0.2">
      <c r="B341" s="726"/>
      <c r="C341" s="726"/>
      <c r="D341" s="726"/>
    </row>
    <row r="342" spans="2:4" x14ac:dyDescent="0.2">
      <c r="B342" s="726"/>
      <c r="C342" s="726"/>
      <c r="D342" s="726"/>
    </row>
    <row r="343" spans="2:4" x14ac:dyDescent="0.2">
      <c r="B343" s="726"/>
      <c r="C343" s="726"/>
      <c r="D343" s="726"/>
    </row>
    <row r="344" spans="2:4" x14ac:dyDescent="0.2">
      <c r="B344" s="726"/>
      <c r="C344" s="726"/>
      <c r="D344" s="726"/>
    </row>
    <row r="345" spans="2:4" x14ac:dyDescent="0.2">
      <c r="B345" s="726"/>
      <c r="C345" s="726"/>
      <c r="D345" s="726"/>
    </row>
    <row r="346" spans="2:4" x14ac:dyDescent="0.2">
      <c r="B346" s="726"/>
      <c r="C346" s="726"/>
      <c r="D346" s="726"/>
    </row>
    <row r="347" spans="2:4" x14ac:dyDescent="0.2">
      <c r="B347" s="726"/>
      <c r="C347" s="726"/>
      <c r="D347" s="726"/>
    </row>
    <row r="348" spans="2:4" x14ac:dyDescent="0.2">
      <c r="B348" s="726"/>
      <c r="C348" s="726"/>
      <c r="D348" s="726"/>
    </row>
    <row r="349" spans="2:4" x14ac:dyDescent="0.2">
      <c r="B349" s="726"/>
      <c r="C349" s="726"/>
      <c r="D349" s="726"/>
    </row>
    <row r="350" spans="2:4" x14ac:dyDescent="0.2">
      <c r="B350" s="726"/>
      <c r="C350" s="726"/>
      <c r="D350" s="726"/>
    </row>
    <row r="351" spans="2:4" x14ac:dyDescent="0.2">
      <c r="B351" s="726"/>
      <c r="C351" s="726"/>
      <c r="D351" s="726"/>
    </row>
    <row r="352" spans="2:4" x14ac:dyDescent="0.2">
      <c r="B352" s="726"/>
      <c r="C352" s="726"/>
      <c r="D352" s="726"/>
    </row>
    <row r="353" spans="2:4" x14ac:dyDescent="0.2">
      <c r="B353" s="726"/>
      <c r="C353" s="726"/>
      <c r="D353" s="726"/>
    </row>
    <row r="354" spans="2:4" x14ac:dyDescent="0.2">
      <c r="B354" s="726"/>
      <c r="C354" s="726"/>
      <c r="D354" s="726"/>
    </row>
    <row r="355" spans="2:4" x14ac:dyDescent="0.2">
      <c r="B355" s="726"/>
      <c r="C355" s="726"/>
      <c r="D355" s="726"/>
    </row>
    <row r="356" spans="2:4" x14ac:dyDescent="0.2">
      <c r="B356" s="726"/>
      <c r="C356" s="726"/>
      <c r="D356" s="726"/>
    </row>
    <row r="357" spans="2:4" x14ac:dyDescent="0.2">
      <c r="B357" s="726"/>
      <c r="C357" s="726"/>
      <c r="D357" s="726"/>
    </row>
    <row r="358" spans="2:4" x14ac:dyDescent="0.2">
      <c r="B358" s="726"/>
      <c r="C358" s="726"/>
      <c r="D358" s="726"/>
    </row>
    <row r="359" spans="2:4" x14ac:dyDescent="0.2">
      <c r="B359" s="726"/>
      <c r="C359" s="726"/>
      <c r="D359" s="726"/>
    </row>
    <row r="360" spans="2:4" x14ac:dyDescent="0.2">
      <c r="B360" s="726"/>
      <c r="C360" s="726"/>
      <c r="D360" s="726"/>
    </row>
    <row r="361" spans="2:4" x14ac:dyDescent="0.2">
      <c r="B361" s="726"/>
      <c r="C361" s="726"/>
      <c r="D361" s="726"/>
    </row>
    <row r="362" spans="2:4" x14ac:dyDescent="0.2">
      <c r="B362" s="726"/>
      <c r="C362" s="726"/>
      <c r="D362" s="726"/>
    </row>
    <row r="363" spans="2:4" x14ac:dyDescent="0.2">
      <c r="B363" s="726"/>
      <c r="C363" s="726"/>
      <c r="D363" s="726"/>
    </row>
    <row r="364" spans="2:4" x14ac:dyDescent="0.2">
      <c r="B364" s="726"/>
      <c r="C364" s="726"/>
      <c r="D364" s="726"/>
    </row>
    <row r="365" spans="2:4" x14ac:dyDescent="0.2">
      <c r="B365" s="726"/>
      <c r="C365" s="726"/>
      <c r="D365" s="726"/>
    </row>
    <row r="366" spans="2:4" x14ac:dyDescent="0.2">
      <c r="B366" s="726"/>
      <c r="C366" s="726"/>
      <c r="D366" s="726"/>
    </row>
    <row r="367" spans="2:4" x14ac:dyDescent="0.2">
      <c r="B367" s="726"/>
      <c r="C367" s="726"/>
      <c r="D367" s="726"/>
    </row>
    <row r="368" spans="2:4" x14ac:dyDescent="0.2">
      <c r="B368" s="726"/>
      <c r="C368" s="726"/>
      <c r="D368" s="726"/>
    </row>
    <row r="369" spans="2:4" x14ac:dyDescent="0.2">
      <c r="B369" s="726"/>
      <c r="C369" s="726"/>
      <c r="D369" s="726"/>
    </row>
    <row r="370" spans="2:4" x14ac:dyDescent="0.2">
      <c r="B370" s="726"/>
      <c r="C370" s="726"/>
      <c r="D370" s="726"/>
    </row>
    <row r="371" spans="2:4" x14ac:dyDescent="0.2">
      <c r="B371" s="726"/>
      <c r="C371" s="726"/>
      <c r="D371" s="726"/>
    </row>
    <row r="372" spans="2:4" x14ac:dyDescent="0.2">
      <c r="B372" s="726"/>
      <c r="C372" s="726"/>
      <c r="D372" s="726"/>
    </row>
    <row r="373" spans="2:4" x14ac:dyDescent="0.2">
      <c r="B373" s="726"/>
      <c r="C373" s="726"/>
      <c r="D373" s="726"/>
    </row>
    <row r="374" spans="2:4" x14ac:dyDescent="0.2">
      <c r="B374" s="726"/>
      <c r="C374" s="726"/>
      <c r="D374" s="726"/>
    </row>
    <row r="375" spans="2:4" x14ac:dyDescent="0.2">
      <c r="B375" s="726"/>
      <c r="C375" s="726"/>
      <c r="D375" s="726"/>
    </row>
    <row r="376" spans="2:4" x14ac:dyDescent="0.2">
      <c r="B376" s="726"/>
      <c r="C376" s="726"/>
      <c r="D376" s="726"/>
    </row>
    <row r="377" spans="2:4" x14ac:dyDescent="0.2">
      <c r="B377" s="726"/>
      <c r="C377" s="726"/>
      <c r="D377" s="726"/>
    </row>
    <row r="378" spans="2:4" x14ac:dyDescent="0.2">
      <c r="B378" s="726"/>
      <c r="C378" s="726"/>
      <c r="D378" s="726"/>
    </row>
    <row r="379" spans="2:4" x14ac:dyDescent="0.2">
      <c r="B379" s="726"/>
      <c r="C379" s="726"/>
      <c r="D379" s="726"/>
    </row>
    <row r="380" spans="2:4" x14ac:dyDescent="0.2">
      <c r="B380" s="726"/>
      <c r="C380" s="726"/>
      <c r="D380" s="726"/>
    </row>
    <row r="381" spans="2:4" x14ac:dyDescent="0.2">
      <c r="B381" s="726"/>
      <c r="C381" s="726"/>
      <c r="D381" s="726"/>
    </row>
    <row r="382" spans="2:4" x14ac:dyDescent="0.2">
      <c r="B382" s="726"/>
      <c r="C382" s="726"/>
      <c r="D382" s="726"/>
    </row>
    <row r="383" spans="2:4" x14ac:dyDescent="0.2">
      <c r="B383" s="726"/>
      <c r="C383" s="726"/>
      <c r="D383" s="726"/>
    </row>
    <row r="384" spans="2:4" x14ac:dyDescent="0.2">
      <c r="B384" s="726"/>
      <c r="C384" s="726"/>
      <c r="D384" s="726"/>
    </row>
    <row r="385" spans="2:4" x14ac:dyDescent="0.2">
      <c r="B385" s="726"/>
      <c r="C385" s="726"/>
      <c r="D385" s="726"/>
    </row>
    <row r="386" spans="2:4" x14ac:dyDescent="0.2">
      <c r="B386" s="726"/>
      <c r="C386" s="726"/>
      <c r="D386" s="726"/>
    </row>
    <row r="387" spans="2:4" x14ac:dyDescent="0.2">
      <c r="B387" s="726"/>
      <c r="C387" s="726"/>
      <c r="D387" s="726"/>
    </row>
    <row r="388" spans="2:4" x14ac:dyDescent="0.2">
      <c r="B388" s="726"/>
      <c r="C388" s="726"/>
      <c r="D388" s="726"/>
    </row>
    <row r="389" spans="2:4" x14ac:dyDescent="0.2">
      <c r="B389" s="726"/>
      <c r="C389" s="726"/>
      <c r="D389" s="726"/>
    </row>
    <row r="390" spans="2:4" x14ac:dyDescent="0.2">
      <c r="B390" s="726"/>
      <c r="C390" s="726"/>
      <c r="D390" s="726"/>
    </row>
    <row r="391" spans="2:4" x14ac:dyDescent="0.2">
      <c r="B391" s="726"/>
      <c r="C391" s="726"/>
      <c r="D391" s="726"/>
    </row>
    <row r="392" spans="2:4" x14ac:dyDescent="0.2">
      <c r="B392" s="726"/>
      <c r="C392" s="726"/>
      <c r="D392" s="726"/>
    </row>
    <row r="393" spans="2:4" x14ac:dyDescent="0.2">
      <c r="B393" s="726"/>
      <c r="C393" s="726"/>
      <c r="D393" s="726"/>
    </row>
    <row r="394" spans="2:4" x14ac:dyDescent="0.2">
      <c r="B394" s="726"/>
      <c r="C394" s="726"/>
      <c r="D394" s="726"/>
    </row>
    <row r="395" spans="2:4" x14ac:dyDescent="0.2">
      <c r="B395" s="726"/>
      <c r="C395" s="726"/>
      <c r="D395" s="726"/>
    </row>
    <row r="396" spans="2:4" x14ac:dyDescent="0.2">
      <c r="B396" s="726"/>
      <c r="C396" s="726"/>
      <c r="D396" s="726"/>
    </row>
    <row r="397" spans="2:4" x14ac:dyDescent="0.2">
      <c r="B397" s="726"/>
      <c r="C397" s="726"/>
      <c r="D397" s="726"/>
    </row>
    <row r="398" spans="2:4" x14ac:dyDescent="0.2">
      <c r="B398" s="726"/>
      <c r="C398" s="726"/>
      <c r="D398" s="726"/>
    </row>
    <row r="399" spans="2:4" x14ac:dyDescent="0.2">
      <c r="B399" s="726"/>
      <c r="C399" s="726"/>
      <c r="D399" s="726"/>
    </row>
    <row r="400" spans="2:4" x14ac:dyDescent="0.2">
      <c r="B400" s="726"/>
      <c r="C400" s="726"/>
      <c r="D400" s="726"/>
    </row>
    <row r="401" spans="2:4" x14ac:dyDescent="0.2">
      <c r="B401" s="726"/>
      <c r="C401" s="726"/>
      <c r="D401" s="726"/>
    </row>
    <row r="402" spans="2:4" x14ac:dyDescent="0.2">
      <c r="B402" s="726"/>
      <c r="C402" s="726"/>
      <c r="D402" s="726"/>
    </row>
    <row r="403" spans="2:4" x14ac:dyDescent="0.2">
      <c r="B403" s="726"/>
      <c r="C403" s="726"/>
      <c r="D403" s="726"/>
    </row>
    <row r="404" spans="2:4" x14ac:dyDescent="0.2">
      <c r="B404" s="726"/>
      <c r="C404" s="726"/>
      <c r="D404" s="726"/>
    </row>
    <row r="405" spans="2:4" x14ac:dyDescent="0.2">
      <c r="B405" s="726"/>
      <c r="C405" s="726"/>
      <c r="D405" s="726"/>
    </row>
    <row r="406" spans="2:4" x14ac:dyDescent="0.2">
      <c r="B406" s="726"/>
      <c r="C406" s="726"/>
      <c r="D406" s="726"/>
    </row>
    <row r="407" spans="2:4" x14ac:dyDescent="0.2">
      <c r="B407" s="726"/>
      <c r="C407" s="726"/>
      <c r="D407" s="726"/>
    </row>
    <row r="408" spans="2:4" x14ac:dyDescent="0.2">
      <c r="B408" s="726"/>
      <c r="C408" s="726"/>
      <c r="D408" s="726"/>
    </row>
    <row r="409" spans="2:4" x14ac:dyDescent="0.2">
      <c r="B409" s="726"/>
      <c r="C409" s="726"/>
      <c r="D409" s="726"/>
    </row>
    <row r="410" spans="2:4" x14ac:dyDescent="0.2">
      <c r="B410" s="726"/>
      <c r="C410" s="726"/>
      <c r="D410" s="726"/>
    </row>
    <row r="411" spans="2:4" x14ac:dyDescent="0.2">
      <c r="B411" s="726"/>
      <c r="C411" s="726"/>
      <c r="D411" s="726"/>
    </row>
    <row r="412" spans="2:4" x14ac:dyDescent="0.2">
      <c r="B412" s="726"/>
      <c r="C412" s="726"/>
      <c r="D412" s="726"/>
    </row>
    <row r="413" spans="2:4" x14ac:dyDescent="0.2">
      <c r="B413" s="726"/>
      <c r="C413" s="726"/>
      <c r="D413" s="726"/>
    </row>
    <row r="414" spans="2:4" x14ac:dyDescent="0.2">
      <c r="B414" s="726"/>
      <c r="C414" s="726"/>
      <c r="D414" s="726"/>
    </row>
    <row r="415" spans="2:4" x14ac:dyDescent="0.2">
      <c r="B415" s="726"/>
      <c r="C415" s="726"/>
      <c r="D415" s="726"/>
    </row>
    <row r="416" spans="2:4" x14ac:dyDescent="0.2">
      <c r="B416" s="726"/>
      <c r="C416" s="726"/>
      <c r="D416" s="726"/>
    </row>
    <row r="417" spans="2:4" x14ac:dyDescent="0.2">
      <c r="B417" s="726"/>
      <c r="C417" s="726"/>
      <c r="D417" s="726"/>
    </row>
    <row r="418" spans="2:4" x14ac:dyDescent="0.2">
      <c r="B418" s="726"/>
      <c r="C418" s="726"/>
      <c r="D418" s="726"/>
    </row>
    <row r="419" spans="2:4" x14ac:dyDescent="0.2">
      <c r="B419" s="726"/>
      <c r="C419" s="726"/>
      <c r="D419" s="726"/>
    </row>
    <row r="420" spans="2:4" x14ac:dyDescent="0.2">
      <c r="B420" s="726"/>
      <c r="C420" s="726"/>
      <c r="D420" s="726"/>
    </row>
    <row r="421" spans="2:4" x14ac:dyDescent="0.2">
      <c r="B421" s="726"/>
      <c r="C421" s="726"/>
      <c r="D421" s="726"/>
    </row>
    <row r="422" spans="2:4" x14ac:dyDescent="0.2">
      <c r="B422" s="726"/>
      <c r="C422" s="726"/>
      <c r="D422" s="726"/>
    </row>
    <row r="423" spans="2:4" x14ac:dyDescent="0.2">
      <c r="B423" s="726"/>
      <c r="C423" s="726"/>
      <c r="D423" s="726"/>
    </row>
    <row r="424" spans="2:4" x14ac:dyDescent="0.2">
      <c r="B424" s="726"/>
      <c r="C424" s="726"/>
      <c r="D424" s="726"/>
    </row>
    <row r="425" spans="2:4" x14ac:dyDescent="0.2">
      <c r="B425" s="726"/>
      <c r="C425" s="726"/>
      <c r="D425" s="726"/>
    </row>
    <row r="426" spans="2:4" x14ac:dyDescent="0.2">
      <c r="B426" s="726"/>
      <c r="C426" s="726"/>
      <c r="D426" s="726"/>
    </row>
    <row r="427" spans="2:4" x14ac:dyDescent="0.2">
      <c r="B427" s="726"/>
      <c r="C427" s="726"/>
      <c r="D427" s="726"/>
    </row>
    <row r="428" spans="2:4" x14ac:dyDescent="0.2">
      <c r="B428" s="726"/>
      <c r="C428" s="726"/>
      <c r="D428" s="726"/>
    </row>
    <row r="429" spans="2:4" x14ac:dyDescent="0.2">
      <c r="B429" s="726"/>
      <c r="C429" s="726"/>
      <c r="D429" s="726"/>
    </row>
    <row r="430" spans="2:4" x14ac:dyDescent="0.2">
      <c r="B430" s="726"/>
      <c r="C430" s="726"/>
      <c r="D430" s="726"/>
    </row>
    <row r="431" spans="2:4" x14ac:dyDescent="0.2">
      <c r="B431" s="726"/>
      <c r="C431" s="726"/>
      <c r="D431" s="726"/>
    </row>
    <row r="432" spans="2:4" x14ac:dyDescent="0.2">
      <c r="B432" s="726"/>
      <c r="C432" s="726"/>
      <c r="D432" s="726"/>
    </row>
    <row r="433" spans="2:4" x14ac:dyDescent="0.2">
      <c r="B433" s="726"/>
      <c r="C433" s="726"/>
      <c r="D433" s="726"/>
    </row>
    <row r="434" spans="2:4" x14ac:dyDescent="0.2">
      <c r="B434" s="726"/>
      <c r="C434" s="726"/>
      <c r="D434" s="726"/>
    </row>
    <row r="435" spans="2:4" x14ac:dyDescent="0.2">
      <c r="B435" s="726"/>
      <c r="C435" s="726"/>
      <c r="D435" s="726"/>
    </row>
    <row r="436" spans="2:4" x14ac:dyDescent="0.2">
      <c r="B436" s="726"/>
      <c r="C436" s="726"/>
      <c r="D436" s="726"/>
    </row>
    <row r="437" spans="2:4" x14ac:dyDescent="0.2">
      <c r="B437" s="726"/>
      <c r="C437" s="726"/>
      <c r="D437" s="726"/>
    </row>
    <row r="438" spans="2:4" x14ac:dyDescent="0.2">
      <c r="B438" s="726"/>
      <c r="C438" s="726"/>
      <c r="D438" s="726"/>
    </row>
    <row r="439" spans="2:4" x14ac:dyDescent="0.2">
      <c r="B439" s="726"/>
      <c r="C439" s="726"/>
      <c r="D439" s="726"/>
    </row>
    <row r="440" spans="2:4" x14ac:dyDescent="0.2">
      <c r="B440" s="726"/>
      <c r="C440" s="726"/>
      <c r="D440" s="726"/>
    </row>
    <row r="441" spans="2:4" x14ac:dyDescent="0.2">
      <c r="B441" s="726"/>
      <c r="C441" s="726"/>
      <c r="D441" s="726"/>
    </row>
    <row r="442" spans="2:4" x14ac:dyDescent="0.2">
      <c r="B442" s="726"/>
      <c r="C442" s="726"/>
      <c r="D442" s="726"/>
    </row>
    <row r="443" spans="2:4" x14ac:dyDescent="0.2">
      <c r="B443" s="726"/>
      <c r="C443" s="726"/>
      <c r="D443" s="726"/>
    </row>
    <row r="444" spans="2:4" x14ac:dyDescent="0.2">
      <c r="B444" s="726"/>
      <c r="C444" s="726"/>
      <c r="D444" s="726"/>
    </row>
    <row r="445" spans="2:4" x14ac:dyDescent="0.2">
      <c r="B445" s="726"/>
      <c r="C445" s="726"/>
      <c r="D445" s="726"/>
    </row>
    <row r="446" spans="2:4" x14ac:dyDescent="0.2">
      <c r="B446" s="726"/>
      <c r="C446" s="726"/>
      <c r="D446" s="726"/>
    </row>
    <row r="447" spans="2:4" x14ac:dyDescent="0.2">
      <c r="B447" s="726"/>
      <c r="C447" s="726"/>
      <c r="D447" s="726"/>
    </row>
    <row r="448" spans="2:4" x14ac:dyDescent="0.2">
      <c r="B448" s="726"/>
      <c r="C448" s="726"/>
      <c r="D448" s="726"/>
    </row>
    <row r="449" spans="2:4" x14ac:dyDescent="0.2">
      <c r="B449" s="726"/>
      <c r="C449" s="726"/>
      <c r="D449" s="726"/>
    </row>
    <row r="450" spans="2:4" x14ac:dyDescent="0.2">
      <c r="B450" s="726"/>
      <c r="C450" s="726"/>
      <c r="D450" s="726"/>
    </row>
    <row r="451" spans="2:4" x14ac:dyDescent="0.2">
      <c r="B451" s="726"/>
      <c r="C451" s="726"/>
      <c r="D451" s="726"/>
    </row>
    <row r="452" spans="2:4" x14ac:dyDescent="0.2">
      <c r="B452" s="726"/>
      <c r="C452" s="726"/>
      <c r="D452" s="726"/>
    </row>
    <row r="453" spans="2:4" x14ac:dyDescent="0.2">
      <c r="B453" s="726"/>
      <c r="C453" s="726"/>
      <c r="D453" s="726"/>
    </row>
    <row r="454" spans="2:4" x14ac:dyDescent="0.2">
      <c r="B454" s="726"/>
      <c r="C454" s="726"/>
      <c r="D454" s="726"/>
    </row>
    <row r="455" spans="2:4" x14ac:dyDescent="0.2">
      <c r="B455" s="726"/>
      <c r="C455" s="726"/>
      <c r="D455" s="726"/>
    </row>
    <row r="456" spans="2:4" x14ac:dyDescent="0.2">
      <c r="B456" s="726"/>
      <c r="C456" s="726"/>
      <c r="D456" s="726"/>
    </row>
    <row r="457" spans="2:4" x14ac:dyDescent="0.2">
      <c r="B457" s="726"/>
      <c r="C457" s="726"/>
      <c r="D457" s="726"/>
    </row>
    <row r="458" spans="2:4" x14ac:dyDescent="0.2">
      <c r="B458" s="726"/>
      <c r="C458" s="726"/>
      <c r="D458" s="726"/>
    </row>
    <row r="459" spans="2:4" x14ac:dyDescent="0.2">
      <c r="B459" s="726"/>
      <c r="C459" s="726"/>
      <c r="D459" s="726"/>
    </row>
    <row r="460" spans="2:4" x14ac:dyDescent="0.2">
      <c r="B460" s="726"/>
      <c r="C460" s="726"/>
      <c r="D460" s="726"/>
    </row>
    <row r="461" spans="2:4" x14ac:dyDescent="0.2">
      <c r="B461" s="726"/>
      <c r="C461" s="726"/>
      <c r="D461" s="726"/>
    </row>
    <row r="462" spans="2:4" x14ac:dyDescent="0.2">
      <c r="B462" s="726"/>
      <c r="C462" s="726"/>
      <c r="D462" s="726"/>
    </row>
    <row r="463" spans="2:4" x14ac:dyDescent="0.2">
      <c r="B463" s="726"/>
      <c r="C463" s="726"/>
      <c r="D463" s="726"/>
    </row>
    <row r="464" spans="2:4" x14ac:dyDescent="0.2">
      <c r="B464" s="726"/>
      <c r="C464" s="726"/>
      <c r="D464" s="726"/>
    </row>
    <row r="465" spans="2:4" x14ac:dyDescent="0.2">
      <c r="B465" s="726"/>
      <c r="C465" s="726"/>
      <c r="D465" s="726"/>
    </row>
    <row r="466" spans="2:4" x14ac:dyDescent="0.2">
      <c r="B466" s="726"/>
      <c r="C466" s="726"/>
      <c r="D466" s="726"/>
    </row>
    <row r="467" spans="2:4" x14ac:dyDescent="0.2">
      <c r="B467" s="726"/>
      <c r="C467" s="726"/>
      <c r="D467" s="726"/>
    </row>
    <row r="468" spans="2:4" x14ac:dyDescent="0.2">
      <c r="B468" s="726"/>
      <c r="C468" s="726"/>
      <c r="D468" s="726"/>
    </row>
    <row r="469" spans="2:4" x14ac:dyDescent="0.2">
      <c r="B469" s="726"/>
      <c r="C469" s="726"/>
      <c r="D469" s="726"/>
    </row>
    <row r="470" spans="2:4" x14ac:dyDescent="0.2">
      <c r="B470" s="726"/>
      <c r="C470" s="726"/>
      <c r="D470" s="726"/>
    </row>
    <row r="471" spans="2:4" x14ac:dyDescent="0.2">
      <c r="B471" s="726"/>
      <c r="C471" s="726"/>
      <c r="D471" s="726"/>
    </row>
    <row r="472" spans="2:4" x14ac:dyDescent="0.2">
      <c r="B472" s="726"/>
      <c r="C472" s="726"/>
      <c r="D472" s="726"/>
    </row>
    <row r="473" spans="2:4" x14ac:dyDescent="0.2">
      <c r="B473" s="726"/>
      <c r="C473" s="726"/>
      <c r="D473" s="726"/>
    </row>
    <row r="474" spans="2:4" x14ac:dyDescent="0.2">
      <c r="B474" s="726"/>
      <c r="C474" s="726"/>
      <c r="D474" s="726"/>
    </row>
    <row r="475" spans="2:4" x14ac:dyDescent="0.2">
      <c r="B475" s="726"/>
      <c r="C475" s="726"/>
      <c r="D475" s="726"/>
    </row>
    <row r="476" spans="2:4" x14ac:dyDescent="0.2">
      <c r="B476" s="726"/>
      <c r="C476" s="726"/>
      <c r="D476" s="726"/>
    </row>
    <row r="477" spans="2:4" x14ac:dyDescent="0.2">
      <c r="B477" s="726"/>
      <c r="C477" s="726"/>
      <c r="D477" s="726"/>
    </row>
    <row r="478" spans="2:4" x14ac:dyDescent="0.2">
      <c r="B478" s="726"/>
      <c r="C478" s="726"/>
      <c r="D478" s="726"/>
    </row>
    <row r="479" spans="2:4" x14ac:dyDescent="0.2">
      <c r="B479" s="726"/>
      <c r="C479" s="726"/>
      <c r="D479" s="726"/>
    </row>
    <row r="480" spans="2:4" x14ac:dyDescent="0.2">
      <c r="B480" s="726"/>
      <c r="C480" s="726"/>
      <c r="D480" s="726"/>
    </row>
    <row r="481" spans="2:4" x14ac:dyDescent="0.2">
      <c r="B481" s="726"/>
      <c r="C481" s="726"/>
      <c r="D481" s="726"/>
    </row>
    <row r="482" spans="2:4" x14ac:dyDescent="0.2">
      <c r="B482" s="726"/>
      <c r="C482" s="726"/>
      <c r="D482" s="726"/>
    </row>
    <row r="483" spans="2:4" x14ac:dyDescent="0.2">
      <c r="B483" s="726"/>
      <c r="C483" s="726"/>
      <c r="D483" s="726"/>
    </row>
    <row r="484" spans="2:4" x14ac:dyDescent="0.2">
      <c r="B484" s="726"/>
      <c r="C484" s="726"/>
      <c r="D484" s="726"/>
    </row>
    <row r="485" spans="2:4" x14ac:dyDescent="0.2">
      <c r="B485" s="726"/>
      <c r="C485" s="726"/>
      <c r="D485" s="726"/>
    </row>
    <row r="486" spans="2:4" x14ac:dyDescent="0.2">
      <c r="B486" s="726"/>
      <c r="C486" s="726"/>
      <c r="D486" s="726"/>
    </row>
    <row r="487" spans="2:4" x14ac:dyDescent="0.2">
      <c r="B487" s="726"/>
      <c r="C487" s="726"/>
      <c r="D487" s="726"/>
    </row>
    <row r="488" spans="2:4" x14ac:dyDescent="0.2">
      <c r="B488" s="726"/>
      <c r="C488" s="726"/>
      <c r="D488" s="726"/>
    </row>
    <row r="489" spans="2:4" x14ac:dyDescent="0.2">
      <c r="B489" s="726"/>
      <c r="C489" s="726"/>
      <c r="D489" s="726"/>
    </row>
    <row r="490" spans="2:4" x14ac:dyDescent="0.2">
      <c r="B490" s="726"/>
      <c r="C490" s="726"/>
      <c r="D490" s="726"/>
    </row>
    <row r="491" spans="2:4" x14ac:dyDescent="0.2">
      <c r="B491" s="726"/>
      <c r="C491" s="726"/>
      <c r="D491" s="726"/>
    </row>
    <row r="492" spans="2:4" x14ac:dyDescent="0.2">
      <c r="B492" s="726"/>
      <c r="C492" s="726"/>
      <c r="D492" s="726"/>
    </row>
    <row r="493" spans="2:4" x14ac:dyDescent="0.2">
      <c r="B493" s="726"/>
      <c r="C493" s="726"/>
      <c r="D493" s="726"/>
    </row>
    <row r="494" spans="2:4" x14ac:dyDescent="0.2">
      <c r="B494" s="726"/>
      <c r="C494" s="726"/>
      <c r="D494" s="726"/>
    </row>
    <row r="495" spans="2:4" x14ac:dyDescent="0.2">
      <c r="B495" s="726"/>
      <c r="C495" s="726"/>
      <c r="D495" s="726"/>
    </row>
    <row r="496" spans="2:4" x14ac:dyDescent="0.2">
      <c r="B496" s="726"/>
      <c r="C496" s="726"/>
      <c r="D496" s="726"/>
    </row>
    <row r="497" spans="2:4" x14ac:dyDescent="0.2">
      <c r="B497" s="726"/>
      <c r="C497" s="726"/>
      <c r="D497" s="726"/>
    </row>
    <row r="498" spans="2:4" x14ac:dyDescent="0.2">
      <c r="B498" s="726"/>
      <c r="C498" s="726"/>
      <c r="D498" s="726"/>
    </row>
    <row r="499" spans="2:4" x14ac:dyDescent="0.2">
      <c r="B499" s="726"/>
      <c r="C499" s="726"/>
      <c r="D499" s="726"/>
    </row>
    <row r="500" spans="2:4" x14ac:dyDescent="0.2">
      <c r="B500" s="726"/>
      <c r="C500" s="726"/>
      <c r="D500" s="726"/>
    </row>
    <row r="501" spans="2:4" x14ac:dyDescent="0.2">
      <c r="B501" s="726"/>
      <c r="C501" s="726"/>
      <c r="D501" s="726"/>
    </row>
    <row r="502" spans="2:4" x14ac:dyDescent="0.2">
      <c r="B502" s="726"/>
      <c r="C502" s="726"/>
      <c r="D502" s="726"/>
    </row>
    <row r="503" spans="2:4" x14ac:dyDescent="0.2">
      <c r="B503" s="726"/>
      <c r="C503" s="726"/>
      <c r="D503" s="726"/>
    </row>
    <row r="504" spans="2:4" x14ac:dyDescent="0.2">
      <c r="B504" s="726"/>
      <c r="C504" s="726"/>
      <c r="D504" s="726"/>
    </row>
    <row r="505" spans="2:4" x14ac:dyDescent="0.2">
      <c r="B505" s="726"/>
      <c r="C505" s="726"/>
      <c r="D505" s="726"/>
    </row>
    <row r="506" spans="2:4" x14ac:dyDescent="0.2">
      <c r="B506" s="726"/>
      <c r="C506" s="726"/>
      <c r="D506" s="726"/>
    </row>
    <row r="507" spans="2:4" x14ac:dyDescent="0.2">
      <c r="B507" s="726"/>
      <c r="C507" s="726"/>
      <c r="D507" s="726"/>
    </row>
    <row r="508" spans="2:4" x14ac:dyDescent="0.2">
      <c r="B508" s="726"/>
      <c r="C508" s="726"/>
      <c r="D508" s="726"/>
    </row>
    <row r="509" spans="2:4" x14ac:dyDescent="0.2">
      <c r="B509" s="726"/>
      <c r="C509" s="726"/>
      <c r="D509" s="726"/>
    </row>
    <row r="510" spans="2:4" x14ac:dyDescent="0.2">
      <c r="B510" s="726"/>
      <c r="C510" s="726"/>
      <c r="D510" s="726"/>
    </row>
    <row r="511" spans="2:4" x14ac:dyDescent="0.2">
      <c r="B511" s="726"/>
      <c r="C511" s="726"/>
      <c r="D511" s="726"/>
    </row>
    <row r="512" spans="2:4" x14ac:dyDescent="0.2">
      <c r="B512" s="726"/>
      <c r="C512" s="726"/>
      <c r="D512" s="726"/>
    </row>
    <row r="513" spans="2:4" x14ac:dyDescent="0.2">
      <c r="B513" s="726"/>
      <c r="C513" s="726"/>
      <c r="D513" s="726"/>
    </row>
    <row r="514" spans="2:4" x14ac:dyDescent="0.2">
      <c r="B514" s="726"/>
      <c r="C514" s="726"/>
      <c r="D514" s="726"/>
    </row>
    <row r="515" spans="2:4" x14ac:dyDescent="0.2">
      <c r="B515" s="726"/>
      <c r="C515" s="726"/>
      <c r="D515" s="726"/>
    </row>
    <row r="516" spans="2:4" x14ac:dyDescent="0.2">
      <c r="B516" s="726"/>
      <c r="C516" s="726"/>
      <c r="D516" s="726"/>
    </row>
    <row r="517" spans="2:4" x14ac:dyDescent="0.2">
      <c r="B517" s="726"/>
      <c r="C517" s="726"/>
      <c r="D517" s="726"/>
    </row>
    <row r="518" spans="2:4" x14ac:dyDescent="0.2">
      <c r="B518" s="726"/>
      <c r="C518" s="726"/>
      <c r="D518" s="726"/>
    </row>
    <row r="519" spans="2:4" x14ac:dyDescent="0.2">
      <c r="B519" s="726"/>
      <c r="C519" s="726"/>
      <c r="D519" s="726"/>
    </row>
    <row r="520" spans="2:4" x14ac:dyDescent="0.2">
      <c r="B520" s="726"/>
      <c r="C520" s="726"/>
      <c r="D520" s="726"/>
    </row>
    <row r="521" spans="2:4" x14ac:dyDescent="0.2">
      <c r="B521" s="726"/>
      <c r="C521" s="726"/>
      <c r="D521" s="726"/>
    </row>
    <row r="522" spans="2:4" x14ac:dyDescent="0.2">
      <c r="B522" s="726"/>
      <c r="C522" s="726"/>
      <c r="D522" s="726"/>
    </row>
    <row r="523" spans="2:4" x14ac:dyDescent="0.2">
      <c r="B523" s="726"/>
      <c r="C523" s="726"/>
      <c r="D523" s="726"/>
    </row>
    <row r="524" spans="2:4" x14ac:dyDescent="0.2">
      <c r="B524" s="726"/>
      <c r="C524" s="726"/>
      <c r="D524" s="726"/>
    </row>
    <row r="525" spans="2:4" x14ac:dyDescent="0.2">
      <c r="B525" s="726"/>
      <c r="C525" s="726"/>
      <c r="D525" s="726"/>
    </row>
    <row r="526" spans="2:4" x14ac:dyDescent="0.2">
      <c r="B526" s="726"/>
      <c r="C526" s="726"/>
      <c r="D526" s="726"/>
    </row>
    <row r="527" spans="2:4" x14ac:dyDescent="0.2">
      <c r="B527" s="726"/>
      <c r="C527" s="726"/>
      <c r="D527" s="726"/>
    </row>
    <row r="528" spans="2:4" x14ac:dyDescent="0.2">
      <c r="B528" s="726"/>
      <c r="C528" s="726"/>
      <c r="D528" s="726"/>
    </row>
    <row r="529" spans="2:4" x14ac:dyDescent="0.2">
      <c r="B529" s="726"/>
      <c r="C529" s="726"/>
      <c r="D529" s="726"/>
    </row>
    <row r="530" spans="2:4" x14ac:dyDescent="0.2">
      <c r="B530" s="726"/>
      <c r="C530" s="726"/>
      <c r="D530" s="726"/>
    </row>
    <row r="531" spans="2:4" x14ac:dyDescent="0.2">
      <c r="B531" s="726"/>
      <c r="C531" s="726"/>
      <c r="D531" s="726"/>
    </row>
    <row r="532" spans="2:4" x14ac:dyDescent="0.2">
      <c r="B532" s="726"/>
      <c r="C532" s="726"/>
      <c r="D532" s="726"/>
    </row>
    <row r="533" spans="2:4" x14ac:dyDescent="0.2">
      <c r="B533" s="726"/>
      <c r="C533" s="726"/>
      <c r="D533" s="726"/>
    </row>
    <row r="534" spans="2:4" x14ac:dyDescent="0.2">
      <c r="B534" s="726"/>
      <c r="C534" s="726"/>
      <c r="D534" s="726"/>
    </row>
    <row r="535" spans="2:4" x14ac:dyDescent="0.2">
      <c r="B535" s="726"/>
      <c r="C535" s="726"/>
      <c r="D535" s="726"/>
    </row>
    <row r="536" spans="2:4" x14ac:dyDescent="0.2">
      <c r="B536" s="726"/>
      <c r="C536" s="726"/>
      <c r="D536" s="726"/>
    </row>
    <row r="537" spans="2:4" x14ac:dyDescent="0.2">
      <c r="B537" s="726"/>
      <c r="C537" s="726"/>
      <c r="D537" s="726"/>
    </row>
    <row r="538" spans="2:4" x14ac:dyDescent="0.2">
      <c r="B538" s="726"/>
      <c r="C538" s="726"/>
      <c r="D538" s="726"/>
    </row>
    <row r="539" spans="2:4" x14ac:dyDescent="0.2">
      <c r="B539" s="726"/>
      <c r="C539" s="726"/>
      <c r="D539" s="726"/>
    </row>
    <row r="540" spans="2:4" x14ac:dyDescent="0.2">
      <c r="B540" s="726"/>
      <c r="C540" s="726"/>
      <c r="D540" s="726"/>
    </row>
    <row r="541" spans="2:4" x14ac:dyDescent="0.2">
      <c r="B541" s="726"/>
      <c r="C541" s="726"/>
      <c r="D541" s="726"/>
    </row>
    <row r="542" spans="2:4" x14ac:dyDescent="0.2">
      <c r="B542" s="726"/>
      <c r="C542" s="726"/>
      <c r="D542" s="726"/>
    </row>
    <row r="543" spans="2:4" x14ac:dyDescent="0.2">
      <c r="B543" s="726"/>
      <c r="C543" s="726"/>
      <c r="D543" s="726"/>
    </row>
    <row r="544" spans="2:4" x14ac:dyDescent="0.2">
      <c r="B544" s="726"/>
      <c r="C544" s="726"/>
      <c r="D544" s="726"/>
    </row>
    <row r="545" spans="2:4" x14ac:dyDescent="0.2">
      <c r="B545" s="726"/>
      <c r="C545" s="726"/>
      <c r="D545" s="726"/>
    </row>
    <row r="546" spans="2:4" x14ac:dyDescent="0.2">
      <c r="B546" s="726"/>
      <c r="C546" s="726"/>
      <c r="D546" s="726"/>
    </row>
    <row r="547" spans="2:4" x14ac:dyDescent="0.2">
      <c r="B547" s="726"/>
      <c r="C547" s="726"/>
      <c r="D547" s="726"/>
    </row>
    <row r="548" spans="2:4" x14ac:dyDescent="0.2">
      <c r="B548" s="726"/>
      <c r="C548" s="726"/>
      <c r="D548" s="726"/>
    </row>
    <row r="549" spans="2:4" x14ac:dyDescent="0.2">
      <c r="B549" s="726"/>
      <c r="C549" s="726"/>
      <c r="D549" s="726"/>
    </row>
    <row r="550" spans="2:4" x14ac:dyDescent="0.2">
      <c r="B550" s="726"/>
      <c r="C550" s="726"/>
      <c r="D550" s="726"/>
    </row>
    <row r="551" spans="2:4" x14ac:dyDescent="0.2">
      <c r="B551" s="726"/>
      <c r="C551" s="726"/>
      <c r="D551" s="726"/>
    </row>
    <row r="552" spans="2:4" x14ac:dyDescent="0.2">
      <c r="B552" s="726"/>
      <c r="C552" s="726"/>
      <c r="D552" s="726"/>
    </row>
    <row r="553" spans="2:4" x14ac:dyDescent="0.2">
      <c r="B553" s="726"/>
      <c r="C553" s="726"/>
      <c r="D553" s="726"/>
    </row>
    <row r="554" spans="2:4" x14ac:dyDescent="0.2">
      <c r="B554" s="726"/>
      <c r="C554" s="726"/>
      <c r="D554" s="726"/>
    </row>
    <row r="555" spans="2:4" x14ac:dyDescent="0.2">
      <c r="B555" s="726"/>
      <c r="C555" s="726"/>
      <c r="D555" s="726"/>
    </row>
    <row r="556" spans="2:4" x14ac:dyDescent="0.2">
      <c r="B556" s="726"/>
      <c r="C556" s="726"/>
      <c r="D556" s="726"/>
    </row>
    <row r="557" spans="2:4" x14ac:dyDescent="0.2">
      <c r="B557" s="726"/>
      <c r="C557" s="726"/>
      <c r="D557" s="726"/>
    </row>
    <row r="558" spans="2:4" x14ac:dyDescent="0.2">
      <c r="B558" s="726"/>
      <c r="C558" s="726"/>
      <c r="D558" s="726"/>
    </row>
    <row r="559" spans="2:4" x14ac:dyDescent="0.2">
      <c r="B559" s="726"/>
      <c r="C559" s="726"/>
      <c r="D559" s="726"/>
    </row>
    <row r="560" spans="2:4" x14ac:dyDescent="0.2">
      <c r="B560" s="726"/>
      <c r="C560" s="726"/>
      <c r="D560" s="726"/>
    </row>
    <row r="561" spans="2:4" x14ac:dyDescent="0.2">
      <c r="B561" s="726"/>
      <c r="C561" s="726"/>
      <c r="D561" s="726"/>
    </row>
    <row r="562" spans="2:4" x14ac:dyDescent="0.2">
      <c r="B562" s="726"/>
      <c r="C562" s="726"/>
      <c r="D562" s="726"/>
    </row>
    <row r="563" spans="2:4" x14ac:dyDescent="0.2">
      <c r="B563" s="726"/>
      <c r="C563" s="726"/>
      <c r="D563" s="726"/>
    </row>
    <row r="564" spans="2:4" x14ac:dyDescent="0.2">
      <c r="B564" s="726"/>
      <c r="C564" s="726"/>
      <c r="D564" s="726"/>
    </row>
    <row r="565" spans="2:4" x14ac:dyDescent="0.2">
      <c r="B565" s="726"/>
      <c r="C565" s="726"/>
      <c r="D565" s="726"/>
    </row>
    <row r="566" spans="2:4" x14ac:dyDescent="0.2">
      <c r="B566" s="726"/>
      <c r="C566" s="726"/>
      <c r="D566" s="726"/>
    </row>
    <row r="567" spans="2:4" x14ac:dyDescent="0.2">
      <c r="B567" s="726"/>
      <c r="C567" s="726"/>
      <c r="D567" s="726"/>
    </row>
    <row r="568" spans="2:4" x14ac:dyDescent="0.2">
      <c r="B568" s="726"/>
      <c r="C568" s="726"/>
      <c r="D568" s="726"/>
    </row>
    <row r="569" spans="2:4" x14ac:dyDescent="0.2">
      <c r="B569" s="726"/>
      <c r="C569" s="726"/>
      <c r="D569" s="726"/>
    </row>
    <row r="570" spans="2:4" x14ac:dyDescent="0.2">
      <c r="B570" s="726"/>
      <c r="C570" s="726"/>
      <c r="D570" s="726"/>
    </row>
    <row r="571" spans="2:4" x14ac:dyDescent="0.2">
      <c r="B571" s="726"/>
      <c r="C571" s="726"/>
      <c r="D571" s="726"/>
    </row>
    <row r="572" spans="2:4" x14ac:dyDescent="0.2">
      <c r="B572" s="726"/>
      <c r="C572" s="726"/>
      <c r="D572" s="726"/>
    </row>
    <row r="573" spans="2:4" x14ac:dyDescent="0.2">
      <c r="B573" s="726"/>
      <c r="C573" s="726"/>
      <c r="D573" s="726"/>
    </row>
    <row r="574" spans="2:4" x14ac:dyDescent="0.2">
      <c r="B574" s="726"/>
      <c r="C574" s="726"/>
      <c r="D574" s="726"/>
    </row>
    <row r="575" spans="2:4" x14ac:dyDescent="0.2">
      <c r="B575" s="726"/>
      <c r="C575" s="726"/>
      <c r="D575" s="726"/>
    </row>
    <row r="576" spans="2:4" x14ac:dyDescent="0.2">
      <c r="B576" s="726"/>
      <c r="C576" s="726"/>
      <c r="D576" s="726"/>
    </row>
    <row r="577" spans="2:4" x14ac:dyDescent="0.2">
      <c r="B577" s="726"/>
      <c r="C577" s="726"/>
      <c r="D577" s="726"/>
    </row>
    <row r="578" spans="2:4" x14ac:dyDescent="0.2">
      <c r="B578" s="726"/>
      <c r="C578" s="726"/>
      <c r="D578" s="726"/>
    </row>
    <row r="579" spans="2:4" x14ac:dyDescent="0.2">
      <c r="B579" s="726"/>
      <c r="C579" s="726"/>
      <c r="D579" s="726"/>
    </row>
    <row r="580" spans="2:4" x14ac:dyDescent="0.2">
      <c r="B580" s="726"/>
      <c r="C580" s="726"/>
      <c r="D580" s="726"/>
    </row>
    <row r="581" spans="2:4" x14ac:dyDescent="0.2">
      <c r="B581" s="726"/>
      <c r="C581" s="726"/>
      <c r="D581" s="726"/>
    </row>
    <row r="582" spans="2:4" x14ac:dyDescent="0.2">
      <c r="B582" s="726"/>
      <c r="C582" s="726"/>
      <c r="D582" s="726"/>
    </row>
    <row r="583" spans="2:4" x14ac:dyDescent="0.2">
      <c r="B583" s="726"/>
      <c r="C583" s="726"/>
      <c r="D583" s="726"/>
    </row>
    <row r="584" spans="2:4" x14ac:dyDescent="0.2">
      <c r="B584" s="726"/>
      <c r="C584" s="726"/>
      <c r="D584" s="726"/>
    </row>
    <row r="585" spans="2:4" x14ac:dyDescent="0.2">
      <c r="B585" s="726"/>
      <c r="C585" s="726"/>
      <c r="D585" s="726"/>
    </row>
    <row r="586" spans="2:4" x14ac:dyDescent="0.2">
      <c r="B586" s="726"/>
      <c r="C586" s="726"/>
      <c r="D586" s="726"/>
    </row>
    <row r="587" spans="2:4" x14ac:dyDescent="0.2">
      <c r="B587" s="726"/>
      <c r="C587" s="726"/>
      <c r="D587" s="726"/>
    </row>
    <row r="588" spans="2:4" x14ac:dyDescent="0.2">
      <c r="B588" s="726"/>
      <c r="C588" s="726"/>
      <c r="D588" s="726"/>
    </row>
    <row r="589" spans="2:4" x14ac:dyDescent="0.2">
      <c r="B589" s="726"/>
      <c r="C589" s="726"/>
      <c r="D589" s="726"/>
    </row>
    <row r="590" spans="2:4" x14ac:dyDescent="0.2">
      <c r="B590" s="726"/>
      <c r="C590" s="726"/>
      <c r="D590" s="726"/>
    </row>
    <row r="591" spans="2:4" x14ac:dyDescent="0.2">
      <c r="B591" s="726"/>
      <c r="C591" s="726"/>
      <c r="D591" s="726"/>
    </row>
    <row r="592" spans="2:4" x14ac:dyDescent="0.2">
      <c r="B592" s="726"/>
      <c r="C592" s="726"/>
      <c r="D592" s="726"/>
    </row>
    <row r="593" spans="2:4" x14ac:dyDescent="0.2">
      <c r="B593" s="726"/>
      <c r="C593" s="726"/>
      <c r="D593" s="726"/>
    </row>
    <row r="594" spans="2:4" x14ac:dyDescent="0.2">
      <c r="B594" s="726"/>
      <c r="C594" s="726"/>
      <c r="D594" s="726"/>
    </row>
    <row r="595" spans="2:4" x14ac:dyDescent="0.2">
      <c r="B595" s="726"/>
      <c r="C595" s="726"/>
      <c r="D595" s="726"/>
    </row>
    <row r="596" spans="2:4" x14ac:dyDescent="0.2">
      <c r="B596" s="726"/>
      <c r="C596" s="726"/>
      <c r="D596" s="726"/>
    </row>
    <row r="597" spans="2:4" x14ac:dyDescent="0.2">
      <c r="B597" s="726"/>
      <c r="C597" s="726"/>
      <c r="D597" s="726"/>
    </row>
    <row r="598" spans="2:4" x14ac:dyDescent="0.2">
      <c r="B598" s="726"/>
      <c r="C598" s="726"/>
      <c r="D598" s="726"/>
    </row>
    <row r="599" spans="2:4" x14ac:dyDescent="0.2">
      <c r="B599" s="726"/>
      <c r="C599" s="726"/>
      <c r="D599" s="726"/>
    </row>
    <row r="600" spans="2:4" x14ac:dyDescent="0.2">
      <c r="B600" s="726"/>
      <c r="C600" s="726"/>
      <c r="D600" s="726"/>
    </row>
    <row r="601" spans="2:4" x14ac:dyDescent="0.2">
      <c r="B601" s="726"/>
      <c r="C601" s="726"/>
      <c r="D601" s="726"/>
    </row>
    <row r="602" spans="2:4" x14ac:dyDescent="0.2">
      <c r="B602" s="726"/>
      <c r="C602" s="726"/>
      <c r="D602" s="726"/>
    </row>
    <row r="603" spans="2:4" x14ac:dyDescent="0.2">
      <c r="B603" s="726"/>
      <c r="C603" s="726"/>
      <c r="D603" s="726"/>
    </row>
    <row r="604" spans="2:4" x14ac:dyDescent="0.2">
      <c r="B604" s="726"/>
      <c r="C604" s="726"/>
      <c r="D604" s="726"/>
    </row>
    <row r="605" spans="2:4" x14ac:dyDescent="0.2">
      <c r="B605" s="726"/>
      <c r="C605" s="726"/>
      <c r="D605" s="726"/>
    </row>
    <row r="606" spans="2:4" x14ac:dyDescent="0.2">
      <c r="B606" s="726"/>
      <c r="C606" s="726"/>
      <c r="D606" s="726"/>
    </row>
    <row r="607" spans="2:4" x14ac:dyDescent="0.2">
      <c r="B607" s="726"/>
      <c r="C607" s="726"/>
      <c r="D607" s="726"/>
    </row>
    <row r="608" spans="2:4" x14ac:dyDescent="0.2">
      <c r="B608" s="726"/>
      <c r="C608" s="726"/>
      <c r="D608" s="726"/>
    </row>
    <row r="609" spans="2:4" x14ac:dyDescent="0.2">
      <c r="B609" s="726"/>
      <c r="C609" s="726"/>
      <c r="D609" s="726"/>
    </row>
    <row r="610" spans="2:4" x14ac:dyDescent="0.2">
      <c r="B610" s="726"/>
      <c r="C610" s="726"/>
      <c r="D610" s="726"/>
    </row>
    <row r="611" spans="2:4" x14ac:dyDescent="0.2">
      <c r="B611" s="726"/>
      <c r="C611" s="726"/>
      <c r="D611" s="726"/>
    </row>
    <row r="612" spans="2:4" x14ac:dyDescent="0.2">
      <c r="B612" s="726"/>
      <c r="C612" s="726"/>
      <c r="D612" s="726"/>
    </row>
    <row r="613" spans="2:4" x14ac:dyDescent="0.2">
      <c r="B613" s="726"/>
      <c r="C613" s="726"/>
      <c r="D613" s="726"/>
    </row>
    <row r="614" spans="2:4" x14ac:dyDescent="0.2">
      <c r="B614" s="726"/>
      <c r="C614" s="726"/>
      <c r="D614" s="726"/>
    </row>
    <row r="615" spans="2:4" x14ac:dyDescent="0.2">
      <c r="B615" s="726"/>
      <c r="C615" s="726"/>
      <c r="D615" s="726"/>
    </row>
    <row r="616" spans="2:4" x14ac:dyDescent="0.2">
      <c r="B616" s="726"/>
      <c r="C616" s="726"/>
      <c r="D616" s="726"/>
    </row>
    <row r="617" spans="2:4" x14ac:dyDescent="0.2">
      <c r="B617" s="726"/>
      <c r="C617" s="726"/>
      <c r="D617" s="726"/>
    </row>
    <row r="618" spans="2:4" x14ac:dyDescent="0.2">
      <c r="B618" s="726"/>
      <c r="C618" s="726"/>
      <c r="D618" s="726"/>
    </row>
    <row r="619" spans="2:4" x14ac:dyDescent="0.2">
      <c r="B619" s="726"/>
      <c r="C619" s="726"/>
      <c r="D619" s="726"/>
    </row>
    <row r="620" spans="2:4" x14ac:dyDescent="0.2">
      <c r="B620" s="726"/>
      <c r="C620" s="726"/>
      <c r="D620" s="726"/>
    </row>
    <row r="621" spans="2:4" x14ac:dyDescent="0.2">
      <c r="B621" s="726"/>
      <c r="C621" s="726"/>
      <c r="D621" s="726"/>
    </row>
    <row r="622" spans="2:4" x14ac:dyDescent="0.2">
      <c r="B622" s="726"/>
      <c r="C622" s="726"/>
      <c r="D622" s="726"/>
    </row>
    <row r="623" spans="2:4" x14ac:dyDescent="0.2">
      <c r="B623" s="726"/>
      <c r="C623" s="726"/>
      <c r="D623" s="726"/>
    </row>
    <row r="624" spans="2:4" x14ac:dyDescent="0.2">
      <c r="B624" s="726"/>
      <c r="C624" s="726"/>
      <c r="D624" s="726"/>
    </row>
    <row r="625" spans="2:4" x14ac:dyDescent="0.2">
      <c r="B625" s="726"/>
      <c r="C625" s="726"/>
      <c r="D625" s="726"/>
    </row>
    <row r="626" spans="2:4" x14ac:dyDescent="0.2">
      <c r="B626" s="726"/>
      <c r="C626" s="726"/>
      <c r="D626" s="726"/>
    </row>
    <row r="627" spans="2:4" x14ac:dyDescent="0.2">
      <c r="B627" s="726"/>
      <c r="C627" s="726"/>
      <c r="D627" s="726"/>
    </row>
    <row r="628" spans="2:4" x14ac:dyDescent="0.2">
      <c r="B628" s="726"/>
      <c r="C628" s="726"/>
      <c r="D628" s="726"/>
    </row>
    <row r="629" spans="2:4" x14ac:dyDescent="0.2">
      <c r="B629" s="726"/>
      <c r="C629" s="726"/>
      <c r="D629" s="726"/>
    </row>
    <row r="630" spans="2:4" x14ac:dyDescent="0.2">
      <c r="B630" s="726"/>
      <c r="C630" s="726"/>
      <c r="D630" s="726"/>
    </row>
    <row r="631" spans="2:4" x14ac:dyDescent="0.2">
      <c r="B631" s="726"/>
      <c r="C631" s="726"/>
      <c r="D631" s="726"/>
    </row>
    <row r="632" spans="2:4" x14ac:dyDescent="0.2">
      <c r="B632" s="726"/>
      <c r="C632" s="726"/>
      <c r="D632" s="726"/>
    </row>
    <row r="633" spans="2:4" x14ac:dyDescent="0.2">
      <c r="B633" s="726"/>
      <c r="C633" s="726"/>
      <c r="D633" s="726"/>
    </row>
    <row r="634" spans="2:4" x14ac:dyDescent="0.2">
      <c r="B634" s="726"/>
      <c r="C634" s="726"/>
      <c r="D634" s="726"/>
    </row>
    <row r="635" spans="2:4" x14ac:dyDescent="0.2">
      <c r="B635" s="726"/>
      <c r="C635" s="726"/>
      <c r="D635" s="726"/>
    </row>
    <row r="636" spans="2:4" x14ac:dyDescent="0.2">
      <c r="B636" s="726"/>
      <c r="C636" s="726"/>
      <c r="D636" s="726"/>
    </row>
    <row r="637" spans="2:4" x14ac:dyDescent="0.2">
      <c r="B637" s="726"/>
      <c r="C637" s="726"/>
      <c r="D637" s="726"/>
    </row>
    <row r="638" spans="2:4" x14ac:dyDescent="0.2">
      <c r="B638" s="726"/>
      <c r="C638" s="726"/>
      <c r="D638" s="726"/>
    </row>
    <row r="639" spans="2:4" x14ac:dyDescent="0.2">
      <c r="B639" s="726"/>
      <c r="C639" s="726"/>
      <c r="D639" s="726"/>
    </row>
    <row r="640" spans="2:4" x14ac:dyDescent="0.2">
      <c r="B640" s="726"/>
      <c r="C640" s="726"/>
      <c r="D640" s="726"/>
    </row>
    <row r="641" spans="2:4" x14ac:dyDescent="0.2">
      <c r="B641" s="726"/>
      <c r="C641" s="726"/>
      <c r="D641" s="726"/>
    </row>
    <row r="642" spans="2:4" x14ac:dyDescent="0.2">
      <c r="B642" s="726"/>
      <c r="C642" s="726"/>
      <c r="D642" s="726"/>
    </row>
    <row r="643" spans="2:4" x14ac:dyDescent="0.2">
      <c r="B643" s="726"/>
      <c r="C643" s="726"/>
      <c r="D643" s="726"/>
    </row>
    <row r="644" spans="2:4" x14ac:dyDescent="0.2">
      <c r="B644" s="726"/>
      <c r="C644" s="726"/>
      <c r="D644" s="726"/>
    </row>
    <row r="645" spans="2:4" x14ac:dyDescent="0.2">
      <c r="B645" s="726"/>
      <c r="C645" s="726"/>
      <c r="D645" s="726"/>
    </row>
    <row r="646" spans="2:4" x14ac:dyDescent="0.2">
      <c r="B646" s="726"/>
      <c r="C646" s="726"/>
      <c r="D646" s="726"/>
    </row>
    <row r="647" spans="2:4" x14ac:dyDescent="0.2">
      <c r="B647" s="726"/>
      <c r="C647" s="726"/>
      <c r="D647" s="726"/>
    </row>
    <row r="648" spans="2:4" x14ac:dyDescent="0.2">
      <c r="B648" s="726"/>
      <c r="C648" s="726"/>
      <c r="D648" s="726"/>
    </row>
    <row r="649" spans="2:4" x14ac:dyDescent="0.2">
      <c r="B649" s="726"/>
      <c r="C649" s="726"/>
      <c r="D649" s="726"/>
    </row>
    <row r="650" spans="2:4" x14ac:dyDescent="0.2">
      <c r="B650" s="726"/>
      <c r="C650" s="726"/>
      <c r="D650" s="726"/>
    </row>
    <row r="651" spans="2:4" x14ac:dyDescent="0.2">
      <c r="B651" s="726"/>
      <c r="C651" s="726"/>
      <c r="D651" s="726"/>
    </row>
    <row r="652" spans="2:4" x14ac:dyDescent="0.2">
      <c r="B652" s="726"/>
      <c r="C652" s="726"/>
      <c r="D652" s="726"/>
    </row>
    <row r="653" spans="2:4" x14ac:dyDescent="0.2">
      <c r="B653" s="726"/>
      <c r="C653" s="726"/>
      <c r="D653" s="726"/>
    </row>
    <row r="654" spans="2:4" x14ac:dyDescent="0.2">
      <c r="B654" s="726"/>
      <c r="C654" s="726"/>
      <c r="D654" s="726"/>
    </row>
    <row r="655" spans="2:4" x14ac:dyDescent="0.2">
      <c r="B655" s="726"/>
      <c r="C655" s="726"/>
      <c r="D655" s="726"/>
    </row>
    <row r="656" spans="2:4" x14ac:dyDescent="0.2">
      <c r="B656" s="726"/>
      <c r="C656" s="726"/>
      <c r="D656" s="726"/>
    </row>
    <row r="657" spans="2:4" x14ac:dyDescent="0.2">
      <c r="B657" s="726"/>
      <c r="C657" s="726"/>
      <c r="D657" s="726"/>
    </row>
    <row r="658" spans="2:4" x14ac:dyDescent="0.2">
      <c r="B658" s="726"/>
      <c r="C658" s="726"/>
      <c r="D658" s="726"/>
    </row>
    <row r="659" spans="2:4" x14ac:dyDescent="0.2">
      <c r="B659" s="726"/>
      <c r="C659" s="726"/>
      <c r="D659" s="726"/>
    </row>
    <row r="660" spans="2:4" x14ac:dyDescent="0.2">
      <c r="B660" s="726"/>
      <c r="C660" s="726"/>
      <c r="D660" s="726"/>
    </row>
    <row r="661" spans="2:4" x14ac:dyDescent="0.2">
      <c r="B661" s="726"/>
      <c r="C661" s="726"/>
      <c r="D661" s="726"/>
    </row>
    <row r="662" spans="2:4" x14ac:dyDescent="0.2">
      <c r="B662" s="726"/>
      <c r="C662" s="726"/>
      <c r="D662" s="726"/>
    </row>
    <row r="663" spans="2:4" x14ac:dyDescent="0.2">
      <c r="B663" s="726"/>
      <c r="C663" s="726"/>
      <c r="D663" s="726"/>
    </row>
    <row r="664" spans="2:4" x14ac:dyDescent="0.2">
      <c r="B664" s="726"/>
      <c r="C664" s="726"/>
      <c r="D664" s="726"/>
    </row>
    <row r="665" spans="2:4" x14ac:dyDescent="0.2">
      <c r="B665" s="726"/>
      <c r="C665" s="726"/>
      <c r="D665" s="726"/>
    </row>
    <row r="666" spans="2:4" x14ac:dyDescent="0.2">
      <c r="B666" s="726"/>
      <c r="C666" s="726"/>
      <c r="D666" s="726"/>
    </row>
    <row r="667" spans="2:4" x14ac:dyDescent="0.2">
      <c r="B667" s="726"/>
      <c r="C667" s="726"/>
      <c r="D667" s="726"/>
    </row>
    <row r="668" spans="2:4" x14ac:dyDescent="0.2">
      <c r="B668" s="726"/>
      <c r="C668" s="726"/>
      <c r="D668" s="726"/>
    </row>
    <row r="669" spans="2:4" x14ac:dyDescent="0.2">
      <c r="B669" s="726"/>
      <c r="C669" s="726"/>
      <c r="D669" s="726"/>
    </row>
    <row r="670" spans="2:4" x14ac:dyDescent="0.2">
      <c r="B670" s="726"/>
      <c r="C670" s="726"/>
      <c r="D670" s="726"/>
    </row>
    <row r="671" spans="2:4" x14ac:dyDescent="0.2">
      <c r="B671" s="726"/>
      <c r="C671" s="726"/>
      <c r="D671" s="726"/>
    </row>
    <row r="672" spans="2:4" x14ac:dyDescent="0.2">
      <c r="B672" s="726"/>
      <c r="C672" s="726"/>
      <c r="D672" s="726"/>
    </row>
    <row r="673" spans="2:4" x14ac:dyDescent="0.2">
      <c r="B673" s="726"/>
      <c r="C673" s="726"/>
      <c r="D673" s="726"/>
    </row>
    <row r="674" spans="2:4" x14ac:dyDescent="0.2">
      <c r="B674" s="726"/>
      <c r="C674" s="726"/>
      <c r="D674" s="726"/>
    </row>
    <row r="675" spans="2:4" x14ac:dyDescent="0.2">
      <c r="B675" s="726"/>
      <c r="C675" s="726"/>
      <c r="D675" s="726"/>
    </row>
    <row r="676" spans="2:4" x14ac:dyDescent="0.2">
      <c r="B676" s="726"/>
      <c r="C676" s="726"/>
      <c r="D676" s="726"/>
    </row>
    <row r="677" spans="2:4" x14ac:dyDescent="0.2">
      <c r="B677" s="726"/>
      <c r="C677" s="726"/>
      <c r="D677" s="726"/>
    </row>
    <row r="678" spans="2:4" x14ac:dyDescent="0.2">
      <c r="B678" s="726"/>
      <c r="C678" s="726"/>
      <c r="D678" s="726"/>
    </row>
    <row r="679" spans="2:4" x14ac:dyDescent="0.2">
      <c r="B679" s="726"/>
      <c r="C679" s="726"/>
      <c r="D679" s="726"/>
    </row>
    <row r="680" spans="2:4" x14ac:dyDescent="0.2">
      <c r="B680" s="726"/>
      <c r="C680" s="726"/>
      <c r="D680" s="726"/>
    </row>
    <row r="681" spans="2:4" x14ac:dyDescent="0.2">
      <c r="B681" s="726"/>
      <c r="C681" s="726"/>
      <c r="D681" s="726"/>
    </row>
    <row r="682" spans="2:4" x14ac:dyDescent="0.2">
      <c r="B682" s="726"/>
      <c r="C682" s="726"/>
      <c r="D682" s="726"/>
    </row>
    <row r="683" spans="2:4" x14ac:dyDescent="0.2">
      <c r="B683" s="726"/>
      <c r="C683" s="726"/>
      <c r="D683" s="726"/>
    </row>
    <row r="684" spans="2:4" x14ac:dyDescent="0.2">
      <c r="B684" s="726"/>
      <c r="C684" s="726"/>
      <c r="D684" s="726"/>
    </row>
    <row r="685" spans="2:4" x14ac:dyDescent="0.2">
      <c r="B685" s="726"/>
      <c r="C685" s="726"/>
      <c r="D685" s="726"/>
    </row>
    <row r="686" spans="2:4" x14ac:dyDescent="0.2">
      <c r="B686" s="726"/>
      <c r="C686" s="726"/>
      <c r="D686" s="726"/>
    </row>
    <row r="687" spans="2:4" x14ac:dyDescent="0.2">
      <c r="B687" s="726"/>
      <c r="C687" s="726"/>
      <c r="D687" s="726"/>
    </row>
    <row r="688" spans="2:4" x14ac:dyDescent="0.2">
      <c r="B688" s="726"/>
      <c r="C688" s="726"/>
      <c r="D688" s="726"/>
    </row>
    <row r="689" spans="2:4" x14ac:dyDescent="0.2">
      <c r="B689" s="726"/>
      <c r="C689" s="726"/>
      <c r="D689" s="726"/>
    </row>
    <row r="690" spans="2:4" x14ac:dyDescent="0.2">
      <c r="B690" s="726"/>
      <c r="C690" s="726"/>
      <c r="D690" s="726"/>
    </row>
    <row r="691" spans="2:4" x14ac:dyDescent="0.2">
      <c r="B691" s="726"/>
      <c r="C691" s="726"/>
      <c r="D691" s="726"/>
    </row>
    <row r="692" spans="2:4" x14ac:dyDescent="0.2">
      <c r="B692" s="726"/>
      <c r="C692" s="726"/>
      <c r="D692" s="726"/>
    </row>
    <row r="693" spans="2:4" x14ac:dyDescent="0.2">
      <c r="B693" s="726"/>
      <c r="C693" s="726"/>
      <c r="D693" s="726"/>
    </row>
    <row r="694" spans="2:4" x14ac:dyDescent="0.2">
      <c r="B694" s="726"/>
      <c r="C694" s="726"/>
      <c r="D694" s="726"/>
    </row>
    <row r="695" spans="2:4" x14ac:dyDescent="0.2">
      <c r="B695" s="726"/>
      <c r="C695" s="726"/>
      <c r="D695" s="726"/>
    </row>
    <row r="696" spans="2:4" x14ac:dyDescent="0.2">
      <c r="B696" s="726"/>
      <c r="C696" s="726"/>
      <c r="D696" s="726"/>
    </row>
    <row r="697" spans="2:4" x14ac:dyDescent="0.2">
      <c r="B697" s="726"/>
      <c r="C697" s="726"/>
      <c r="D697" s="726"/>
    </row>
    <row r="698" spans="2:4" x14ac:dyDescent="0.2">
      <c r="B698" s="726"/>
      <c r="C698" s="726"/>
      <c r="D698" s="726"/>
    </row>
    <row r="699" spans="2:4" x14ac:dyDescent="0.2">
      <c r="B699" s="726"/>
      <c r="C699" s="726"/>
      <c r="D699" s="726"/>
    </row>
    <row r="700" spans="2:4" x14ac:dyDescent="0.2">
      <c r="B700" s="726"/>
      <c r="C700" s="726"/>
      <c r="D700" s="726"/>
    </row>
    <row r="701" spans="2:4" x14ac:dyDescent="0.2">
      <c r="B701" s="726"/>
      <c r="C701" s="726"/>
      <c r="D701" s="726"/>
    </row>
    <row r="702" spans="2:4" x14ac:dyDescent="0.2">
      <c r="B702" s="726"/>
      <c r="C702" s="726"/>
      <c r="D702" s="726"/>
    </row>
    <row r="703" spans="2:4" x14ac:dyDescent="0.2">
      <c r="B703" s="726"/>
      <c r="C703" s="726"/>
      <c r="D703" s="726"/>
    </row>
    <row r="704" spans="2:4" x14ac:dyDescent="0.2">
      <c r="B704" s="726"/>
      <c r="C704" s="726"/>
      <c r="D704" s="726"/>
    </row>
    <row r="705" spans="2:4" x14ac:dyDescent="0.2">
      <c r="B705" s="726"/>
      <c r="C705" s="726"/>
      <c r="D705" s="726"/>
    </row>
    <row r="706" spans="2:4" x14ac:dyDescent="0.2">
      <c r="B706" s="726"/>
      <c r="C706" s="726"/>
      <c r="D706" s="726"/>
    </row>
    <row r="707" spans="2:4" x14ac:dyDescent="0.2">
      <c r="B707" s="726"/>
      <c r="C707" s="726"/>
      <c r="D707" s="726"/>
    </row>
    <row r="708" spans="2:4" x14ac:dyDescent="0.2">
      <c r="B708" s="726"/>
      <c r="C708" s="726"/>
      <c r="D708" s="726"/>
    </row>
    <row r="709" spans="2:4" x14ac:dyDescent="0.2">
      <c r="B709" s="726"/>
      <c r="C709" s="726"/>
      <c r="D709" s="726"/>
    </row>
    <row r="710" spans="2:4" x14ac:dyDescent="0.2">
      <c r="B710" s="726"/>
      <c r="C710" s="726"/>
      <c r="D710" s="726"/>
    </row>
    <row r="711" spans="2:4" x14ac:dyDescent="0.2">
      <c r="B711" s="726"/>
      <c r="C711" s="726"/>
      <c r="D711" s="726"/>
    </row>
    <row r="712" spans="2:4" x14ac:dyDescent="0.2">
      <c r="B712" s="726"/>
      <c r="C712" s="726"/>
      <c r="D712" s="726"/>
    </row>
    <row r="713" spans="2:4" x14ac:dyDescent="0.2">
      <c r="B713" s="726"/>
      <c r="C713" s="726"/>
      <c r="D713" s="726"/>
    </row>
    <row r="714" spans="2:4" x14ac:dyDescent="0.2">
      <c r="B714" s="726"/>
      <c r="C714" s="726"/>
      <c r="D714" s="726"/>
    </row>
    <row r="715" spans="2:4" x14ac:dyDescent="0.2">
      <c r="B715" s="726"/>
      <c r="C715" s="726"/>
      <c r="D715" s="726"/>
    </row>
    <row r="716" spans="2:4" x14ac:dyDescent="0.2">
      <c r="B716" s="726"/>
      <c r="C716" s="726"/>
      <c r="D716" s="726"/>
    </row>
    <row r="717" spans="2:4" x14ac:dyDescent="0.2">
      <c r="B717" s="726"/>
      <c r="C717" s="726"/>
      <c r="D717" s="726"/>
    </row>
    <row r="718" spans="2:4" x14ac:dyDescent="0.2">
      <c r="B718" s="726"/>
      <c r="C718" s="726"/>
      <c r="D718" s="726"/>
    </row>
    <row r="719" spans="2:4" x14ac:dyDescent="0.2">
      <c r="B719" s="726"/>
      <c r="C719" s="726"/>
      <c r="D719" s="726"/>
    </row>
    <row r="720" spans="2:4" x14ac:dyDescent="0.2">
      <c r="B720" s="726"/>
      <c r="C720" s="726"/>
      <c r="D720" s="726"/>
    </row>
    <row r="721" spans="2:4" x14ac:dyDescent="0.2">
      <c r="B721" s="726"/>
      <c r="C721" s="726"/>
      <c r="D721" s="726"/>
    </row>
    <row r="722" spans="2:4" x14ac:dyDescent="0.2">
      <c r="B722" s="726"/>
      <c r="C722" s="726"/>
      <c r="D722" s="726"/>
    </row>
    <row r="723" spans="2:4" x14ac:dyDescent="0.2">
      <c r="B723" s="726"/>
      <c r="C723" s="726"/>
      <c r="D723" s="726"/>
    </row>
    <row r="724" spans="2:4" x14ac:dyDescent="0.2">
      <c r="B724" s="726"/>
      <c r="C724" s="726"/>
      <c r="D724" s="726"/>
    </row>
    <row r="725" spans="2:4" x14ac:dyDescent="0.2">
      <c r="B725" s="726"/>
      <c r="C725" s="726"/>
      <c r="D725" s="726"/>
    </row>
    <row r="726" spans="2:4" x14ac:dyDescent="0.2">
      <c r="B726" s="726"/>
      <c r="C726" s="726"/>
      <c r="D726" s="726"/>
    </row>
    <row r="727" spans="2:4" x14ac:dyDescent="0.2">
      <c r="B727" s="726"/>
      <c r="C727" s="726"/>
      <c r="D727" s="726"/>
    </row>
    <row r="728" spans="2:4" x14ac:dyDescent="0.2">
      <c r="B728" s="726"/>
      <c r="C728" s="726"/>
      <c r="D728" s="726"/>
    </row>
    <row r="729" spans="2:4" x14ac:dyDescent="0.2">
      <c r="B729" s="726"/>
      <c r="C729" s="726"/>
      <c r="D729" s="726"/>
    </row>
    <row r="730" spans="2:4" x14ac:dyDescent="0.2">
      <c r="B730" s="726"/>
      <c r="C730" s="726"/>
      <c r="D730" s="726"/>
    </row>
    <row r="731" spans="2:4" x14ac:dyDescent="0.2">
      <c r="B731" s="726"/>
      <c r="C731" s="726"/>
      <c r="D731" s="726"/>
    </row>
    <row r="732" spans="2:4" x14ac:dyDescent="0.2">
      <c r="B732" s="726"/>
      <c r="C732" s="726"/>
      <c r="D732" s="726"/>
    </row>
    <row r="733" spans="2:4" x14ac:dyDescent="0.2">
      <c r="B733" s="726"/>
      <c r="C733" s="726"/>
      <c r="D733" s="726"/>
    </row>
    <row r="734" spans="2:4" x14ac:dyDescent="0.2">
      <c r="B734" s="726"/>
      <c r="C734" s="726"/>
      <c r="D734" s="726"/>
    </row>
    <row r="735" spans="2:4" x14ac:dyDescent="0.2">
      <c r="B735" s="726"/>
      <c r="C735" s="726"/>
      <c r="D735" s="726"/>
    </row>
    <row r="736" spans="2:4" x14ac:dyDescent="0.2">
      <c r="B736" s="726"/>
      <c r="C736" s="726"/>
      <c r="D736" s="726"/>
    </row>
    <row r="737" spans="2:4" x14ac:dyDescent="0.2">
      <c r="B737" s="726"/>
      <c r="C737" s="726"/>
      <c r="D737" s="726"/>
    </row>
    <row r="738" spans="2:4" x14ac:dyDescent="0.2">
      <c r="B738" s="726"/>
      <c r="C738" s="726"/>
      <c r="D738" s="726"/>
    </row>
    <row r="739" spans="2:4" x14ac:dyDescent="0.2">
      <c r="B739" s="726"/>
      <c r="C739" s="726"/>
      <c r="D739" s="726"/>
    </row>
    <row r="740" spans="2:4" x14ac:dyDescent="0.2">
      <c r="B740" s="726"/>
      <c r="C740" s="726"/>
      <c r="D740" s="726"/>
    </row>
    <row r="741" spans="2:4" x14ac:dyDescent="0.2">
      <c r="B741" s="726"/>
      <c r="C741" s="726"/>
      <c r="D741" s="726"/>
    </row>
    <row r="742" spans="2:4" x14ac:dyDescent="0.2">
      <c r="B742" s="726"/>
      <c r="C742" s="726"/>
      <c r="D742" s="726"/>
    </row>
    <row r="743" spans="2:4" x14ac:dyDescent="0.2">
      <c r="B743" s="726"/>
      <c r="C743" s="726"/>
      <c r="D743" s="726"/>
    </row>
    <row r="744" spans="2:4" x14ac:dyDescent="0.2">
      <c r="B744" s="726"/>
      <c r="C744" s="726"/>
      <c r="D744" s="726"/>
    </row>
    <row r="745" spans="2:4" x14ac:dyDescent="0.2">
      <c r="B745" s="726"/>
      <c r="C745" s="726"/>
      <c r="D745" s="726"/>
    </row>
    <row r="746" spans="2:4" x14ac:dyDescent="0.2">
      <c r="B746" s="726"/>
      <c r="C746" s="726"/>
      <c r="D746" s="726"/>
    </row>
    <row r="747" spans="2:4" x14ac:dyDescent="0.2">
      <c r="B747" s="726"/>
      <c r="C747" s="726"/>
      <c r="D747" s="726"/>
    </row>
    <row r="748" spans="2:4" x14ac:dyDescent="0.2">
      <c r="B748" s="726"/>
      <c r="C748" s="726"/>
      <c r="D748" s="726"/>
    </row>
    <row r="749" spans="2:4" x14ac:dyDescent="0.2">
      <c r="B749" s="726"/>
      <c r="C749" s="726"/>
      <c r="D749" s="726"/>
    </row>
    <row r="750" spans="2:4" x14ac:dyDescent="0.2">
      <c r="B750" s="726"/>
      <c r="C750" s="726"/>
      <c r="D750" s="726"/>
    </row>
    <row r="751" spans="2:4" x14ac:dyDescent="0.2">
      <c r="B751" s="726"/>
      <c r="C751" s="726"/>
      <c r="D751" s="726"/>
    </row>
    <row r="752" spans="2:4" x14ac:dyDescent="0.2">
      <c r="B752" s="726"/>
      <c r="C752" s="726"/>
      <c r="D752" s="726"/>
    </row>
    <row r="753" spans="2:4" x14ac:dyDescent="0.2">
      <c r="B753" s="726"/>
      <c r="C753" s="726"/>
      <c r="D753" s="726"/>
    </row>
    <row r="754" spans="2:4" x14ac:dyDescent="0.2">
      <c r="B754" s="726"/>
      <c r="C754" s="726"/>
      <c r="D754" s="726"/>
    </row>
    <row r="755" spans="2:4" x14ac:dyDescent="0.2">
      <c r="B755" s="726"/>
      <c r="C755" s="726"/>
      <c r="D755" s="726"/>
    </row>
    <row r="756" spans="2:4" x14ac:dyDescent="0.2">
      <c r="B756" s="726"/>
      <c r="C756" s="726"/>
      <c r="D756" s="726"/>
    </row>
    <row r="757" spans="2:4" x14ac:dyDescent="0.2">
      <c r="B757" s="726"/>
      <c r="C757" s="726"/>
      <c r="D757" s="726"/>
    </row>
    <row r="758" spans="2:4" x14ac:dyDescent="0.2">
      <c r="B758" s="726"/>
      <c r="C758" s="726"/>
      <c r="D758" s="726"/>
    </row>
    <row r="759" spans="2:4" x14ac:dyDescent="0.2">
      <c r="B759" s="726"/>
      <c r="C759" s="726"/>
      <c r="D759" s="726"/>
    </row>
    <row r="760" spans="2:4" x14ac:dyDescent="0.2">
      <c r="B760" s="726"/>
      <c r="C760" s="726"/>
      <c r="D760" s="726"/>
    </row>
    <row r="761" spans="2:4" x14ac:dyDescent="0.2">
      <c r="B761" s="726"/>
      <c r="C761" s="726"/>
      <c r="D761" s="726"/>
    </row>
    <row r="762" spans="2:4" x14ac:dyDescent="0.2">
      <c r="B762" s="726"/>
      <c r="C762" s="726"/>
      <c r="D762" s="726"/>
    </row>
    <row r="763" spans="2:4" x14ac:dyDescent="0.2">
      <c r="B763" s="726"/>
      <c r="C763" s="726"/>
      <c r="D763" s="726"/>
    </row>
    <row r="764" spans="2:4" x14ac:dyDescent="0.2">
      <c r="B764" s="726"/>
      <c r="C764" s="726"/>
      <c r="D764" s="726"/>
    </row>
    <row r="765" spans="2:4" x14ac:dyDescent="0.2">
      <c r="B765" s="726"/>
      <c r="C765" s="726"/>
      <c r="D765" s="726"/>
    </row>
    <row r="766" spans="2:4" x14ac:dyDescent="0.2">
      <c r="B766" s="726"/>
      <c r="C766" s="726"/>
      <c r="D766" s="726"/>
    </row>
    <row r="767" spans="2:4" x14ac:dyDescent="0.2">
      <c r="B767" s="726"/>
      <c r="C767" s="726"/>
      <c r="D767" s="726"/>
    </row>
    <row r="768" spans="2:4" x14ac:dyDescent="0.2">
      <c r="B768" s="726"/>
      <c r="C768" s="726"/>
      <c r="D768" s="726"/>
    </row>
    <row r="769" spans="2:4" x14ac:dyDescent="0.2">
      <c r="B769" s="726"/>
      <c r="C769" s="726"/>
      <c r="D769" s="726"/>
    </row>
    <row r="770" spans="2:4" x14ac:dyDescent="0.2">
      <c r="B770" s="726"/>
      <c r="C770" s="726"/>
      <c r="D770" s="726"/>
    </row>
    <row r="771" spans="2:4" x14ac:dyDescent="0.2">
      <c r="B771" s="726"/>
      <c r="C771" s="726"/>
      <c r="D771" s="726"/>
    </row>
    <row r="772" spans="2:4" x14ac:dyDescent="0.2">
      <c r="B772" s="726"/>
      <c r="C772" s="726"/>
      <c r="D772" s="726"/>
    </row>
    <row r="773" spans="2:4" x14ac:dyDescent="0.2">
      <c r="B773" s="726"/>
      <c r="C773" s="726"/>
      <c r="D773" s="726"/>
    </row>
    <row r="774" spans="2:4" x14ac:dyDescent="0.2">
      <c r="B774" s="726"/>
      <c r="C774" s="726"/>
      <c r="D774" s="726"/>
    </row>
    <row r="775" spans="2:4" x14ac:dyDescent="0.2">
      <c r="B775" s="726"/>
      <c r="C775" s="726"/>
      <c r="D775" s="726"/>
    </row>
    <row r="776" spans="2:4" x14ac:dyDescent="0.2">
      <c r="B776" s="726"/>
      <c r="C776" s="726"/>
      <c r="D776" s="726"/>
    </row>
    <row r="777" spans="2:4" x14ac:dyDescent="0.2">
      <c r="B777" s="726"/>
      <c r="C777" s="726"/>
      <c r="D777" s="726"/>
    </row>
    <row r="778" spans="2:4" x14ac:dyDescent="0.2">
      <c r="B778" s="726"/>
      <c r="C778" s="726"/>
      <c r="D778" s="726"/>
    </row>
    <row r="779" spans="2:4" x14ac:dyDescent="0.2">
      <c r="B779" s="726"/>
      <c r="C779" s="726"/>
      <c r="D779" s="726"/>
    </row>
    <row r="780" spans="2:4" x14ac:dyDescent="0.2">
      <c r="B780" s="726"/>
      <c r="C780" s="726"/>
      <c r="D780" s="726"/>
    </row>
    <row r="781" spans="2:4" x14ac:dyDescent="0.2">
      <c r="B781" s="726"/>
      <c r="C781" s="726"/>
      <c r="D781" s="726"/>
    </row>
    <row r="782" spans="2:4" x14ac:dyDescent="0.2">
      <c r="B782" s="726"/>
      <c r="C782" s="726"/>
      <c r="D782" s="726"/>
    </row>
    <row r="783" spans="2:4" x14ac:dyDescent="0.2">
      <c r="B783" s="726"/>
      <c r="C783" s="726"/>
      <c r="D783" s="726"/>
    </row>
    <row r="784" spans="2:4" x14ac:dyDescent="0.2">
      <c r="B784" s="726"/>
      <c r="C784" s="726"/>
      <c r="D784" s="726"/>
    </row>
    <row r="785" spans="2:4" x14ac:dyDescent="0.2">
      <c r="B785" s="726"/>
      <c r="C785" s="726"/>
      <c r="D785" s="726"/>
    </row>
    <row r="786" spans="2:4" x14ac:dyDescent="0.2">
      <c r="B786" s="726"/>
      <c r="C786" s="726"/>
      <c r="D786" s="726"/>
    </row>
    <row r="787" spans="2:4" x14ac:dyDescent="0.2">
      <c r="B787" s="726"/>
      <c r="C787" s="726"/>
      <c r="D787" s="726"/>
    </row>
    <row r="788" spans="2:4" x14ac:dyDescent="0.2">
      <c r="B788" s="726"/>
      <c r="C788" s="726"/>
      <c r="D788" s="726"/>
    </row>
    <row r="789" spans="2:4" x14ac:dyDescent="0.2">
      <c r="B789" s="726"/>
      <c r="C789" s="726"/>
      <c r="D789" s="726"/>
    </row>
    <row r="790" spans="2:4" x14ac:dyDescent="0.2">
      <c r="B790" s="726"/>
      <c r="C790" s="726"/>
      <c r="D790" s="726"/>
    </row>
    <row r="791" spans="2:4" x14ac:dyDescent="0.2">
      <c r="B791" s="726"/>
      <c r="C791" s="726"/>
      <c r="D791" s="726"/>
    </row>
    <row r="792" spans="2:4" x14ac:dyDescent="0.2">
      <c r="B792" s="726"/>
      <c r="C792" s="726"/>
      <c r="D792" s="726"/>
    </row>
    <row r="793" spans="2:4" x14ac:dyDescent="0.2">
      <c r="B793" s="726"/>
      <c r="C793" s="726"/>
      <c r="D793" s="726"/>
    </row>
    <row r="794" spans="2:4" x14ac:dyDescent="0.2">
      <c r="B794" s="726"/>
      <c r="C794" s="726"/>
      <c r="D794" s="726"/>
    </row>
    <row r="795" spans="2:4" x14ac:dyDescent="0.2">
      <c r="B795" s="726"/>
      <c r="C795" s="726"/>
      <c r="D795" s="726"/>
    </row>
    <row r="796" spans="2:4" x14ac:dyDescent="0.2">
      <c r="B796" s="726"/>
      <c r="C796" s="726"/>
      <c r="D796" s="726"/>
    </row>
    <row r="797" spans="2:4" x14ac:dyDescent="0.2">
      <c r="B797" s="726"/>
      <c r="C797" s="726"/>
      <c r="D797" s="726"/>
    </row>
    <row r="798" spans="2:4" x14ac:dyDescent="0.2">
      <c r="B798" s="726"/>
      <c r="C798" s="726"/>
      <c r="D798" s="726"/>
    </row>
    <row r="799" spans="2:4" x14ac:dyDescent="0.2">
      <c r="B799" s="726"/>
      <c r="C799" s="726"/>
      <c r="D799" s="726"/>
    </row>
    <row r="800" spans="2:4" x14ac:dyDescent="0.2">
      <c r="B800" s="726"/>
      <c r="C800" s="726"/>
      <c r="D800" s="726"/>
    </row>
    <row r="801" spans="2:4" x14ac:dyDescent="0.2">
      <c r="B801" s="726"/>
      <c r="C801" s="726"/>
      <c r="D801" s="726"/>
    </row>
  </sheetData>
  <mergeCells count="9">
    <mergeCell ref="A52:I52"/>
    <mergeCell ref="A53:I53"/>
    <mergeCell ref="B27:H27"/>
    <mergeCell ref="B28:H28"/>
    <mergeCell ref="B29:I29"/>
    <mergeCell ref="A49:I49"/>
    <mergeCell ref="A50:I50"/>
    <mergeCell ref="A51:I51"/>
    <mergeCell ref="A37:I37"/>
  </mergeCells>
  <pageMargins left="0.39370078740157483" right="0" top="0.39370078740157483" bottom="0.59055118110236227" header="0.51181102362204722" footer="0.51181102362204722"/>
  <pageSetup paperSize="9"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
  <sheetViews>
    <sheetView showGridLines="0" zoomScaleNormal="100" workbookViewId="0">
      <pane ySplit="5" topLeftCell="A6" activePane="bottomLeft" state="frozen"/>
      <selection activeCell="Q36" sqref="Q36"/>
      <selection pane="bottomLeft" activeCell="S109" sqref="S109"/>
    </sheetView>
  </sheetViews>
  <sheetFormatPr baseColWidth="10" defaultRowHeight="12.75" x14ac:dyDescent="0.2"/>
  <cols>
    <col min="1" max="1" width="24.5" bestFit="1" customWidth="1"/>
    <col min="2" max="2" width="14.1640625" customWidth="1"/>
    <col min="3" max="5" width="11.83203125" customWidth="1"/>
    <col min="6" max="6" width="12.6640625" customWidth="1"/>
    <col min="7" max="7" width="5.1640625" style="18" customWidth="1"/>
    <col min="8" max="8" width="11.33203125" customWidth="1"/>
    <col min="9" max="9" width="4" customWidth="1"/>
    <col min="10" max="10" width="10.1640625" customWidth="1"/>
  </cols>
  <sheetData>
    <row r="1" spans="1:10" ht="38.25" customHeight="1" x14ac:dyDescent="0.2">
      <c r="A1" s="1011" t="s">
        <v>708</v>
      </c>
      <c r="B1" s="1011"/>
      <c r="C1" s="1011"/>
      <c r="D1" s="1011"/>
      <c r="E1" s="1011"/>
      <c r="F1" s="1011"/>
      <c r="G1" s="1011"/>
      <c r="H1" s="1011"/>
      <c r="I1" s="1011"/>
      <c r="J1" s="1011"/>
    </row>
    <row r="2" spans="1:10" ht="9.75" customHeight="1" x14ac:dyDescent="0.2">
      <c r="A2" s="224"/>
      <c r="B2" s="224"/>
      <c r="C2" s="224"/>
      <c r="D2" s="224"/>
      <c r="E2" s="224"/>
      <c r="F2" s="224"/>
      <c r="G2" s="224"/>
      <c r="H2" s="224"/>
      <c r="I2" s="224"/>
      <c r="J2" s="224"/>
    </row>
    <row r="3" spans="1:10" ht="15.75" customHeight="1" x14ac:dyDescent="0.2">
      <c r="A3" s="1039" t="s">
        <v>620</v>
      </c>
      <c r="B3" s="1010"/>
      <c r="C3" s="1010"/>
      <c r="D3" s="1010"/>
      <c r="E3" s="1010"/>
      <c r="F3" s="1010"/>
      <c r="G3" s="1010"/>
      <c r="H3" s="1010"/>
      <c r="I3" s="1010"/>
      <c r="J3" s="1010"/>
    </row>
    <row r="4" spans="1:10" ht="8.25" customHeight="1" x14ac:dyDescent="0.2"/>
    <row r="5" spans="1:10" ht="54" x14ac:dyDescent="0.2">
      <c r="A5" s="472" t="s">
        <v>184</v>
      </c>
      <c r="B5" s="595" t="s">
        <v>490</v>
      </c>
      <c r="C5" s="599" t="s">
        <v>181</v>
      </c>
      <c r="D5" s="76" t="s">
        <v>182</v>
      </c>
      <c r="E5" s="921" t="s">
        <v>140</v>
      </c>
      <c r="F5" s="921" t="s">
        <v>139</v>
      </c>
      <c r="G5" s="6"/>
      <c r="H5" s="597" t="s">
        <v>183</v>
      </c>
      <c r="J5" s="596" t="s">
        <v>619</v>
      </c>
    </row>
    <row r="6" spans="1:10" s="4" customFormat="1" ht="4.5" customHeight="1" x14ac:dyDescent="0.2">
      <c r="A6" s="18"/>
      <c r="B6" s="46"/>
      <c r="C6" s="17"/>
      <c r="D6" s="17"/>
      <c r="E6" s="46"/>
      <c r="F6" s="46"/>
      <c r="G6" s="6"/>
      <c r="H6" s="47"/>
    </row>
    <row r="7" spans="1:10" s="4" customFormat="1" ht="12.75" customHeight="1" x14ac:dyDescent="0.2">
      <c r="A7" s="29" t="s">
        <v>2</v>
      </c>
      <c r="B7" s="602">
        <v>8</v>
      </c>
      <c r="C7" s="603">
        <v>3</v>
      </c>
      <c r="D7" s="603">
        <v>1</v>
      </c>
      <c r="E7" s="603"/>
      <c r="F7" s="603">
        <v>1</v>
      </c>
      <c r="G7" s="6"/>
      <c r="H7" s="175">
        <f>F7+E7+D7+C7+B7</f>
        <v>13</v>
      </c>
      <c r="I7"/>
      <c r="J7" s="600">
        <f>1-(B7/H7)</f>
        <v>0.38461538461538458</v>
      </c>
    </row>
    <row r="8" spans="1:10" x14ac:dyDescent="0.2">
      <c r="A8" s="29" t="s">
        <v>638</v>
      </c>
      <c r="B8" s="602">
        <v>1</v>
      </c>
      <c r="C8" s="603">
        <v>1</v>
      </c>
      <c r="D8" s="603"/>
      <c r="E8" s="603"/>
      <c r="F8" s="603"/>
      <c r="G8" s="48"/>
      <c r="H8" s="175">
        <f>F8+E8+D8+C8+B8</f>
        <v>2</v>
      </c>
      <c r="J8" s="600">
        <f>1-(B8/H8)</f>
        <v>0.5</v>
      </c>
    </row>
    <row r="9" spans="1:10" x14ac:dyDescent="0.2">
      <c r="A9" s="29" t="s">
        <v>3</v>
      </c>
      <c r="B9" s="602">
        <v>2</v>
      </c>
      <c r="C9" s="603"/>
      <c r="D9" s="603"/>
      <c r="E9" s="603">
        <v>1</v>
      </c>
      <c r="F9" s="603"/>
      <c r="G9" s="48"/>
      <c r="H9" s="175">
        <f t="shared" ref="H9:H12" si="0">F9+E9+D9+C9+B9</f>
        <v>3</v>
      </c>
      <c r="J9" s="600">
        <f t="shared" ref="J9:J12" si="1">1-(B9/H9)</f>
        <v>0.33333333333333337</v>
      </c>
    </row>
    <row r="10" spans="1:10" x14ac:dyDescent="0.2">
      <c r="A10" s="31" t="s">
        <v>35</v>
      </c>
      <c r="B10" s="604">
        <v>2</v>
      </c>
      <c r="C10" s="605">
        <v>2</v>
      </c>
      <c r="D10" s="605"/>
      <c r="E10" s="605"/>
      <c r="F10" s="605"/>
      <c r="G10" s="48"/>
      <c r="H10" s="175">
        <f t="shared" si="0"/>
        <v>4</v>
      </c>
      <c r="J10" s="600">
        <f t="shared" si="1"/>
        <v>0.5</v>
      </c>
    </row>
    <row r="11" spans="1:10" x14ac:dyDescent="0.2">
      <c r="A11" s="31" t="s">
        <v>584</v>
      </c>
      <c r="B11" s="604">
        <v>3</v>
      </c>
      <c r="C11" s="605"/>
      <c r="D11" s="605"/>
      <c r="E11" s="605">
        <v>1</v>
      </c>
      <c r="F11" s="605"/>
      <c r="G11" s="48"/>
      <c r="H11" s="175">
        <f t="shared" si="0"/>
        <v>4</v>
      </c>
      <c r="J11" s="600">
        <f t="shared" si="1"/>
        <v>0.25</v>
      </c>
    </row>
    <row r="12" spans="1:10" x14ac:dyDescent="0.2">
      <c r="A12" s="31" t="s">
        <v>21</v>
      </c>
      <c r="B12" s="604">
        <v>5</v>
      </c>
      <c r="C12" s="605"/>
      <c r="D12" s="605"/>
      <c r="E12" s="605"/>
      <c r="F12" s="605"/>
      <c r="G12" s="48"/>
      <c r="H12" s="175">
        <f t="shared" si="0"/>
        <v>5</v>
      </c>
      <c r="J12" s="600">
        <f t="shared" si="1"/>
        <v>0</v>
      </c>
    </row>
    <row r="13" spans="1:10" x14ac:dyDescent="0.2">
      <c r="A13" s="31" t="s">
        <v>146</v>
      </c>
      <c r="B13" s="604">
        <v>3</v>
      </c>
      <c r="C13" s="605">
        <v>1</v>
      </c>
      <c r="D13" s="605"/>
      <c r="E13" s="605"/>
      <c r="F13" s="605"/>
      <c r="G13" s="48"/>
      <c r="H13" s="177">
        <f t="shared" ref="H13:H48" si="2">F13+E13+D13+C13+B13</f>
        <v>4</v>
      </c>
      <c r="J13" s="601">
        <f t="shared" ref="J13:J48" si="3">1-(B13/H13)</f>
        <v>0.25</v>
      </c>
    </row>
    <row r="14" spans="1:10" x14ac:dyDescent="0.2">
      <c r="A14" s="31" t="s">
        <v>5</v>
      </c>
      <c r="B14" s="604">
        <v>3</v>
      </c>
      <c r="C14" s="605">
        <v>5</v>
      </c>
      <c r="D14" s="605">
        <v>2</v>
      </c>
      <c r="E14" s="605"/>
      <c r="F14" s="605"/>
      <c r="G14" s="48"/>
      <c r="H14" s="177">
        <f t="shared" si="2"/>
        <v>10</v>
      </c>
      <c r="J14" s="601">
        <f t="shared" si="3"/>
        <v>0.7</v>
      </c>
    </row>
    <row r="15" spans="1:10" x14ac:dyDescent="0.2">
      <c r="A15" s="31" t="s">
        <v>585</v>
      </c>
      <c r="B15" s="604">
        <v>1</v>
      </c>
      <c r="C15" s="605"/>
      <c r="D15" s="605"/>
      <c r="E15" s="605"/>
      <c r="F15" s="605"/>
      <c r="G15" s="48"/>
      <c r="H15" s="177">
        <f t="shared" si="2"/>
        <v>1</v>
      </c>
      <c r="J15" s="601">
        <f t="shared" si="3"/>
        <v>0</v>
      </c>
    </row>
    <row r="16" spans="1:10" x14ac:dyDescent="0.2">
      <c r="A16" s="31" t="s">
        <v>6</v>
      </c>
      <c r="B16" s="604">
        <v>21</v>
      </c>
      <c r="C16" s="605"/>
      <c r="D16" s="605">
        <v>1</v>
      </c>
      <c r="E16" s="605">
        <v>1</v>
      </c>
      <c r="F16" s="605"/>
      <c r="G16" s="48"/>
      <c r="H16" s="177">
        <f t="shared" si="2"/>
        <v>23</v>
      </c>
      <c r="J16" s="601">
        <f t="shared" si="3"/>
        <v>8.6956521739130488E-2</v>
      </c>
    </row>
    <row r="17" spans="1:10" x14ac:dyDescent="0.2">
      <c r="A17" s="606" t="s">
        <v>7</v>
      </c>
      <c r="B17" s="607">
        <v>1</v>
      </c>
      <c r="C17" s="608">
        <v>1</v>
      </c>
      <c r="D17" s="608">
        <v>1</v>
      </c>
      <c r="E17" s="608"/>
      <c r="F17" s="608"/>
      <c r="G17" s="48"/>
      <c r="H17" s="177">
        <f t="shared" si="2"/>
        <v>3</v>
      </c>
      <c r="J17" s="601">
        <f t="shared" si="3"/>
        <v>0.66666666666666674</v>
      </c>
    </row>
    <row r="18" spans="1:10" x14ac:dyDescent="0.2">
      <c r="A18" s="31" t="s">
        <v>50</v>
      </c>
      <c r="B18" s="604">
        <v>1</v>
      </c>
      <c r="C18" s="605"/>
      <c r="D18" s="605"/>
      <c r="E18" s="605">
        <v>1</v>
      </c>
      <c r="F18" s="605"/>
      <c r="G18" s="48"/>
      <c r="H18" s="177">
        <f t="shared" si="2"/>
        <v>2</v>
      </c>
      <c r="J18" s="601">
        <f t="shared" si="3"/>
        <v>0.5</v>
      </c>
    </row>
    <row r="19" spans="1:10" x14ac:dyDescent="0.2">
      <c r="A19" s="31" t="s">
        <v>614</v>
      </c>
      <c r="B19" s="604"/>
      <c r="C19" s="605">
        <v>1</v>
      </c>
      <c r="D19" s="605"/>
      <c r="E19" s="605"/>
      <c r="F19" s="605"/>
      <c r="G19" s="48"/>
      <c r="H19" s="177">
        <f t="shared" si="2"/>
        <v>1</v>
      </c>
      <c r="J19" s="601">
        <f t="shared" si="3"/>
        <v>1</v>
      </c>
    </row>
    <row r="20" spans="1:10" x14ac:dyDescent="0.2">
      <c r="A20" s="31" t="s">
        <v>51</v>
      </c>
      <c r="B20" s="604">
        <v>1</v>
      </c>
      <c r="C20" s="605"/>
      <c r="D20" s="605"/>
      <c r="E20" s="605">
        <v>1</v>
      </c>
      <c r="F20" s="605"/>
      <c r="G20" s="48"/>
      <c r="H20" s="177">
        <f t="shared" si="2"/>
        <v>2</v>
      </c>
      <c r="J20" s="601">
        <f t="shared" si="3"/>
        <v>0.5</v>
      </c>
    </row>
    <row r="21" spans="1:10" x14ac:dyDescent="0.2">
      <c r="A21" s="31" t="s">
        <v>10</v>
      </c>
      <c r="B21" s="604">
        <v>4</v>
      </c>
      <c r="C21" s="605">
        <v>4</v>
      </c>
      <c r="D21" s="605"/>
      <c r="E21" s="605">
        <v>1</v>
      </c>
      <c r="F21" s="605"/>
      <c r="G21" s="48"/>
      <c r="H21" s="177">
        <f t="shared" si="2"/>
        <v>9</v>
      </c>
      <c r="J21" s="601">
        <f t="shared" si="3"/>
        <v>0.55555555555555558</v>
      </c>
    </row>
    <row r="22" spans="1:10" x14ac:dyDescent="0.2">
      <c r="A22" s="31" t="s">
        <v>640</v>
      </c>
      <c r="B22" s="604"/>
      <c r="C22" s="605"/>
      <c r="D22" s="605">
        <v>1</v>
      </c>
      <c r="E22" s="605"/>
      <c r="F22" s="605"/>
      <c r="G22" s="48"/>
      <c r="H22" s="177">
        <f t="shared" si="2"/>
        <v>1</v>
      </c>
      <c r="J22" s="601">
        <f t="shared" si="3"/>
        <v>1</v>
      </c>
    </row>
    <row r="23" spans="1:10" x14ac:dyDescent="0.2">
      <c r="A23" s="31" t="s">
        <v>717</v>
      </c>
      <c r="B23" s="604">
        <v>1</v>
      </c>
      <c r="C23" s="605"/>
      <c r="D23" s="605">
        <v>1</v>
      </c>
      <c r="E23" s="605">
        <v>1</v>
      </c>
      <c r="F23" s="605"/>
      <c r="G23" s="48"/>
      <c r="H23" s="177">
        <f t="shared" si="2"/>
        <v>3</v>
      </c>
      <c r="J23" s="601">
        <f t="shared" si="3"/>
        <v>0.66666666666666674</v>
      </c>
    </row>
    <row r="24" spans="1:10" x14ac:dyDescent="0.2">
      <c r="A24" s="31" t="s">
        <v>725</v>
      </c>
      <c r="B24" s="604"/>
      <c r="C24" s="605"/>
      <c r="D24" s="605">
        <v>1</v>
      </c>
      <c r="E24" s="605"/>
      <c r="F24" s="605"/>
      <c r="G24" s="48"/>
      <c r="H24" s="177">
        <f t="shared" si="2"/>
        <v>1</v>
      </c>
      <c r="J24" s="601">
        <f t="shared" si="3"/>
        <v>1</v>
      </c>
    </row>
    <row r="25" spans="1:10" x14ac:dyDescent="0.2">
      <c r="A25" s="31" t="s">
        <v>17</v>
      </c>
      <c r="B25" s="604"/>
      <c r="C25" s="605">
        <v>1</v>
      </c>
      <c r="D25" s="605"/>
      <c r="E25" s="605"/>
      <c r="F25" s="605"/>
      <c r="G25" s="48"/>
      <c r="H25" s="177">
        <f t="shared" si="2"/>
        <v>1</v>
      </c>
      <c r="J25" s="601">
        <f t="shared" si="3"/>
        <v>1</v>
      </c>
    </row>
    <row r="26" spans="1:10" x14ac:dyDescent="0.2">
      <c r="A26" s="31" t="s">
        <v>632</v>
      </c>
      <c r="B26" s="604"/>
      <c r="C26" s="605">
        <v>1</v>
      </c>
      <c r="D26" s="605"/>
      <c r="E26" s="605"/>
      <c r="F26" s="605"/>
      <c r="G26" s="48"/>
      <c r="H26" s="177">
        <f t="shared" si="2"/>
        <v>1</v>
      </c>
      <c r="J26" s="601">
        <f t="shared" si="3"/>
        <v>1</v>
      </c>
    </row>
    <row r="27" spans="1:10" x14ac:dyDescent="0.2">
      <c r="A27" s="31" t="s">
        <v>721</v>
      </c>
      <c r="B27" s="604">
        <v>4</v>
      </c>
      <c r="C27" s="605">
        <v>3</v>
      </c>
      <c r="D27" s="605">
        <v>1</v>
      </c>
      <c r="E27" s="605">
        <v>2</v>
      </c>
      <c r="F27" s="605"/>
      <c r="G27" s="48"/>
      <c r="H27" s="177">
        <f t="shared" si="2"/>
        <v>10</v>
      </c>
      <c r="J27" s="601">
        <f t="shared" si="3"/>
        <v>0.6</v>
      </c>
    </row>
    <row r="28" spans="1:10" x14ac:dyDescent="0.2">
      <c r="A28" s="31" t="s">
        <v>726</v>
      </c>
      <c r="B28" s="604">
        <v>1</v>
      </c>
      <c r="C28" s="605">
        <v>3</v>
      </c>
      <c r="D28" s="605">
        <v>2</v>
      </c>
      <c r="E28" s="605">
        <v>3</v>
      </c>
      <c r="F28" s="605"/>
      <c r="G28" s="48"/>
      <c r="H28" s="177">
        <f t="shared" si="2"/>
        <v>9</v>
      </c>
      <c r="J28" s="601">
        <f t="shared" si="3"/>
        <v>0.88888888888888884</v>
      </c>
    </row>
    <row r="29" spans="1:10" x14ac:dyDescent="0.2">
      <c r="A29" s="31" t="s">
        <v>15</v>
      </c>
      <c r="B29" s="604">
        <v>5</v>
      </c>
      <c r="C29" s="605">
        <v>3</v>
      </c>
      <c r="D29" s="605"/>
      <c r="E29" s="605"/>
      <c r="F29" s="605"/>
      <c r="G29" s="48"/>
      <c r="H29" s="177">
        <f t="shared" si="2"/>
        <v>8</v>
      </c>
      <c r="J29" s="601">
        <f t="shared" si="3"/>
        <v>0.375</v>
      </c>
    </row>
    <row r="30" spans="1:10" x14ac:dyDescent="0.2">
      <c r="A30" s="31" t="s">
        <v>613</v>
      </c>
      <c r="B30" s="604"/>
      <c r="C30" s="605">
        <v>1</v>
      </c>
      <c r="D30" s="605"/>
      <c r="E30" s="605"/>
      <c r="F30" s="605"/>
      <c r="G30" s="48"/>
      <c r="H30" s="177">
        <f t="shared" si="2"/>
        <v>1</v>
      </c>
      <c r="J30" s="601">
        <f t="shared" si="3"/>
        <v>1</v>
      </c>
    </row>
    <row r="31" spans="1:10" x14ac:dyDescent="0.2">
      <c r="A31" s="31" t="s">
        <v>669</v>
      </c>
      <c r="B31" s="604"/>
      <c r="C31" s="605">
        <v>2</v>
      </c>
      <c r="D31" s="605"/>
      <c r="E31" s="605">
        <v>1</v>
      </c>
      <c r="F31" s="605"/>
      <c r="G31" s="48"/>
      <c r="H31" s="177">
        <f t="shared" si="2"/>
        <v>3</v>
      </c>
      <c r="J31" s="601">
        <f t="shared" si="3"/>
        <v>1</v>
      </c>
    </row>
    <row r="32" spans="1:10" x14ac:dyDescent="0.2">
      <c r="A32" s="31" t="s">
        <v>126</v>
      </c>
      <c r="B32" s="604">
        <v>1</v>
      </c>
      <c r="C32" s="605">
        <v>2</v>
      </c>
      <c r="D32" s="605"/>
      <c r="E32" s="605">
        <v>1</v>
      </c>
      <c r="F32" s="605"/>
      <c r="G32" s="48"/>
      <c r="H32" s="177">
        <f t="shared" si="2"/>
        <v>4</v>
      </c>
      <c r="J32" s="601">
        <f t="shared" si="3"/>
        <v>0.75</v>
      </c>
    </row>
    <row r="33" spans="1:10" x14ac:dyDescent="0.2">
      <c r="A33" s="31" t="s">
        <v>583</v>
      </c>
      <c r="B33" s="604">
        <v>4</v>
      </c>
      <c r="C33" s="605">
        <v>4</v>
      </c>
      <c r="D33" s="605"/>
      <c r="E33" s="605">
        <v>1</v>
      </c>
      <c r="F33" s="605"/>
      <c r="G33" s="48"/>
      <c r="H33" s="177">
        <f t="shared" si="2"/>
        <v>9</v>
      </c>
      <c r="J33" s="601">
        <f t="shared" si="3"/>
        <v>0.55555555555555558</v>
      </c>
    </row>
    <row r="34" spans="1:10" x14ac:dyDescent="0.2">
      <c r="A34" s="31" t="s">
        <v>634</v>
      </c>
      <c r="B34" s="604">
        <v>3</v>
      </c>
      <c r="C34" s="605">
        <v>1</v>
      </c>
      <c r="D34" s="605"/>
      <c r="E34" s="605"/>
      <c r="F34" s="605"/>
      <c r="G34" s="48"/>
      <c r="H34" s="177">
        <f t="shared" si="2"/>
        <v>4</v>
      </c>
      <c r="J34" s="601">
        <f t="shared" si="3"/>
        <v>0.25</v>
      </c>
    </row>
    <row r="35" spans="1:10" x14ac:dyDescent="0.2">
      <c r="A35" s="31" t="s">
        <v>716</v>
      </c>
      <c r="B35" s="604"/>
      <c r="C35" s="605">
        <v>1</v>
      </c>
      <c r="D35" s="605">
        <v>1</v>
      </c>
      <c r="E35" s="605"/>
      <c r="F35" s="605"/>
      <c r="G35" s="48"/>
      <c r="H35" s="177">
        <f t="shared" si="2"/>
        <v>2</v>
      </c>
      <c r="J35" s="601">
        <f t="shared" si="3"/>
        <v>1</v>
      </c>
    </row>
    <row r="36" spans="1:10" x14ac:dyDescent="0.2">
      <c r="A36" s="31" t="s">
        <v>489</v>
      </c>
      <c r="B36" s="604"/>
      <c r="C36" s="605">
        <v>1</v>
      </c>
      <c r="D36" s="605"/>
      <c r="E36" s="605"/>
      <c r="F36" s="605"/>
      <c r="G36" s="48"/>
      <c r="H36" s="177">
        <f t="shared" si="2"/>
        <v>1</v>
      </c>
      <c r="J36" s="601">
        <f t="shared" si="3"/>
        <v>1</v>
      </c>
    </row>
    <row r="37" spans="1:10" x14ac:dyDescent="0.2">
      <c r="A37" s="31" t="s">
        <v>19</v>
      </c>
      <c r="B37" s="604">
        <v>2</v>
      </c>
      <c r="C37" s="605"/>
      <c r="D37" s="605"/>
      <c r="E37" s="605"/>
      <c r="F37" s="605"/>
      <c r="G37" s="48"/>
      <c r="H37" s="177">
        <f t="shared" si="2"/>
        <v>2</v>
      </c>
      <c r="J37" s="601">
        <f t="shared" si="3"/>
        <v>0</v>
      </c>
    </row>
    <row r="38" spans="1:10" x14ac:dyDescent="0.2">
      <c r="A38" s="31" t="s">
        <v>47</v>
      </c>
      <c r="B38" s="604">
        <v>2</v>
      </c>
      <c r="C38" s="605">
        <v>2</v>
      </c>
      <c r="D38" s="605"/>
      <c r="E38" s="605"/>
      <c r="F38" s="605"/>
      <c r="G38" s="48"/>
      <c r="H38" s="177">
        <f t="shared" si="2"/>
        <v>4</v>
      </c>
      <c r="J38" s="601">
        <f t="shared" si="3"/>
        <v>0.5</v>
      </c>
    </row>
    <row r="39" spans="1:10" x14ac:dyDescent="0.2">
      <c r="A39" s="31" t="s">
        <v>68</v>
      </c>
      <c r="B39" s="604">
        <v>2</v>
      </c>
      <c r="C39" s="605"/>
      <c r="D39" s="605"/>
      <c r="E39" s="605">
        <v>1</v>
      </c>
      <c r="F39" s="605"/>
      <c r="G39" s="48"/>
      <c r="H39" s="177">
        <f t="shared" si="2"/>
        <v>3</v>
      </c>
      <c r="J39" s="601">
        <f t="shared" si="3"/>
        <v>0.33333333333333337</v>
      </c>
    </row>
    <row r="40" spans="1:10" x14ac:dyDescent="0.2">
      <c r="A40" s="31" t="s">
        <v>36</v>
      </c>
      <c r="B40" s="604">
        <v>2</v>
      </c>
      <c r="C40" s="605"/>
      <c r="D40" s="605">
        <v>1</v>
      </c>
      <c r="E40" s="605"/>
      <c r="F40" s="605"/>
      <c r="G40" s="48"/>
      <c r="H40" s="177">
        <f t="shared" si="2"/>
        <v>3</v>
      </c>
      <c r="J40" s="601">
        <f t="shared" si="3"/>
        <v>0.33333333333333337</v>
      </c>
    </row>
    <row r="41" spans="1:10" x14ac:dyDescent="0.2">
      <c r="A41" s="31" t="s">
        <v>20</v>
      </c>
      <c r="B41" s="604">
        <v>16</v>
      </c>
      <c r="C41" s="605">
        <v>3</v>
      </c>
      <c r="D41" s="605">
        <v>1</v>
      </c>
      <c r="E41" s="605">
        <v>2</v>
      </c>
      <c r="F41" s="605"/>
      <c r="G41" s="48"/>
      <c r="H41" s="177">
        <f t="shared" si="2"/>
        <v>22</v>
      </c>
      <c r="J41" s="601">
        <f t="shared" si="3"/>
        <v>0.27272727272727271</v>
      </c>
    </row>
    <row r="42" spans="1:10" x14ac:dyDescent="0.2">
      <c r="A42" s="932" t="s">
        <v>127</v>
      </c>
      <c r="B42" s="604"/>
      <c r="C42" s="605"/>
      <c r="D42" s="605"/>
      <c r="E42" s="605">
        <v>2</v>
      </c>
      <c r="F42" s="605"/>
      <c r="G42" s="48"/>
      <c r="H42" s="177">
        <f t="shared" si="2"/>
        <v>2</v>
      </c>
      <c r="J42" s="601">
        <f t="shared" si="3"/>
        <v>1</v>
      </c>
    </row>
    <row r="43" spans="1:10" x14ac:dyDescent="0.2">
      <c r="A43" s="31" t="s">
        <v>23</v>
      </c>
      <c r="B43" s="604">
        <v>6</v>
      </c>
      <c r="C43" s="605">
        <v>1</v>
      </c>
      <c r="D43" s="605"/>
      <c r="E43" s="605">
        <v>2</v>
      </c>
      <c r="F43" s="605"/>
      <c r="G43" s="48"/>
      <c r="H43" s="177">
        <f t="shared" si="2"/>
        <v>9</v>
      </c>
      <c r="J43" s="601">
        <f t="shared" si="3"/>
        <v>0.33333333333333337</v>
      </c>
    </row>
    <row r="44" spans="1:10" x14ac:dyDescent="0.2">
      <c r="A44" s="31" t="s">
        <v>22</v>
      </c>
      <c r="B44" s="604">
        <v>3</v>
      </c>
      <c r="C44" s="605">
        <v>2</v>
      </c>
      <c r="D44" s="605"/>
      <c r="E44" s="605"/>
      <c r="F44" s="605"/>
      <c r="G44" s="48"/>
      <c r="H44" s="177">
        <f t="shared" si="2"/>
        <v>5</v>
      </c>
      <c r="J44" s="601">
        <f t="shared" si="3"/>
        <v>0.4</v>
      </c>
    </row>
    <row r="45" spans="1:10" x14ac:dyDescent="0.2">
      <c r="A45" s="31" t="s">
        <v>33</v>
      </c>
      <c r="B45" s="604">
        <v>15</v>
      </c>
      <c r="C45" s="605">
        <v>8</v>
      </c>
      <c r="D45" s="605">
        <v>5</v>
      </c>
      <c r="E45" s="605"/>
      <c r="F45" s="605"/>
      <c r="G45" s="48"/>
      <c r="H45" s="177">
        <f t="shared" si="2"/>
        <v>28</v>
      </c>
      <c r="J45" s="601">
        <f t="shared" si="3"/>
        <v>0.4642857142857143</v>
      </c>
    </row>
    <row r="46" spans="1:10" x14ac:dyDescent="0.2">
      <c r="A46" s="31" t="s">
        <v>148</v>
      </c>
      <c r="B46" s="604"/>
      <c r="C46" s="605"/>
      <c r="D46" s="605">
        <v>1</v>
      </c>
      <c r="E46" s="605"/>
      <c r="F46" s="605"/>
      <c r="G46" s="48"/>
      <c r="H46" s="177">
        <f t="shared" si="2"/>
        <v>1</v>
      </c>
      <c r="J46" s="601">
        <f t="shared" si="3"/>
        <v>1</v>
      </c>
    </row>
    <row r="47" spans="1:10" x14ac:dyDescent="0.2">
      <c r="A47" s="31" t="s">
        <v>25</v>
      </c>
      <c r="B47" s="604">
        <v>3</v>
      </c>
      <c r="C47" s="605">
        <v>5</v>
      </c>
      <c r="D47" s="605">
        <v>1</v>
      </c>
      <c r="E47" s="605">
        <v>3</v>
      </c>
      <c r="F47" s="605"/>
      <c r="G47" s="48"/>
      <c r="H47" s="177">
        <f t="shared" si="2"/>
        <v>12</v>
      </c>
      <c r="J47" s="601">
        <f t="shared" si="3"/>
        <v>0.75</v>
      </c>
    </row>
    <row r="48" spans="1:10" x14ac:dyDescent="0.2">
      <c r="A48" s="31" t="s">
        <v>26</v>
      </c>
      <c r="B48" s="604">
        <v>1</v>
      </c>
      <c r="C48" s="605">
        <v>4</v>
      </c>
      <c r="D48" s="605"/>
      <c r="E48" s="605">
        <v>2</v>
      </c>
      <c r="F48" s="605"/>
      <c r="G48" s="48"/>
      <c r="H48" s="177">
        <f t="shared" si="2"/>
        <v>7</v>
      </c>
      <c r="J48" s="601">
        <f t="shared" si="3"/>
        <v>0.85714285714285721</v>
      </c>
    </row>
    <row r="49" spans="1:10" x14ac:dyDescent="0.2">
      <c r="A49" s="31" t="s">
        <v>125</v>
      </c>
      <c r="B49" s="604">
        <v>2</v>
      </c>
      <c r="C49" s="605"/>
      <c r="D49" s="605"/>
      <c r="E49" s="605"/>
      <c r="F49" s="605"/>
      <c r="G49" s="48"/>
      <c r="H49" s="177">
        <f t="shared" ref="H49:H75" si="4">F49+E49+D49+C49+B49</f>
        <v>2</v>
      </c>
      <c r="J49" s="601">
        <f t="shared" ref="J49:J75" si="5">1-(B49/H49)</f>
        <v>0</v>
      </c>
    </row>
    <row r="50" spans="1:10" x14ac:dyDescent="0.2">
      <c r="A50" s="31" t="s">
        <v>66</v>
      </c>
      <c r="B50" s="604">
        <v>1</v>
      </c>
      <c r="C50" s="605">
        <v>1</v>
      </c>
      <c r="D50" s="605">
        <v>1</v>
      </c>
      <c r="E50" s="605"/>
      <c r="F50" s="605"/>
      <c r="G50" s="48"/>
      <c r="H50" s="177">
        <f t="shared" si="4"/>
        <v>3</v>
      </c>
      <c r="J50" s="601">
        <f t="shared" si="5"/>
        <v>0.66666666666666674</v>
      </c>
    </row>
    <row r="51" spans="1:10" x14ac:dyDescent="0.2">
      <c r="A51" s="31" t="s">
        <v>468</v>
      </c>
      <c r="B51" s="604"/>
      <c r="C51" s="605">
        <v>1</v>
      </c>
      <c r="D51" s="605">
        <v>1</v>
      </c>
      <c r="E51" s="605">
        <v>1</v>
      </c>
      <c r="F51" s="605"/>
      <c r="G51" s="48"/>
      <c r="H51" s="177">
        <f t="shared" si="4"/>
        <v>3</v>
      </c>
      <c r="J51" s="601">
        <f t="shared" si="5"/>
        <v>1</v>
      </c>
    </row>
    <row r="52" spans="1:10" x14ac:dyDescent="0.2">
      <c r="A52" s="31" t="s">
        <v>27</v>
      </c>
      <c r="B52" s="604">
        <v>1</v>
      </c>
      <c r="C52" s="605">
        <v>1</v>
      </c>
      <c r="D52" s="605"/>
      <c r="E52" s="605"/>
      <c r="F52" s="605"/>
      <c r="G52" s="48"/>
      <c r="H52" s="177">
        <f t="shared" si="4"/>
        <v>2</v>
      </c>
      <c r="J52" s="601">
        <f t="shared" si="5"/>
        <v>0.5</v>
      </c>
    </row>
    <row r="53" spans="1:10" x14ac:dyDescent="0.2">
      <c r="A53" s="31" t="s">
        <v>588</v>
      </c>
      <c r="B53" s="604">
        <v>1</v>
      </c>
      <c r="C53" s="605"/>
      <c r="D53" s="605"/>
      <c r="E53" s="605"/>
      <c r="F53" s="605"/>
      <c r="G53" s="48"/>
      <c r="H53" s="177">
        <f t="shared" si="4"/>
        <v>1</v>
      </c>
      <c r="J53" s="601">
        <f t="shared" si="5"/>
        <v>0</v>
      </c>
    </row>
    <row r="54" spans="1:10" x14ac:dyDescent="0.2">
      <c r="A54" s="31" t="s">
        <v>29</v>
      </c>
      <c r="B54" s="604">
        <v>3</v>
      </c>
      <c r="C54" s="605"/>
      <c r="D54" s="605"/>
      <c r="E54" s="605">
        <v>1</v>
      </c>
      <c r="F54" s="605"/>
      <c r="G54" s="48"/>
      <c r="H54" s="177">
        <f t="shared" si="4"/>
        <v>4</v>
      </c>
      <c r="J54" s="601">
        <f t="shared" si="5"/>
        <v>0.25</v>
      </c>
    </row>
    <row r="55" spans="1:10" x14ac:dyDescent="0.2">
      <c r="A55" s="31" t="s">
        <v>30</v>
      </c>
      <c r="B55" s="604">
        <v>4</v>
      </c>
      <c r="C55" s="605">
        <v>3</v>
      </c>
      <c r="D55" s="605"/>
      <c r="E55" s="605">
        <v>1</v>
      </c>
      <c r="F55" s="605"/>
      <c r="G55" s="48"/>
      <c r="H55" s="177">
        <f t="shared" si="4"/>
        <v>8</v>
      </c>
      <c r="J55" s="601">
        <f t="shared" si="5"/>
        <v>0.5</v>
      </c>
    </row>
    <row r="56" spans="1:10" x14ac:dyDescent="0.2">
      <c r="A56" s="31" t="s">
        <v>728</v>
      </c>
      <c r="B56" s="604"/>
      <c r="C56" s="605"/>
      <c r="D56" s="605"/>
      <c r="E56" s="605">
        <v>1</v>
      </c>
      <c r="F56" s="605"/>
      <c r="G56" s="48"/>
      <c r="H56" s="177">
        <f t="shared" si="4"/>
        <v>1</v>
      </c>
      <c r="J56" s="601">
        <f t="shared" si="5"/>
        <v>1</v>
      </c>
    </row>
    <row r="57" spans="1:10" x14ac:dyDescent="0.2">
      <c r="A57" s="31" t="s">
        <v>58</v>
      </c>
      <c r="B57" s="604">
        <v>1</v>
      </c>
      <c r="C57" s="605"/>
      <c r="D57" s="605"/>
      <c r="E57" s="605"/>
      <c r="F57" s="605"/>
      <c r="G57" s="48"/>
      <c r="H57" s="177">
        <f t="shared" si="4"/>
        <v>1</v>
      </c>
      <c r="J57" s="601">
        <f t="shared" si="5"/>
        <v>0</v>
      </c>
    </row>
    <row r="58" spans="1:10" x14ac:dyDescent="0.2">
      <c r="A58" s="31" t="s">
        <v>34</v>
      </c>
      <c r="B58" s="604">
        <v>4</v>
      </c>
      <c r="C58" s="605"/>
      <c r="D58" s="605"/>
      <c r="E58" s="605">
        <v>1</v>
      </c>
      <c r="F58" s="605"/>
      <c r="G58" s="48"/>
      <c r="H58" s="177">
        <f t="shared" si="4"/>
        <v>5</v>
      </c>
      <c r="J58" s="601">
        <f t="shared" si="5"/>
        <v>0.19999999999999996</v>
      </c>
    </row>
    <row r="59" spans="1:10" x14ac:dyDescent="0.2">
      <c r="A59" s="31" t="s">
        <v>37</v>
      </c>
      <c r="B59" s="604">
        <v>3</v>
      </c>
      <c r="C59" s="605"/>
      <c r="D59" s="605">
        <v>1</v>
      </c>
      <c r="E59" s="605"/>
      <c r="F59" s="605"/>
      <c r="G59" s="48"/>
      <c r="H59" s="177">
        <f t="shared" si="4"/>
        <v>4</v>
      </c>
      <c r="J59" s="601">
        <f t="shared" si="5"/>
        <v>0.25</v>
      </c>
    </row>
    <row r="60" spans="1:10" x14ac:dyDescent="0.2">
      <c r="A60" s="31" t="s">
        <v>147</v>
      </c>
      <c r="B60" s="604"/>
      <c r="C60" s="605"/>
      <c r="D60" s="605"/>
      <c r="E60" s="605">
        <v>1</v>
      </c>
      <c r="F60" s="605"/>
      <c r="G60" s="48"/>
      <c r="H60" s="177">
        <f t="shared" si="4"/>
        <v>1</v>
      </c>
      <c r="J60" s="601">
        <f t="shared" si="5"/>
        <v>1</v>
      </c>
    </row>
    <row r="61" spans="1:10" x14ac:dyDescent="0.2">
      <c r="A61" s="31" t="s">
        <v>40</v>
      </c>
      <c r="B61" s="604">
        <v>5</v>
      </c>
      <c r="C61" s="605">
        <v>4</v>
      </c>
      <c r="D61" s="605">
        <v>2</v>
      </c>
      <c r="E61" s="605">
        <v>1</v>
      </c>
      <c r="F61" s="605"/>
      <c r="G61" s="48"/>
      <c r="H61" s="177">
        <f t="shared" si="4"/>
        <v>12</v>
      </c>
      <c r="J61" s="601">
        <f t="shared" si="5"/>
        <v>0.58333333333333326</v>
      </c>
    </row>
    <row r="62" spans="1:10" x14ac:dyDescent="0.2">
      <c r="A62" s="31" t="s">
        <v>635</v>
      </c>
      <c r="B62" s="604">
        <v>3</v>
      </c>
      <c r="C62" s="605">
        <v>4</v>
      </c>
      <c r="D62" s="605">
        <v>1</v>
      </c>
      <c r="E62" s="605">
        <v>6</v>
      </c>
      <c r="F62" s="605"/>
      <c r="G62" s="48"/>
      <c r="H62" s="177">
        <f t="shared" si="4"/>
        <v>14</v>
      </c>
      <c r="J62" s="601">
        <f t="shared" si="5"/>
        <v>0.7857142857142857</v>
      </c>
    </row>
    <row r="63" spans="1:10" x14ac:dyDescent="0.2">
      <c r="A63" s="31" t="s">
        <v>636</v>
      </c>
      <c r="B63" s="604"/>
      <c r="C63" s="605">
        <v>1</v>
      </c>
      <c r="D63" s="605"/>
      <c r="E63" s="605">
        <v>5</v>
      </c>
      <c r="F63" s="605"/>
      <c r="G63" s="48"/>
      <c r="H63" s="177">
        <f t="shared" si="4"/>
        <v>6</v>
      </c>
      <c r="J63" s="601">
        <f t="shared" si="5"/>
        <v>1</v>
      </c>
    </row>
    <row r="64" spans="1:10" x14ac:dyDescent="0.2">
      <c r="A64" s="31" t="s">
        <v>637</v>
      </c>
      <c r="B64" s="604">
        <v>1</v>
      </c>
      <c r="C64" s="605">
        <v>1</v>
      </c>
      <c r="D64" s="605"/>
      <c r="E64" s="605">
        <v>1</v>
      </c>
      <c r="F64" s="605"/>
      <c r="G64" s="48"/>
      <c r="H64" s="177">
        <f t="shared" si="4"/>
        <v>3</v>
      </c>
      <c r="J64" s="601">
        <f t="shared" si="5"/>
        <v>0.66666666666666674</v>
      </c>
    </row>
    <row r="65" spans="1:10" x14ac:dyDescent="0.2">
      <c r="A65" s="31" t="s">
        <v>633</v>
      </c>
      <c r="B65" s="604">
        <v>9</v>
      </c>
      <c r="C65" s="605">
        <v>3</v>
      </c>
      <c r="D65" s="605"/>
      <c r="E65" s="605">
        <v>4</v>
      </c>
      <c r="F65" s="605"/>
      <c r="G65" s="48"/>
      <c r="H65" s="177">
        <f t="shared" si="4"/>
        <v>16</v>
      </c>
      <c r="J65" s="601">
        <f t="shared" si="5"/>
        <v>0.4375</v>
      </c>
    </row>
    <row r="66" spans="1:10" x14ac:dyDescent="0.2">
      <c r="A66" s="31" t="s">
        <v>64</v>
      </c>
      <c r="B66" s="604">
        <v>2</v>
      </c>
      <c r="C66" s="605">
        <v>3</v>
      </c>
      <c r="D66" s="605"/>
      <c r="E66" s="605">
        <v>7</v>
      </c>
      <c r="F66" s="605"/>
      <c r="G66" s="48"/>
      <c r="H66" s="177">
        <f t="shared" si="4"/>
        <v>12</v>
      </c>
      <c r="J66" s="601">
        <f t="shared" si="5"/>
        <v>0.83333333333333337</v>
      </c>
    </row>
    <row r="67" spans="1:10" x14ac:dyDescent="0.2">
      <c r="A67" s="31" t="s">
        <v>13</v>
      </c>
      <c r="B67" s="604">
        <v>5</v>
      </c>
      <c r="C67" s="605">
        <v>5</v>
      </c>
      <c r="D67" s="605">
        <v>1</v>
      </c>
      <c r="E67" s="605">
        <v>3</v>
      </c>
      <c r="F67" s="605"/>
      <c r="G67" s="48"/>
      <c r="H67" s="177">
        <f t="shared" si="4"/>
        <v>14</v>
      </c>
      <c r="J67" s="601">
        <f t="shared" si="5"/>
        <v>0.64285714285714279</v>
      </c>
    </row>
    <row r="68" spans="1:10" x14ac:dyDescent="0.2">
      <c r="A68" s="31" t="s">
        <v>14</v>
      </c>
      <c r="B68" s="604">
        <v>1</v>
      </c>
      <c r="C68" s="605">
        <v>3</v>
      </c>
      <c r="D68" s="605">
        <v>1</v>
      </c>
      <c r="E68" s="605">
        <v>1</v>
      </c>
      <c r="F68" s="605"/>
      <c r="G68" s="48"/>
      <c r="H68" s="177">
        <f t="shared" si="4"/>
        <v>6</v>
      </c>
      <c r="J68" s="601">
        <f t="shared" si="5"/>
        <v>0.83333333333333337</v>
      </c>
    </row>
    <row r="69" spans="1:10" x14ac:dyDescent="0.2">
      <c r="A69" s="31" t="s">
        <v>43</v>
      </c>
      <c r="B69" s="604">
        <v>1</v>
      </c>
      <c r="C69" s="605"/>
      <c r="D69" s="605"/>
      <c r="E69" s="605"/>
      <c r="F69" s="605"/>
      <c r="G69" s="48"/>
      <c r="H69" s="177">
        <f t="shared" si="4"/>
        <v>1</v>
      </c>
      <c r="J69" s="601">
        <f t="shared" si="5"/>
        <v>0</v>
      </c>
    </row>
    <row r="70" spans="1:10" x14ac:dyDescent="0.2">
      <c r="A70" s="31" t="s">
        <v>44</v>
      </c>
      <c r="B70" s="604"/>
      <c r="C70" s="605">
        <v>1</v>
      </c>
      <c r="D70" s="605"/>
      <c r="E70" s="605">
        <v>1</v>
      </c>
      <c r="F70" s="605"/>
      <c r="G70" s="48"/>
      <c r="H70" s="177">
        <f t="shared" si="4"/>
        <v>2</v>
      </c>
      <c r="J70" s="601">
        <f t="shared" si="5"/>
        <v>1</v>
      </c>
    </row>
    <row r="71" spans="1:10" x14ac:dyDescent="0.2">
      <c r="A71" s="31" t="s">
        <v>45</v>
      </c>
      <c r="B71" s="604"/>
      <c r="C71" s="605"/>
      <c r="D71" s="605">
        <v>2</v>
      </c>
      <c r="E71" s="605">
        <v>2</v>
      </c>
      <c r="F71" s="605"/>
      <c r="G71" s="48"/>
      <c r="H71" s="177">
        <f t="shared" si="4"/>
        <v>4</v>
      </c>
      <c r="J71" s="601">
        <f t="shared" si="5"/>
        <v>1</v>
      </c>
    </row>
    <row r="72" spans="1:10" x14ac:dyDescent="0.2">
      <c r="A72" s="31" t="s">
        <v>149</v>
      </c>
      <c r="B72" s="604">
        <v>2</v>
      </c>
      <c r="C72" s="605"/>
      <c r="D72" s="605"/>
      <c r="E72" s="605">
        <v>1</v>
      </c>
      <c r="F72" s="605"/>
      <c r="G72" s="48"/>
      <c r="H72" s="177">
        <f t="shared" si="4"/>
        <v>3</v>
      </c>
      <c r="J72" s="601">
        <f t="shared" si="5"/>
        <v>0.33333333333333337</v>
      </c>
    </row>
    <row r="73" spans="1:10" x14ac:dyDescent="0.2">
      <c r="A73" s="31" t="s">
        <v>150</v>
      </c>
      <c r="B73" s="604">
        <v>1</v>
      </c>
      <c r="C73" s="605">
        <v>1</v>
      </c>
      <c r="D73" s="605">
        <v>5</v>
      </c>
      <c r="E73" s="605">
        <v>1</v>
      </c>
      <c r="F73" s="605"/>
      <c r="G73" s="48"/>
      <c r="H73" s="177">
        <f t="shared" si="4"/>
        <v>8</v>
      </c>
      <c r="J73" s="601">
        <f t="shared" si="5"/>
        <v>0.875</v>
      </c>
    </row>
    <row r="74" spans="1:10" x14ac:dyDescent="0.2">
      <c r="A74" s="31" t="s">
        <v>151</v>
      </c>
      <c r="B74" s="604">
        <v>5</v>
      </c>
      <c r="C74" s="605">
        <v>1</v>
      </c>
      <c r="D74" s="605"/>
      <c r="E74" s="605"/>
      <c r="F74" s="605"/>
      <c r="G74" s="48"/>
      <c r="H74" s="177">
        <f t="shared" si="4"/>
        <v>6</v>
      </c>
      <c r="J74" s="601">
        <f t="shared" si="5"/>
        <v>0.16666666666666663</v>
      </c>
    </row>
    <row r="75" spans="1:10" x14ac:dyDescent="0.2">
      <c r="A75" s="31" t="s">
        <v>670</v>
      </c>
      <c r="B75" s="604">
        <v>1</v>
      </c>
      <c r="C75" s="605"/>
      <c r="D75" s="605"/>
      <c r="E75" s="605"/>
      <c r="F75" s="605"/>
      <c r="G75" s="48"/>
      <c r="H75" s="177">
        <f t="shared" si="4"/>
        <v>1</v>
      </c>
      <c r="J75" s="601">
        <f t="shared" si="5"/>
        <v>0</v>
      </c>
    </row>
    <row r="76" spans="1:10" x14ac:dyDescent="0.2">
      <c r="A76" s="31" t="s">
        <v>722</v>
      </c>
      <c r="B76" s="604">
        <v>4</v>
      </c>
      <c r="C76" s="605">
        <v>3</v>
      </c>
      <c r="D76" s="605">
        <v>2</v>
      </c>
      <c r="E76" s="605">
        <v>4</v>
      </c>
      <c r="F76" s="605"/>
      <c r="G76" s="48"/>
      <c r="H76" s="177">
        <f t="shared" ref="H76:H78" si="6">F76+E76+D76+C76+B76</f>
        <v>13</v>
      </c>
      <c r="J76" s="601">
        <f t="shared" ref="J76:J102" si="7">1-(B76/H76)</f>
        <v>0.69230769230769229</v>
      </c>
    </row>
    <row r="77" spans="1:10" x14ac:dyDescent="0.2">
      <c r="A77" s="31" t="s">
        <v>727</v>
      </c>
      <c r="B77" s="604">
        <v>8</v>
      </c>
      <c r="C77" s="605">
        <v>3</v>
      </c>
      <c r="D77" s="605">
        <v>1</v>
      </c>
      <c r="E77" s="605">
        <v>4</v>
      </c>
      <c r="F77" s="605"/>
      <c r="G77" s="48"/>
      <c r="H77" s="177">
        <f t="shared" si="6"/>
        <v>16</v>
      </c>
      <c r="J77" s="601">
        <f t="shared" si="7"/>
        <v>0.5</v>
      </c>
    </row>
    <row r="78" spans="1:10" x14ac:dyDescent="0.2">
      <c r="A78" s="31" t="s">
        <v>31</v>
      </c>
      <c r="B78" s="604">
        <v>2</v>
      </c>
      <c r="C78" s="605"/>
      <c r="D78" s="605"/>
      <c r="E78" s="605"/>
      <c r="F78" s="605"/>
      <c r="G78" s="48"/>
      <c r="H78" s="177">
        <f t="shared" si="6"/>
        <v>2</v>
      </c>
      <c r="J78" s="601">
        <f t="shared" si="7"/>
        <v>0</v>
      </c>
    </row>
    <row r="79" spans="1:10" x14ac:dyDescent="0.2">
      <c r="A79" s="31" t="s">
        <v>46</v>
      </c>
      <c r="B79" s="604">
        <v>3</v>
      </c>
      <c r="C79" s="605">
        <v>6</v>
      </c>
      <c r="D79" s="605"/>
      <c r="E79" s="605">
        <v>1</v>
      </c>
      <c r="F79" s="605"/>
      <c r="G79" s="48"/>
      <c r="H79" s="177">
        <f t="shared" ref="H79:H91" si="8">F79+E79+D79+C79+B79</f>
        <v>10</v>
      </c>
      <c r="J79" s="601">
        <f t="shared" ref="J79:J91" si="9">1-(B79/H79)</f>
        <v>0.7</v>
      </c>
    </row>
    <row r="80" spans="1:10" x14ac:dyDescent="0.2">
      <c r="A80" s="31" t="s">
        <v>48</v>
      </c>
      <c r="B80" s="604">
        <v>3</v>
      </c>
      <c r="C80" s="605">
        <v>4</v>
      </c>
      <c r="D80" s="605"/>
      <c r="E80" s="605">
        <v>2</v>
      </c>
      <c r="F80" s="605"/>
      <c r="G80" s="48"/>
      <c r="H80" s="177">
        <f t="shared" si="8"/>
        <v>9</v>
      </c>
      <c r="J80" s="601">
        <f t="shared" si="9"/>
        <v>0.66666666666666674</v>
      </c>
    </row>
    <row r="81" spans="1:10" x14ac:dyDescent="0.2">
      <c r="A81" s="31" t="s">
        <v>52</v>
      </c>
      <c r="B81" s="604">
        <v>1</v>
      </c>
      <c r="C81" s="605">
        <v>1</v>
      </c>
      <c r="D81" s="605"/>
      <c r="E81" s="605">
        <v>3</v>
      </c>
      <c r="F81" s="605"/>
      <c r="G81" s="48"/>
      <c r="H81" s="177">
        <f t="shared" si="8"/>
        <v>5</v>
      </c>
      <c r="J81" s="601">
        <f t="shared" si="9"/>
        <v>0.8</v>
      </c>
    </row>
    <row r="82" spans="1:10" x14ac:dyDescent="0.2">
      <c r="A82" s="31" t="s">
        <v>53</v>
      </c>
      <c r="B82" s="604">
        <v>2</v>
      </c>
      <c r="C82" s="605">
        <v>1</v>
      </c>
      <c r="D82" s="605"/>
      <c r="E82" s="605"/>
      <c r="F82" s="605"/>
      <c r="G82" s="48"/>
      <c r="H82" s="177">
        <f t="shared" si="8"/>
        <v>3</v>
      </c>
      <c r="J82" s="601">
        <f t="shared" si="9"/>
        <v>0.33333333333333337</v>
      </c>
    </row>
    <row r="83" spans="1:10" x14ac:dyDescent="0.2">
      <c r="A83" s="31" t="s">
        <v>723</v>
      </c>
      <c r="B83" s="604">
        <v>1</v>
      </c>
      <c r="C83" s="605"/>
      <c r="D83" s="605"/>
      <c r="E83" s="605">
        <v>1</v>
      </c>
      <c r="F83" s="605"/>
      <c r="G83" s="48"/>
      <c r="H83" s="177">
        <f t="shared" si="8"/>
        <v>2</v>
      </c>
      <c r="J83" s="601">
        <f t="shared" si="9"/>
        <v>0.5</v>
      </c>
    </row>
    <row r="84" spans="1:10" x14ac:dyDescent="0.2">
      <c r="A84" s="31" t="s">
        <v>724</v>
      </c>
      <c r="B84" s="604">
        <v>1</v>
      </c>
      <c r="C84" s="605"/>
      <c r="D84" s="605"/>
      <c r="E84" s="605"/>
      <c r="F84" s="605"/>
      <c r="G84" s="48"/>
      <c r="H84" s="177">
        <f t="shared" si="8"/>
        <v>1</v>
      </c>
      <c r="J84" s="601">
        <f t="shared" si="9"/>
        <v>0</v>
      </c>
    </row>
    <row r="85" spans="1:10" x14ac:dyDescent="0.2">
      <c r="A85" s="31" t="s">
        <v>54</v>
      </c>
      <c r="B85" s="604">
        <v>2</v>
      </c>
      <c r="C85" s="605"/>
      <c r="D85" s="605"/>
      <c r="E85" s="605"/>
      <c r="F85" s="605"/>
      <c r="G85" s="48"/>
      <c r="H85" s="177">
        <f t="shared" si="8"/>
        <v>2</v>
      </c>
      <c r="J85" s="601">
        <f t="shared" si="9"/>
        <v>0</v>
      </c>
    </row>
    <row r="86" spans="1:10" x14ac:dyDescent="0.2">
      <c r="A86" s="31" t="s">
        <v>718</v>
      </c>
      <c r="B86" s="604">
        <v>2</v>
      </c>
      <c r="C86" s="605"/>
      <c r="D86" s="605"/>
      <c r="E86" s="605"/>
      <c r="F86" s="605"/>
      <c r="G86" s="48"/>
      <c r="H86" s="177">
        <f t="shared" si="8"/>
        <v>2</v>
      </c>
      <c r="J86" s="601">
        <f t="shared" si="9"/>
        <v>0</v>
      </c>
    </row>
    <row r="87" spans="1:10" x14ac:dyDescent="0.2">
      <c r="A87" s="31" t="s">
        <v>55</v>
      </c>
      <c r="B87" s="604">
        <v>4</v>
      </c>
      <c r="C87" s="605">
        <v>3</v>
      </c>
      <c r="D87" s="605">
        <v>1</v>
      </c>
      <c r="E87" s="605">
        <v>1</v>
      </c>
      <c r="F87" s="605"/>
      <c r="G87" s="48"/>
      <c r="H87" s="177">
        <f t="shared" si="8"/>
        <v>9</v>
      </c>
      <c r="J87" s="601">
        <f t="shared" si="9"/>
        <v>0.55555555555555558</v>
      </c>
    </row>
    <row r="88" spans="1:10" x14ac:dyDescent="0.2">
      <c r="A88" s="31" t="s">
        <v>56</v>
      </c>
      <c r="B88" s="604">
        <v>1</v>
      </c>
      <c r="C88" s="605"/>
      <c r="D88" s="605"/>
      <c r="E88" s="605"/>
      <c r="F88" s="605"/>
      <c r="G88" s="48"/>
      <c r="H88" s="177">
        <f t="shared" si="8"/>
        <v>1</v>
      </c>
      <c r="J88" s="601">
        <f t="shared" si="9"/>
        <v>0</v>
      </c>
    </row>
    <row r="89" spans="1:10" x14ac:dyDescent="0.2">
      <c r="A89" s="31" t="s">
        <v>665</v>
      </c>
      <c r="B89" s="604">
        <v>3</v>
      </c>
      <c r="C89" s="605">
        <v>6</v>
      </c>
      <c r="D89" s="605">
        <v>2</v>
      </c>
      <c r="E89" s="605">
        <v>8</v>
      </c>
      <c r="F89" s="605"/>
      <c r="G89" s="48"/>
      <c r="H89" s="177">
        <f t="shared" si="8"/>
        <v>19</v>
      </c>
      <c r="J89" s="601">
        <f t="shared" si="9"/>
        <v>0.84210526315789469</v>
      </c>
    </row>
    <row r="90" spans="1:10" x14ac:dyDescent="0.2">
      <c r="A90" s="31" t="s">
        <v>28</v>
      </c>
      <c r="B90" s="604">
        <v>4</v>
      </c>
      <c r="C90" s="605"/>
      <c r="D90" s="605"/>
      <c r="E90" s="605">
        <v>2</v>
      </c>
      <c r="F90" s="605"/>
      <c r="G90" s="48"/>
      <c r="H90" s="177">
        <f t="shared" si="8"/>
        <v>6</v>
      </c>
      <c r="J90" s="601">
        <f t="shared" si="9"/>
        <v>0.33333333333333337</v>
      </c>
    </row>
    <row r="91" spans="1:10" x14ac:dyDescent="0.2">
      <c r="A91" s="31" t="s">
        <v>720</v>
      </c>
      <c r="B91" s="604"/>
      <c r="C91" s="605">
        <v>1</v>
      </c>
      <c r="D91" s="605"/>
      <c r="E91" s="605"/>
      <c r="F91" s="605"/>
      <c r="G91" s="48"/>
      <c r="H91" s="177">
        <f t="shared" si="8"/>
        <v>1</v>
      </c>
      <c r="J91" s="601">
        <f t="shared" si="9"/>
        <v>1</v>
      </c>
    </row>
    <row r="92" spans="1:10" x14ac:dyDescent="0.2">
      <c r="A92" s="31" t="s">
        <v>57</v>
      </c>
      <c r="B92" s="604">
        <v>7</v>
      </c>
      <c r="C92" s="605">
        <v>3</v>
      </c>
      <c r="D92" s="605">
        <v>1</v>
      </c>
      <c r="E92" s="605"/>
      <c r="F92" s="605"/>
      <c r="G92" s="48"/>
      <c r="H92" s="177">
        <f t="shared" ref="H92:H100" si="10">F92+E92+D92+C92+B92</f>
        <v>11</v>
      </c>
      <c r="J92" s="601">
        <f t="shared" ref="J92:J100" si="11">1-(B92/H92)</f>
        <v>0.36363636363636365</v>
      </c>
    </row>
    <row r="93" spans="1:10" x14ac:dyDescent="0.2">
      <c r="A93" s="31" t="s">
        <v>69</v>
      </c>
      <c r="B93" s="604">
        <v>4</v>
      </c>
      <c r="C93" s="605"/>
      <c r="D93" s="605">
        <v>1</v>
      </c>
      <c r="E93" s="605"/>
      <c r="F93" s="605"/>
      <c r="G93" s="48"/>
      <c r="H93" s="177">
        <f t="shared" si="10"/>
        <v>5</v>
      </c>
      <c r="J93" s="601">
        <f t="shared" si="11"/>
        <v>0.19999999999999996</v>
      </c>
    </row>
    <row r="94" spans="1:10" x14ac:dyDescent="0.2">
      <c r="A94" s="31" t="s">
        <v>667</v>
      </c>
      <c r="B94" s="604">
        <v>9</v>
      </c>
      <c r="C94" s="605">
        <v>4</v>
      </c>
      <c r="D94" s="605">
        <v>1</v>
      </c>
      <c r="E94" s="605">
        <v>1</v>
      </c>
      <c r="F94" s="605"/>
      <c r="G94" s="48"/>
      <c r="H94" s="177">
        <f t="shared" si="10"/>
        <v>15</v>
      </c>
      <c r="J94" s="601">
        <f t="shared" si="11"/>
        <v>0.4</v>
      </c>
    </row>
    <row r="95" spans="1:10" x14ac:dyDescent="0.2">
      <c r="A95" s="31" t="s">
        <v>60</v>
      </c>
      <c r="B95" s="604">
        <v>3</v>
      </c>
      <c r="C95" s="605"/>
      <c r="D95" s="605"/>
      <c r="E95" s="605"/>
      <c r="F95" s="605"/>
      <c r="G95" s="48"/>
      <c r="H95" s="177">
        <f t="shared" si="10"/>
        <v>3</v>
      </c>
      <c r="J95" s="601">
        <f t="shared" si="11"/>
        <v>0</v>
      </c>
    </row>
    <row r="96" spans="1:10" x14ac:dyDescent="0.2">
      <c r="A96" s="31" t="s">
        <v>61</v>
      </c>
      <c r="B96" s="604">
        <v>2</v>
      </c>
      <c r="C96" s="605"/>
      <c r="D96" s="605"/>
      <c r="E96" s="605"/>
      <c r="F96" s="605"/>
      <c r="G96" s="48"/>
      <c r="H96" s="177">
        <f t="shared" si="10"/>
        <v>2</v>
      </c>
      <c r="J96" s="601">
        <f t="shared" si="11"/>
        <v>0</v>
      </c>
    </row>
    <row r="97" spans="1:10" x14ac:dyDescent="0.2">
      <c r="A97" s="31" t="s">
        <v>62</v>
      </c>
      <c r="B97" s="604">
        <v>1</v>
      </c>
      <c r="C97" s="605">
        <v>1</v>
      </c>
      <c r="D97" s="605"/>
      <c r="E97" s="605"/>
      <c r="F97" s="605"/>
      <c r="G97" s="48"/>
      <c r="H97" s="177">
        <f t="shared" si="10"/>
        <v>2</v>
      </c>
      <c r="J97" s="601">
        <f t="shared" si="11"/>
        <v>0.5</v>
      </c>
    </row>
    <row r="98" spans="1:10" x14ac:dyDescent="0.2">
      <c r="A98" s="31" t="s">
        <v>41</v>
      </c>
      <c r="B98" s="604">
        <v>2</v>
      </c>
      <c r="C98" s="605">
        <v>4</v>
      </c>
      <c r="D98" s="605"/>
      <c r="E98" s="605">
        <v>1</v>
      </c>
      <c r="F98" s="605"/>
      <c r="G98" s="48"/>
      <c r="H98" s="177">
        <f t="shared" si="10"/>
        <v>7</v>
      </c>
      <c r="J98" s="601">
        <f t="shared" si="11"/>
        <v>0.7142857142857143</v>
      </c>
    </row>
    <row r="99" spans="1:10" x14ac:dyDescent="0.2">
      <c r="A99" s="31" t="s">
        <v>719</v>
      </c>
      <c r="B99" s="604">
        <v>1</v>
      </c>
      <c r="C99" s="605"/>
      <c r="D99" s="605"/>
      <c r="E99" s="605"/>
      <c r="F99" s="605"/>
      <c r="G99" s="48"/>
      <c r="H99" s="177">
        <f t="shared" si="10"/>
        <v>1</v>
      </c>
      <c r="J99" s="601">
        <f t="shared" si="11"/>
        <v>0</v>
      </c>
    </row>
    <row r="100" spans="1:10" x14ac:dyDescent="0.2">
      <c r="A100" s="31" t="s">
        <v>65</v>
      </c>
      <c r="B100" s="604">
        <v>1</v>
      </c>
      <c r="C100" s="605">
        <v>5</v>
      </c>
      <c r="D100" s="605">
        <v>2</v>
      </c>
      <c r="E100" s="605">
        <v>2</v>
      </c>
      <c r="F100" s="605"/>
      <c r="G100" s="48"/>
      <c r="H100" s="177">
        <f t="shared" si="10"/>
        <v>10</v>
      </c>
      <c r="J100" s="601">
        <f t="shared" si="11"/>
        <v>0.9</v>
      </c>
    </row>
    <row r="101" spans="1:10" ht="7.5" customHeight="1" x14ac:dyDescent="0.2">
      <c r="J101" s="8"/>
    </row>
    <row r="102" spans="1:10" x14ac:dyDescent="0.2">
      <c r="A102" s="650" t="s">
        <v>1</v>
      </c>
      <c r="B102" s="308">
        <f>SUM(B7:B100)</f>
        <v>254</v>
      </c>
      <c r="C102" s="308">
        <f>SUM(C7:C100)</f>
        <v>144</v>
      </c>
      <c r="D102" s="308">
        <f>SUM(D7:D100)</f>
        <v>47</v>
      </c>
      <c r="E102" s="308">
        <f>SUM(E7:E100)</f>
        <v>96</v>
      </c>
      <c r="F102" s="308">
        <f>SUM(F7:F100)</f>
        <v>1</v>
      </c>
      <c r="G102" s="1"/>
      <c r="H102" s="122">
        <f>SUM(H7:H100)</f>
        <v>542</v>
      </c>
      <c r="J102" s="182">
        <f t="shared" si="7"/>
        <v>0.53136531365313655</v>
      </c>
    </row>
    <row r="103" spans="1:10" x14ac:dyDescent="0.2">
      <c r="A103" s="669" t="s">
        <v>154</v>
      </c>
      <c r="B103" s="420">
        <f>B102/$H$102</f>
        <v>0.46863468634686345</v>
      </c>
      <c r="C103" s="420">
        <f t="shared" ref="C103:F103" si="12">C102/$H$102</f>
        <v>0.26568265682656828</v>
      </c>
      <c r="D103" s="420">
        <f t="shared" si="12"/>
        <v>8.6715867158671592E-2</v>
      </c>
      <c r="E103" s="420">
        <f t="shared" si="12"/>
        <v>0.17712177121771217</v>
      </c>
      <c r="F103" s="670">
        <f t="shared" si="12"/>
        <v>1.8450184501845018E-3</v>
      </c>
    </row>
    <row r="104" spans="1:10" ht="4.5" customHeight="1" x14ac:dyDescent="0.2"/>
    <row r="105" spans="1:10" ht="24" customHeight="1" x14ac:dyDescent="0.2">
      <c r="A105" s="1038" t="s">
        <v>759</v>
      </c>
      <c r="B105" s="1038"/>
      <c r="C105" s="1038"/>
      <c r="D105" s="1038"/>
      <c r="E105" s="1038"/>
      <c r="F105" s="1038"/>
      <c r="G105" s="1038"/>
      <c r="H105" s="1038"/>
      <c r="I105" s="1038"/>
      <c r="J105" s="1038"/>
    </row>
  </sheetData>
  <sortState ref="A75:J99">
    <sortCondition ref="A75"/>
  </sortState>
  <mergeCells count="3">
    <mergeCell ref="A105:J105"/>
    <mergeCell ref="A1:J1"/>
    <mergeCell ref="A3:J3"/>
  </mergeCells>
  <pageMargins left="0.39370078740157483" right="0" top="0.59055118110236227" bottom="0.59055118110236227" header="0.51181102362204722" footer="0.51181102362204722"/>
  <pageSetup paperSize="9" scale="93" firstPageNumber="4" fitToHeight="0" orientation="portrait" r:id="rId1"/>
  <headerFooter alignWithMargins="0">
    <oddHeader>&amp;L&amp;"Times New Roman,Gras"DGRH A1-1&amp;R&amp;"Times New Roman,Gras"Juillet 2021</oddHeader>
    <oddFooter>&amp;C&amp;"Times New Roman,Gras"Page &amp;P de &amp;N</oddFooter>
  </headerFooter>
  <rowBreaks count="1" manualBreakCount="1">
    <brk id="5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69"/>
  <sheetViews>
    <sheetView showGridLines="0" zoomScaleNormal="100" workbookViewId="0">
      <selection activeCell="O51" sqref="O51"/>
    </sheetView>
  </sheetViews>
  <sheetFormatPr baseColWidth="10" defaultRowHeight="12.75" x14ac:dyDescent="0.2"/>
  <cols>
    <col min="1" max="1" width="12.6640625" customWidth="1"/>
    <col min="2" max="2" width="14.1640625" customWidth="1"/>
    <col min="3" max="5" width="11.83203125" customWidth="1"/>
    <col min="6" max="6" width="12.6640625" customWidth="1"/>
    <col min="7" max="7" width="5.1640625" style="18" customWidth="1"/>
    <col min="8" max="8" width="11.33203125" customWidth="1"/>
    <col min="9" max="9" width="4" customWidth="1"/>
    <col min="10" max="10" width="10.1640625" customWidth="1"/>
    <col min="11" max="11" width="8.6640625" customWidth="1"/>
  </cols>
  <sheetData>
    <row r="2" spans="1:10" ht="38.25" customHeight="1" x14ac:dyDescent="0.2">
      <c r="A2" s="1011" t="s">
        <v>708</v>
      </c>
      <c r="B2" s="1011"/>
      <c r="C2" s="1011"/>
      <c r="D2" s="1011"/>
      <c r="E2" s="1011"/>
      <c r="F2" s="1011"/>
      <c r="G2" s="1011"/>
      <c r="H2" s="1011"/>
      <c r="I2" s="1011"/>
      <c r="J2" s="1011"/>
    </row>
    <row r="3" spans="1:10" ht="15.75" x14ac:dyDescent="0.2">
      <c r="A3" s="594"/>
      <c r="B3" s="594"/>
      <c r="C3" s="594"/>
      <c r="D3" s="594"/>
      <c r="E3" s="594"/>
      <c r="F3" s="594"/>
      <c r="G3" s="594"/>
      <c r="H3" s="594"/>
      <c r="I3" s="594"/>
      <c r="J3" s="594"/>
    </row>
    <row r="4" spans="1:10" x14ac:dyDescent="0.2">
      <c r="A4" s="44"/>
    </row>
    <row r="5" spans="1:10" ht="15.75" customHeight="1" x14ac:dyDescent="0.2">
      <c r="A5" s="1039" t="s">
        <v>622</v>
      </c>
      <c r="B5" s="1010"/>
      <c r="C5" s="1010"/>
      <c r="D5" s="1010"/>
      <c r="E5" s="1010"/>
      <c r="F5" s="1010"/>
      <c r="G5" s="1010"/>
      <c r="H5" s="1010"/>
      <c r="I5" s="1010"/>
      <c r="J5" s="1010"/>
    </row>
    <row r="7" spans="1:10" ht="25.5" customHeight="1" x14ac:dyDescent="0.2">
      <c r="G7" s="17"/>
    </row>
    <row r="8" spans="1:10" ht="54" x14ac:dyDescent="0.2">
      <c r="A8" s="614" t="s">
        <v>359</v>
      </c>
      <c r="B8" s="595" t="s">
        <v>490</v>
      </c>
      <c r="C8" s="599" t="s">
        <v>181</v>
      </c>
      <c r="D8" s="76" t="s">
        <v>182</v>
      </c>
      <c r="E8" s="921" t="s">
        <v>140</v>
      </c>
      <c r="F8" s="921" t="s">
        <v>139</v>
      </c>
      <c r="G8" s="6"/>
      <c r="H8" s="597" t="s">
        <v>183</v>
      </c>
      <c r="J8" s="596" t="s">
        <v>128</v>
      </c>
    </row>
    <row r="9" spans="1:10" s="4" customFormat="1" ht="13.5" x14ac:dyDescent="0.2">
      <c r="A9" s="18"/>
      <c r="B9" s="46"/>
      <c r="C9" s="17"/>
      <c r="D9" s="17"/>
      <c r="E9" s="46"/>
      <c r="F9" s="46"/>
      <c r="G9" s="6"/>
      <c r="H9" s="47"/>
    </row>
    <row r="10" spans="1:10" x14ac:dyDescent="0.2">
      <c r="A10" s="611" t="s">
        <v>71</v>
      </c>
      <c r="B10" s="602">
        <v>6</v>
      </c>
      <c r="C10" s="603">
        <v>1</v>
      </c>
      <c r="D10" s="603"/>
      <c r="E10" s="603">
        <v>19</v>
      </c>
      <c r="F10" s="603"/>
      <c r="G10" s="48"/>
      <c r="H10" s="175">
        <f t="shared" ref="H10:H42" si="0">F10+E10+D10+C10+B10</f>
        <v>26</v>
      </c>
      <c r="J10" s="600">
        <f>1-(B10/H10)</f>
        <v>0.76923076923076916</v>
      </c>
    </row>
    <row r="11" spans="1:10" x14ac:dyDescent="0.2">
      <c r="A11" s="612" t="s">
        <v>72</v>
      </c>
      <c r="B11" s="604">
        <v>3</v>
      </c>
      <c r="C11" s="605"/>
      <c r="D11" s="605"/>
      <c r="E11" s="605">
        <v>15</v>
      </c>
      <c r="F11" s="605"/>
      <c r="G11" s="48"/>
      <c r="H11" s="177">
        <f t="shared" si="0"/>
        <v>18</v>
      </c>
      <c r="J11" s="601">
        <f t="shared" ref="J11:J58" si="1">1-(B11/H11)</f>
        <v>0.83333333333333337</v>
      </c>
    </row>
    <row r="12" spans="1:10" x14ac:dyDescent="0.2">
      <c r="A12" s="612" t="s">
        <v>73</v>
      </c>
      <c r="B12" s="604"/>
      <c r="C12" s="605"/>
      <c r="D12" s="605"/>
      <c r="E12" s="605">
        <v>1</v>
      </c>
      <c r="F12" s="605"/>
      <c r="G12" s="48"/>
      <c r="H12" s="177">
        <f t="shared" si="0"/>
        <v>1</v>
      </c>
      <c r="J12" s="601">
        <f t="shared" si="1"/>
        <v>1</v>
      </c>
    </row>
    <row r="13" spans="1:10" x14ac:dyDescent="0.2">
      <c r="A13" s="612" t="s">
        <v>74</v>
      </c>
      <c r="B13" s="604">
        <v>1</v>
      </c>
      <c r="C13" s="605"/>
      <c r="D13" s="605"/>
      <c r="E13" s="605">
        <v>4</v>
      </c>
      <c r="F13" s="605"/>
      <c r="G13" s="48"/>
      <c r="H13" s="177">
        <f t="shared" si="0"/>
        <v>5</v>
      </c>
      <c r="J13" s="601">
        <f t="shared" si="1"/>
        <v>0.8</v>
      </c>
    </row>
    <row r="14" spans="1:10" x14ac:dyDescent="0.2">
      <c r="A14" s="612" t="s">
        <v>75</v>
      </c>
      <c r="B14" s="604">
        <v>2</v>
      </c>
      <c r="C14" s="605">
        <v>11</v>
      </c>
      <c r="D14" s="605">
        <v>8</v>
      </c>
      <c r="E14" s="605">
        <v>3</v>
      </c>
      <c r="F14" s="605"/>
      <c r="G14" s="48"/>
      <c r="H14" s="177">
        <f t="shared" si="0"/>
        <v>24</v>
      </c>
      <c r="J14" s="601">
        <f t="shared" si="1"/>
        <v>0.91666666666666663</v>
      </c>
    </row>
    <row r="15" spans="1:10" x14ac:dyDescent="0.2">
      <c r="A15" s="612" t="s">
        <v>76</v>
      </c>
      <c r="B15" s="604">
        <v>4</v>
      </c>
      <c r="C15" s="605">
        <v>5</v>
      </c>
      <c r="D15" s="605"/>
      <c r="E15" s="605">
        <v>5</v>
      </c>
      <c r="F15" s="605"/>
      <c r="G15" s="48"/>
      <c r="H15" s="177">
        <f t="shared" si="0"/>
        <v>14</v>
      </c>
      <c r="J15" s="601">
        <f t="shared" si="1"/>
        <v>0.7142857142857143</v>
      </c>
    </row>
    <row r="16" spans="1:10" x14ac:dyDescent="0.2">
      <c r="A16" s="612" t="s">
        <v>77</v>
      </c>
      <c r="B16" s="604">
        <v>5</v>
      </c>
      <c r="C16" s="605">
        <v>6</v>
      </c>
      <c r="D16" s="605">
        <v>3</v>
      </c>
      <c r="E16" s="605">
        <v>3</v>
      </c>
      <c r="F16" s="605"/>
      <c r="G16" s="48"/>
      <c r="H16" s="177">
        <f t="shared" si="0"/>
        <v>17</v>
      </c>
      <c r="J16" s="601">
        <f t="shared" si="1"/>
        <v>0.70588235294117641</v>
      </c>
    </row>
    <row r="17" spans="1:10" x14ac:dyDescent="0.2">
      <c r="A17" s="612" t="s">
        <v>78</v>
      </c>
      <c r="B17" s="607">
        <v>3</v>
      </c>
      <c r="C17" s="608">
        <v>1</v>
      </c>
      <c r="D17" s="608"/>
      <c r="E17" s="608"/>
      <c r="F17" s="608"/>
      <c r="G17" s="48"/>
      <c r="H17" s="177">
        <f t="shared" si="0"/>
        <v>4</v>
      </c>
      <c r="J17" s="601">
        <f t="shared" si="1"/>
        <v>0.25</v>
      </c>
    </row>
    <row r="18" spans="1:10" x14ac:dyDescent="0.2">
      <c r="A18" s="612" t="s">
        <v>79</v>
      </c>
      <c r="B18" s="604">
        <v>8</v>
      </c>
      <c r="C18" s="605">
        <v>11</v>
      </c>
      <c r="D18" s="605">
        <v>4</v>
      </c>
      <c r="E18" s="605">
        <v>2</v>
      </c>
      <c r="F18" s="605"/>
      <c r="G18" s="48"/>
      <c r="H18" s="177">
        <f t="shared" si="0"/>
        <v>25</v>
      </c>
      <c r="J18" s="601">
        <f t="shared" si="1"/>
        <v>0.67999999999999994</v>
      </c>
    </row>
    <row r="19" spans="1:10" x14ac:dyDescent="0.2">
      <c r="A19" s="612" t="s">
        <v>80</v>
      </c>
      <c r="B19" s="604"/>
      <c r="C19" s="605">
        <v>1</v>
      </c>
      <c r="D19" s="605"/>
      <c r="E19" s="605"/>
      <c r="F19" s="605"/>
      <c r="G19" s="48"/>
      <c r="H19" s="177">
        <f t="shared" si="0"/>
        <v>1</v>
      </c>
      <c r="J19" s="601">
        <f t="shared" si="1"/>
        <v>1</v>
      </c>
    </row>
    <row r="20" spans="1:10" x14ac:dyDescent="0.2">
      <c r="A20" s="612" t="s">
        <v>81</v>
      </c>
      <c r="B20" s="604">
        <v>7</v>
      </c>
      <c r="C20" s="605">
        <v>8</v>
      </c>
      <c r="D20" s="605"/>
      <c r="E20" s="605">
        <v>4</v>
      </c>
      <c r="F20" s="605"/>
      <c r="G20" s="48"/>
      <c r="H20" s="177">
        <f t="shared" si="0"/>
        <v>19</v>
      </c>
      <c r="J20" s="601">
        <f t="shared" si="1"/>
        <v>0.63157894736842102</v>
      </c>
    </row>
    <row r="21" spans="1:10" x14ac:dyDescent="0.2">
      <c r="A21" s="612" t="s">
        <v>82</v>
      </c>
      <c r="B21" s="604"/>
      <c r="C21" s="605">
        <v>1</v>
      </c>
      <c r="D21" s="605"/>
      <c r="E21" s="605"/>
      <c r="F21" s="605"/>
      <c r="G21" s="48"/>
      <c r="H21" s="177">
        <f t="shared" si="0"/>
        <v>1</v>
      </c>
      <c r="J21" s="601">
        <f t="shared" si="1"/>
        <v>1</v>
      </c>
    </row>
    <row r="22" spans="1:10" x14ac:dyDescent="0.2">
      <c r="A22" s="612" t="s">
        <v>129</v>
      </c>
      <c r="B22" s="604">
        <v>1</v>
      </c>
      <c r="C22" s="605"/>
      <c r="D22" s="605"/>
      <c r="E22" s="605"/>
      <c r="F22" s="605"/>
      <c r="G22" s="48"/>
      <c r="H22" s="177">
        <f t="shared" si="0"/>
        <v>1</v>
      </c>
      <c r="J22" s="601">
        <f t="shared" si="1"/>
        <v>0</v>
      </c>
    </row>
    <row r="23" spans="1:10" x14ac:dyDescent="0.2">
      <c r="A23" s="612" t="s">
        <v>83</v>
      </c>
      <c r="B23" s="604">
        <v>2</v>
      </c>
      <c r="C23" s="605">
        <v>6</v>
      </c>
      <c r="D23" s="605"/>
      <c r="E23" s="605">
        <v>2</v>
      </c>
      <c r="F23" s="605"/>
      <c r="G23" s="48"/>
      <c r="H23" s="177">
        <f t="shared" si="0"/>
        <v>10</v>
      </c>
      <c r="J23" s="601">
        <f t="shared" si="1"/>
        <v>0.8</v>
      </c>
    </row>
    <row r="24" spans="1:10" x14ac:dyDescent="0.2">
      <c r="A24" s="612" t="s">
        <v>84</v>
      </c>
      <c r="B24" s="604">
        <v>7</v>
      </c>
      <c r="C24" s="605">
        <v>3</v>
      </c>
      <c r="D24" s="605">
        <v>2</v>
      </c>
      <c r="E24" s="605"/>
      <c r="F24" s="605"/>
      <c r="G24" s="48"/>
      <c r="H24" s="177">
        <f t="shared" si="0"/>
        <v>12</v>
      </c>
      <c r="J24" s="601">
        <f t="shared" si="1"/>
        <v>0.41666666666666663</v>
      </c>
    </row>
    <row r="25" spans="1:10" x14ac:dyDescent="0.2">
      <c r="A25" s="612" t="s">
        <v>85</v>
      </c>
      <c r="B25" s="604">
        <v>9</v>
      </c>
      <c r="C25" s="605">
        <v>3</v>
      </c>
      <c r="D25" s="605">
        <v>1</v>
      </c>
      <c r="E25" s="605">
        <v>3</v>
      </c>
      <c r="F25" s="605"/>
      <c r="G25" s="48"/>
      <c r="H25" s="177">
        <f t="shared" si="0"/>
        <v>16</v>
      </c>
      <c r="J25" s="601">
        <f t="shared" si="1"/>
        <v>0.4375</v>
      </c>
    </row>
    <row r="26" spans="1:10" x14ac:dyDescent="0.2">
      <c r="A26" s="612" t="s">
        <v>86</v>
      </c>
      <c r="B26" s="604">
        <v>2</v>
      </c>
      <c r="C26" s="605">
        <v>6</v>
      </c>
      <c r="D26" s="605">
        <v>2</v>
      </c>
      <c r="E26" s="605">
        <v>3</v>
      </c>
      <c r="F26" s="605"/>
      <c r="G26" s="48"/>
      <c r="H26" s="177">
        <f t="shared" si="0"/>
        <v>13</v>
      </c>
      <c r="J26" s="601">
        <f t="shared" si="1"/>
        <v>0.84615384615384615</v>
      </c>
    </row>
    <row r="27" spans="1:10" x14ac:dyDescent="0.2">
      <c r="A27" s="612" t="s">
        <v>87</v>
      </c>
      <c r="B27" s="604">
        <v>6</v>
      </c>
      <c r="C27" s="605">
        <v>4</v>
      </c>
      <c r="D27" s="605"/>
      <c r="E27" s="605">
        <v>1</v>
      </c>
      <c r="F27" s="605"/>
      <c r="G27" s="48"/>
      <c r="H27" s="177">
        <f t="shared" si="0"/>
        <v>11</v>
      </c>
      <c r="J27" s="601">
        <f t="shared" si="1"/>
        <v>0.45454545454545459</v>
      </c>
    </row>
    <row r="28" spans="1:10" x14ac:dyDescent="0.2">
      <c r="A28" s="612" t="s">
        <v>88</v>
      </c>
      <c r="B28" s="604">
        <v>4</v>
      </c>
      <c r="C28" s="605">
        <v>2</v>
      </c>
      <c r="D28" s="605">
        <v>3</v>
      </c>
      <c r="E28" s="605">
        <v>2</v>
      </c>
      <c r="F28" s="605"/>
      <c r="G28" s="48"/>
      <c r="H28" s="177">
        <f t="shared" si="0"/>
        <v>11</v>
      </c>
      <c r="J28" s="601">
        <f t="shared" si="1"/>
        <v>0.63636363636363635</v>
      </c>
    </row>
    <row r="29" spans="1:10" x14ac:dyDescent="0.2">
      <c r="A29" s="612" t="s">
        <v>89</v>
      </c>
      <c r="B29" s="604">
        <v>1</v>
      </c>
      <c r="C29" s="605">
        <v>3</v>
      </c>
      <c r="D29" s="605"/>
      <c r="E29" s="605"/>
      <c r="F29" s="605"/>
      <c r="G29" s="48"/>
      <c r="H29" s="177">
        <f t="shared" si="0"/>
        <v>4</v>
      </c>
      <c r="J29" s="601">
        <f t="shared" si="1"/>
        <v>0.75</v>
      </c>
    </row>
    <row r="30" spans="1:10" x14ac:dyDescent="0.2">
      <c r="A30" s="612" t="s">
        <v>90</v>
      </c>
      <c r="B30" s="604">
        <v>6</v>
      </c>
      <c r="C30" s="605">
        <v>4</v>
      </c>
      <c r="D30" s="605">
        <v>1</v>
      </c>
      <c r="E30" s="605">
        <v>2</v>
      </c>
      <c r="F30" s="605"/>
      <c r="G30" s="48"/>
      <c r="H30" s="177">
        <f t="shared" si="0"/>
        <v>13</v>
      </c>
      <c r="J30" s="601">
        <f t="shared" si="1"/>
        <v>0.53846153846153844</v>
      </c>
    </row>
    <row r="31" spans="1:10" x14ac:dyDescent="0.2">
      <c r="A31" s="612" t="s">
        <v>91</v>
      </c>
      <c r="B31" s="604">
        <v>7</v>
      </c>
      <c r="C31" s="605">
        <v>11</v>
      </c>
      <c r="D31" s="605">
        <v>1</v>
      </c>
      <c r="E31" s="605">
        <v>2</v>
      </c>
      <c r="F31" s="605"/>
      <c r="G31" s="48"/>
      <c r="H31" s="177">
        <f t="shared" si="0"/>
        <v>21</v>
      </c>
      <c r="J31" s="601">
        <f t="shared" si="1"/>
        <v>0.66666666666666674</v>
      </c>
    </row>
    <row r="32" spans="1:10" x14ac:dyDescent="0.2">
      <c r="A32" s="612" t="s">
        <v>92</v>
      </c>
      <c r="B32" s="604">
        <v>10</v>
      </c>
      <c r="C32" s="605">
        <v>1</v>
      </c>
      <c r="D32" s="605"/>
      <c r="E32" s="605">
        <v>1</v>
      </c>
      <c r="F32" s="605"/>
      <c r="G32" s="48"/>
      <c r="H32" s="177">
        <f t="shared" si="0"/>
        <v>12</v>
      </c>
      <c r="J32" s="601">
        <f t="shared" si="1"/>
        <v>0.16666666666666663</v>
      </c>
    </row>
    <row r="33" spans="1:10" x14ac:dyDescent="0.2">
      <c r="A33" s="612" t="s">
        <v>93</v>
      </c>
      <c r="B33" s="604"/>
      <c r="C33" s="605">
        <v>1</v>
      </c>
      <c r="D33" s="605"/>
      <c r="E33" s="605"/>
      <c r="F33" s="605"/>
      <c r="G33" s="48"/>
      <c r="H33" s="177">
        <f t="shared" si="0"/>
        <v>1</v>
      </c>
      <c r="J33" s="601">
        <f t="shared" si="1"/>
        <v>1</v>
      </c>
    </row>
    <row r="34" spans="1:10" x14ac:dyDescent="0.2">
      <c r="A34" s="612" t="s">
        <v>94</v>
      </c>
      <c r="B34" s="604">
        <v>1</v>
      </c>
      <c r="C34" s="605">
        <v>5</v>
      </c>
      <c r="D34" s="605"/>
      <c r="E34" s="605">
        <v>2</v>
      </c>
      <c r="F34" s="605"/>
      <c r="G34" s="48"/>
      <c r="H34" s="177">
        <f t="shared" si="0"/>
        <v>8</v>
      </c>
      <c r="J34" s="601">
        <f t="shared" si="1"/>
        <v>0.875</v>
      </c>
    </row>
    <row r="35" spans="1:10" x14ac:dyDescent="0.2">
      <c r="A35" s="612" t="s">
        <v>95</v>
      </c>
      <c r="B35" s="604">
        <v>5</v>
      </c>
      <c r="C35" s="605">
        <v>9</v>
      </c>
      <c r="D35" s="605">
        <v>3</v>
      </c>
      <c r="E35" s="605">
        <v>4</v>
      </c>
      <c r="F35" s="605"/>
      <c r="G35" s="48"/>
      <c r="H35" s="177">
        <f t="shared" si="0"/>
        <v>21</v>
      </c>
      <c r="J35" s="601">
        <f t="shared" si="1"/>
        <v>0.76190476190476186</v>
      </c>
    </row>
    <row r="36" spans="1:10" x14ac:dyDescent="0.2">
      <c r="A36" s="612" t="s">
        <v>96</v>
      </c>
      <c r="B36" s="604">
        <v>16</v>
      </c>
      <c r="C36" s="605">
        <v>9</v>
      </c>
      <c r="D36" s="605">
        <v>5</v>
      </c>
      <c r="E36" s="605">
        <v>5</v>
      </c>
      <c r="F36" s="605"/>
      <c r="G36" s="48"/>
      <c r="H36" s="177">
        <f t="shared" si="0"/>
        <v>35</v>
      </c>
      <c r="J36" s="601">
        <f t="shared" si="1"/>
        <v>0.54285714285714293</v>
      </c>
    </row>
    <row r="37" spans="1:10" x14ac:dyDescent="0.2">
      <c r="A37" s="612" t="s">
        <v>97</v>
      </c>
      <c r="B37" s="604">
        <v>10</v>
      </c>
      <c r="C37" s="605">
        <v>2</v>
      </c>
      <c r="D37" s="605">
        <v>1</v>
      </c>
      <c r="E37" s="605"/>
      <c r="F37" s="605"/>
      <c r="G37" s="48"/>
      <c r="H37" s="177">
        <f t="shared" si="0"/>
        <v>13</v>
      </c>
      <c r="J37" s="601">
        <f t="shared" si="1"/>
        <v>0.23076923076923073</v>
      </c>
    </row>
    <row r="38" spans="1:10" x14ac:dyDescent="0.2">
      <c r="A38" s="612" t="s">
        <v>98</v>
      </c>
      <c r="B38" s="604">
        <v>2</v>
      </c>
      <c r="C38" s="605">
        <v>2</v>
      </c>
      <c r="D38" s="605">
        <v>1</v>
      </c>
      <c r="E38" s="605"/>
      <c r="F38" s="605"/>
      <c r="G38" s="48"/>
      <c r="H38" s="177">
        <f t="shared" si="0"/>
        <v>5</v>
      </c>
      <c r="J38" s="601">
        <f t="shared" si="1"/>
        <v>0.6</v>
      </c>
    </row>
    <row r="39" spans="1:10" x14ac:dyDescent="0.2">
      <c r="A39" s="612" t="s">
        <v>99</v>
      </c>
      <c r="B39" s="604">
        <v>1</v>
      </c>
      <c r="C39" s="605"/>
      <c r="D39" s="605"/>
      <c r="E39" s="605">
        <v>2</v>
      </c>
      <c r="F39" s="605">
        <v>1</v>
      </c>
      <c r="G39" s="48"/>
      <c r="H39" s="177">
        <f t="shared" si="0"/>
        <v>4</v>
      </c>
      <c r="J39" s="601">
        <f t="shared" si="1"/>
        <v>0.75</v>
      </c>
    </row>
    <row r="40" spans="1:10" x14ac:dyDescent="0.2">
      <c r="A40" s="612" t="s">
        <v>100</v>
      </c>
      <c r="B40" s="604">
        <v>4</v>
      </c>
      <c r="C40" s="605">
        <v>2</v>
      </c>
      <c r="D40" s="605">
        <v>1</v>
      </c>
      <c r="E40" s="605"/>
      <c r="F40" s="605"/>
      <c r="G40" s="48"/>
      <c r="H40" s="177">
        <f t="shared" si="0"/>
        <v>7</v>
      </c>
      <c r="J40" s="601">
        <f t="shared" si="1"/>
        <v>0.4285714285714286</v>
      </c>
    </row>
    <row r="41" spans="1:10" x14ac:dyDescent="0.2">
      <c r="A41" s="612" t="s">
        <v>101</v>
      </c>
      <c r="B41" s="604">
        <v>1</v>
      </c>
      <c r="C41" s="605">
        <v>2</v>
      </c>
      <c r="D41" s="605"/>
      <c r="E41" s="605">
        <v>1</v>
      </c>
      <c r="F41" s="605"/>
      <c r="G41" s="48"/>
      <c r="H41" s="177">
        <f t="shared" si="0"/>
        <v>4</v>
      </c>
      <c r="J41" s="601">
        <f t="shared" si="1"/>
        <v>0.75</v>
      </c>
    </row>
    <row r="42" spans="1:10" x14ac:dyDescent="0.2">
      <c r="A42" s="612" t="s">
        <v>102</v>
      </c>
      <c r="B42" s="604">
        <v>6</v>
      </c>
      <c r="C42" s="605"/>
      <c r="D42" s="605"/>
      <c r="E42" s="605"/>
      <c r="F42" s="605"/>
      <c r="G42" s="48"/>
      <c r="H42" s="177">
        <f t="shared" si="0"/>
        <v>6</v>
      </c>
      <c r="J42" s="601">
        <f t="shared" si="1"/>
        <v>0</v>
      </c>
    </row>
    <row r="43" spans="1:10" x14ac:dyDescent="0.2">
      <c r="A43" s="612" t="s">
        <v>103</v>
      </c>
      <c r="B43" s="604">
        <v>4</v>
      </c>
      <c r="C43" s="605"/>
      <c r="D43" s="605">
        <v>1</v>
      </c>
      <c r="E43" s="605">
        <v>1</v>
      </c>
      <c r="F43" s="605"/>
      <c r="G43" s="48"/>
      <c r="H43" s="177">
        <f t="shared" ref="H43:H58" si="2">F43+E43+D43+C43+B43</f>
        <v>6</v>
      </c>
      <c r="J43" s="601">
        <f t="shared" si="1"/>
        <v>0.33333333333333337</v>
      </c>
    </row>
    <row r="44" spans="1:10" x14ac:dyDescent="0.2">
      <c r="A44" s="612" t="s">
        <v>104</v>
      </c>
      <c r="B44" s="604">
        <v>1</v>
      </c>
      <c r="C44" s="605">
        <v>1</v>
      </c>
      <c r="D44" s="605">
        <v>1</v>
      </c>
      <c r="E44" s="605"/>
      <c r="F44" s="605"/>
      <c r="G44" s="48"/>
      <c r="H44" s="177">
        <f t="shared" si="2"/>
        <v>3</v>
      </c>
      <c r="J44" s="601">
        <f t="shared" si="1"/>
        <v>0.66666666666666674</v>
      </c>
    </row>
    <row r="45" spans="1:10" x14ac:dyDescent="0.2">
      <c r="A45" s="612" t="s">
        <v>105</v>
      </c>
      <c r="B45" s="604">
        <v>1</v>
      </c>
      <c r="C45" s="605"/>
      <c r="D45" s="605"/>
      <c r="E45" s="605"/>
      <c r="F45" s="605"/>
      <c r="G45" s="48"/>
      <c r="H45" s="177">
        <f t="shared" si="2"/>
        <v>1</v>
      </c>
      <c r="J45" s="601">
        <f t="shared" si="1"/>
        <v>0</v>
      </c>
    </row>
    <row r="46" spans="1:10" x14ac:dyDescent="0.2">
      <c r="A46" s="612" t="s">
        <v>106</v>
      </c>
      <c r="B46" s="604">
        <v>24</v>
      </c>
      <c r="C46" s="605">
        <v>6</v>
      </c>
      <c r="D46" s="605">
        <v>3</v>
      </c>
      <c r="E46" s="605">
        <v>2</v>
      </c>
      <c r="F46" s="605"/>
      <c r="G46" s="48"/>
      <c r="H46" s="177">
        <f t="shared" si="2"/>
        <v>35</v>
      </c>
      <c r="J46" s="601">
        <f t="shared" si="1"/>
        <v>0.31428571428571428</v>
      </c>
    </row>
    <row r="47" spans="1:10" x14ac:dyDescent="0.2">
      <c r="A47" s="612" t="s">
        <v>107</v>
      </c>
      <c r="B47" s="604">
        <v>9</v>
      </c>
      <c r="C47" s="605">
        <v>4</v>
      </c>
      <c r="D47" s="605">
        <v>3</v>
      </c>
      <c r="E47" s="605"/>
      <c r="F47" s="605"/>
      <c r="G47" s="48"/>
      <c r="H47" s="177">
        <f t="shared" si="2"/>
        <v>16</v>
      </c>
      <c r="J47" s="601">
        <f t="shared" si="1"/>
        <v>0.4375</v>
      </c>
    </row>
    <row r="48" spans="1:10" x14ac:dyDescent="0.2">
      <c r="A48" s="612" t="s">
        <v>108</v>
      </c>
      <c r="B48" s="604">
        <v>9</v>
      </c>
      <c r="C48" s="605"/>
      <c r="D48" s="605"/>
      <c r="E48" s="605">
        <v>1</v>
      </c>
      <c r="F48" s="605"/>
      <c r="G48" s="48"/>
      <c r="H48" s="177">
        <f t="shared" si="2"/>
        <v>10</v>
      </c>
      <c r="J48" s="601">
        <f t="shared" si="1"/>
        <v>9.9999999999999978E-2</v>
      </c>
    </row>
    <row r="49" spans="1:10" x14ac:dyDescent="0.2">
      <c r="A49" s="612" t="s">
        <v>109</v>
      </c>
      <c r="B49" s="604">
        <v>10</v>
      </c>
      <c r="C49" s="605">
        <v>4</v>
      </c>
      <c r="D49" s="605">
        <v>1</v>
      </c>
      <c r="E49" s="605"/>
      <c r="F49" s="605"/>
      <c r="G49" s="48"/>
      <c r="H49" s="177">
        <f t="shared" si="2"/>
        <v>15</v>
      </c>
      <c r="J49" s="601">
        <f t="shared" si="1"/>
        <v>0.33333333333333337</v>
      </c>
    </row>
    <row r="50" spans="1:10" x14ac:dyDescent="0.2">
      <c r="A50" s="612" t="s">
        <v>110</v>
      </c>
      <c r="B50" s="604">
        <v>3</v>
      </c>
      <c r="C50" s="605"/>
      <c r="D50" s="605"/>
      <c r="E50" s="605">
        <v>1</v>
      </c>
      <c r="F50" s="605"/>
      <c r="G50" s="48"/>
      <c r="H50" s="177">
        <f t="shared" si="2"/>
        <v>4</v>
      </c>
      <c r="J50" s="601">
        <f t="shared" si="1"/>
        <v>0.25</v>
      </c>
    </row>
    <row r="51" spans="1:10" x14ac:dyDescent="0.2">
      <c r="A51" s="612" t="s">
        <v>111</v>
      </c>
      <c r="B51" s="604">
        <v>7</v>
      </c>
      <c r="C51" s="605"/>
      <c r="D51" s="605">
        <v>1</v>
      </c>
      <c r="E51" s="605"/>
      <c r="F51" s="605"/>
      <c r="G51" s="48"/>
      <c r="H51" s="177">
        <f t="shared" si="2"/>
        <v>8</v>
      </c>
      <c r="J51" s="601">
        <f t="shared" si="1"/>
        <v>0.125</v>
      </c>
    </row>
    <row r="52" spans="1:10" x14ac:dyDescent="0.2">
      <c r="A52" s="612" t="s">
        <v>112</v>
      </c>
      <c r="B52" s="604">
        <v>1</v>
      </c>
      <c r="C52" s="605"/>
      <c r="D52" s="605"/>
      <c r="E52" s="605"/>
      <c r="F52" s="605"/>
      <c r="G52" s="48"/>
      <c r="H52" s="177">
        <f t="shared" si="2"/>
        <v>1</v>
      </c>
      <c r="J52" s="601">
        <f t="shared" si="1"/>
        <v>0</v>
      </c>
    </row>
    <row r="53" spans="1:10" x14ac:dyDescent="0.2">
      <c r="A53" s="612" t="s">
        <v>113</v>
      </c>
      <c r="B53" s="604">
        <v>3</v>
      </c>
      <c r="C53" s="605"/>
      <c r="D53" s="605">
        <v>1</v>
      </c>
      <c r="E53" s="605"/>
      <c r="F53" s="605"/>
      <c r="G53" s="48"/>
      <c r="H53" s="177">
        <f t="shared" si="2"/>
        <v>4</v>
      </c>
      <c r="J53" s="601">
        <f t="shared" si="1"/>
        <v>0.25</v>
      </c>
    </row>
    <row r="54" spans="1:10" x14ac:dyDescent="0.2">
      <c r="A54" s="612" t="s">
        <v>114</v>
      </c>
      <c r="B54" s="604">
        <v>3</v>
      </c>
      <c r="C54" s="605"/>
      <c r="D54" s="605"/>
      <c r="E54" s="605"/>
      <c r="F54" s="605"/>
      <c r="G54" s="48"/>
      <c r="H54" s="177">
        <f t="shared" si="2"/>
        <v>3</v>
      </c>
      <c r="J54" s="601">
        <f t="shared" si="1"/>
        <v>0</v>
      </c>
    </row>
    <row r="55" spans="1:10" x14ac:dyDescent="0.2">
      <c r="A55" s="612" t="s">
        <v>115</v>
      </c>
      <c r="B55" s="604">
        <v>2</v>
      </c>
      <c r="C55" s="605">
        <v>1</v>
      </c>
      <c r="D55" s="605"/>
      <c r="E55" s="605"/>
      <c r="F55" s="605"/>
      <c r="G55" s="48"/>
      <c r="H55" s="177">
        <f t="shared" si="2"/>
        <v>3</v>
      </c>
      <c r="J55" s="601">
        <f t="shared" si="1"/>
        <v>0.33333333333333337</v>
      </c>
    </row>
    <row r="56" spans="1:10" x14ac:dyDescent="0.2">
      <c r="A56" s="612" t="s">
        <v>116</v>
      </c>
      <c r="B56" s="604">
        <v>10</v>
      </c>
      <c r="C56" s="605">
        <v>4</v>
      </c>
      <c r="D56" s="605"/>
      <c r="E56" s="605">
        <v>2</v>
      </c>
      <c r="F56" s="605"/>
      <c r="G56" s="48"/>
      <c r="H56" s="177">
        <f t="shared" si="2"/>
        <v>16</v>
      </c>
      <c r="J56" s="601">
        <f t="shared" si="1"/>
        <v>0.375</v>
      </c>
    </row>
    <row r="57" spans="1:10" x14ac:dyDescent="0.2">
      <c r="A57" s="612" t="s">
        <v>117</v>
      </c>
      <c r="B57" s="604">
        <v>3</v>
      </c>
      <c r="C57" s="605">
        <v>3</v>
      </c>
      <c r="D57" s="605"/>
      <c r="E57" s="605">
        <v>2</v>
      </c>
      <c r="F57" s="605"/>
      <c r="G57" s="48"/>
      <c r="H57" s="177">
        <f t="shared" si="2"/>
        <v>8</v>
      </c>
      <c r="J57" s="601">
        <f t="shared" si="1"/>
        <v>0.625</v>
      </c>
    </row>
    <row r="58" spans="1:10" x14ac:dyDescent="0.2">
      <c r="A58" s="612" t="s">
        <v>118</v>
      </c>
      <c r="B58" s="604">
        <v>1</v>
      </c>
      <c r="C58" s="605"/>
      <c r="D58" s="605"/>
      <c r="E58" s="605"/>
      <c r="F58" s="605"/>
      <c r="G58" s="48"/>
      <c r="H58" s="177">
        <f t="shared" si="2"/>
        <v>1</v>
      </c>
      <c r="J58" s="601">
        <f t="shared" si="1"/>
        <v>0</v>
      </c>
    </row>
    <row r="59" spans="1:10" x14ac:dyDescent="0.2">
      <c r="A59" s="612" t="s">
        <v>119</v>
      </c>
      <c r="B59" s="604">
        <v>2</v>
      </c>
      <c r="C59" s="605"/>
      <c r="D59" s="605"/>
      <c r="E59" s="605"/>
      <c r="F59" s="605"/>
      <c r="G59" s="48"/>
      <c r="H59" s="177">
        <f>F59+E59+D59+C59+B59</f>
        <v>2</v>
      </c>
      <c r="J59" s="601">
        <f>1-(B59/H59)</f>
        <v>0</v>
      </c>
    </row>
    <row r="60" spans="1:10" x14ac:dyDescent="0.2">
      <c r="A60" s="612" t="s">
        <v>120</v>
      </c>
      <c r="B60" s="604">
        <v>8</v>
      </c>
      <c r="C60" s="605">
        <v>1</v>
      </c>
      <c r="D60" s="605"/>
      <c r="E60" s="605">
        <v>1</v>
      </c>
      <c r="F60" s="605"/>
      <c r="G60" s="48"/>
      <c r="H60" s="177">
        <f>F60+E60+D60+C60+B60</f>
        <v>10</v>
      </c>
      <c r="J60" s="601">
        <f>1-(B60/H60)</f>
        <v>0.19999999999999996</v>
      </c>
    </row>
    <row r="61" spans="1:10" x14ac:dyDescent="0.2">
      <c r="A61" s="612" t="s">
        <v>122</v>
      </c>
      <c r="B61" s="604">
        <v>3</v>
      </c>
      <c r="C61" s="605"/>
      <c r="D61" s="605"/>
      <c r="E61" s="605"/>
      <c r="F61" s="605"/>
      <c r="G61" s="48"/>
      <c r="H61" s="177">
        <f>F61+E61+D61+C61+B61</f>
        <v>3</v>
      </c>
      <c r="J61" s="601">
        <f>1-(B61/H61)</f>
        <v>0</v>
      </c>
    </row>
    <row r="62" spans="1:10" x14ac:dyDescent="0.2">
      <c r="A62" s="612" t="s">
        <v>123</v>
      </c>
      <c r="B62" s="604">
        <v>4</v>
      </c>
      <c r="C62" s="605"/>
      <c r="D62" s="605"/>
      <c r="E62" s="605"/>
      <c r="F62" s="605"/>
      <c r="G62" s="48"/>
      <c r="H62" s="177">
        <f>F62+E62+D62+C62+B62</f>
        <v>4</v>
      </c>
      <c r="J62" s="601">
        <f>1-(B62/H62)</f>
        <v>0</v>
      </c>
    </row>
    <row r="63" spans="1:10" x14ac:dyDescent="0.2">
      <c r="A63" s="613" t="s">
        <v>124</v>
      </c>
      <c r="B63" s="609">
        <v>6</v>
      </c>
      <c r="C63" s="610"/>
      <c r="D63" s="610"/>
      <c r="E63" s="610"/>
      <c r="F63" s="610"/>
      <c r="G63" s="48"/>
      <c r="H63" s="812">
        <f>F63+E63+D63+C63+B63</f>
        <v>6</v>
      </c>
      <c r="J63" s="813">
        <f>1-(B63/H63)</f>
        <v>0</v>
      </c>
    </row>
    <row r="64" spans="1:10" x14ac:dyDescent="0.2">
      <c r="J64" s="8"/>
    </row>
    <row r="65" spans="1:10" x14ac:dyDescent="0.2">
      <c r="A65" s="650" t="s">
        <v>1</v>
      </c>
      <c r="B65" s="308">
        <f>SUM(B8:B63)</f>
        <v>254</v>
      </c>
      <c r="C65" s="308">
        <f>SUM(C8:C63)</f>
        <v>144</v>
      </c>
      <c r="D65" s="308">
        <f>SUM(D8:D63)</f>
        <v>47</v>
      </c>
      <c r="E65" s="308">
        <f>SUM(E8:E63)</f>
        <v>96</v>
      </c>
      <c r="F65" s="308">
        <f>SUM(F8:F63)</f>
        <v>1</v>
      </c>
      <c r="G65" s="1"/>
      <c r="H65" s="122">
        <f>SUM(H10:H63)</f>
        <v>542</v>
      </c>
      <c r="J65" s="182">
        <f t="shared" ref="J65" si="3">1-(B65/H65)</f>
        <v>0.53136531365313655</v>
      </c>
    </row>
    <row r="66" spans="1:10" x14ac:dyDescent="0.2">
      <c r="A66" s="669" t="s">
        <v>154</v>
      </c>
      <c r="B66" s="420">
        <f>B65/$H$65</f>
        <v>0.46863468634686345</v>
      </c>
      <c r="C66" s="420">
        <f t="shared" ref="C66:F66" si="4">C65/$H$65</f>
        <v>0.26568265682656828</v>
      </c>
      <c r="D66" s="420">
        <f t="shared" si="4"/>
        <v>8.6715867158671592E-2</v>
      </c>
      <c r="E66" s="420">
        <f t="shared" si="4"/>
        <v>0.17712177121771217</v>
      </c>
      <c r="F66" s="670">
        <f t="shared" si="4"/>
        <v>1.8450184501845018E-3</v>
      </c>
    </row>
    <row r="68" spans="1:10" ht="24" customHeight="1" x14ac:dyDescent="0.2">
      <c r="A68" s="1038" t="s">
        <v>758</v>
      </c>
      <c r="B68" s="1038"/>
      <c r="C68" s="1038"/>
      <c r="D68" s="1038"/>
      <c r="E68" s="1038"/>
      <c r="F68" s="1038"/>
      <c r="G68" s="1038"/>
      <c r="H68" s="1038"/>
      <c r="I68" s="1038"/>
      <c r="J68" s="1038"/>
    </row>
    <row r="69" spans="1:10" x14ac:dyDescent="0.2">
      <c r="A69" s="37"/>
    </row>
  </sheetData>
  <mergeCells count="3">
    <mergeCell ref="A2:J2"/>
    <mergeCell ref="A5:J5"/>
    <mergeCell ref="A68:J68"/>
  </mergeCells>
  <pageMargins left="0.39370078740157483" right="0" top="0.59055118110236227" bottom="0.59055118110236227" header="0.51181102362204722" footer="0.51181102362204722"/>
  <pageSetup paperSize="9" firstPageNumber="4" fitToHeight="0" orientation="portrait" r:id="rId1"/>
  <headerFooter alignWithMargins="0">
    <oddHeader>&amp;L&amp;"Times New Roman,Gras"DGRH A1-1&amp;R&amp;"Times New Roman,Gras"Juillet 2021</oddHeader>
    <oddFooter>&amp;C&amp;"Times New Roman,Gras"Page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46"/>
  <sheetViews>
    <sheetView showGridLines="0" zoomScaleNormal="100" workbookViewId="0">
      <pane ySplit="7" topLeftCell="A65" activePane="bottomLeft" state="frozen"/>
      <selection activeCell="Q36" sqref="Q36"/>
      <selection pane="bottomLeft" activeCell="A146" sqref="A146"/>
    </sheetView>
  </sheetViews>
  <sheetFormatPr baseColWidth="10" defaultRowHeight="12.75" x14ac:dyDescent="0.2"/>
  <cols>
    <col min="1" max="1" width="42.83203125" customWidth="1"/>
    <col min="2" max="6" width="21.83203125" customWidth="1"/>
    <col min="7" max="7" width="5.83203125" style="4" customWidth="1"/>
    <col min="8" max="8" width="10" customWidth="1"/>
  </cols>
  <sheetData>
    <row r="2" spans="1:8" ht="33.75" customHeight="1" x14ac:dyDescent="0.2">
      <c r="A2" s="1011" t="s">
        <v>710</v>
      </c>
      <c r="B2" s="1011"/>
      <c r="C2" s="1011"/>
      <c r="D2" s="1011"/>
      <c r="E2" s="1011"/>
      <c r="F2" s="1011"/>
      <c r="G2" s="1011"/>
      <c r="H2" s="1011"/>
    </row>
    <row r="3" spans="1:8" x14ac:dyDescent="0.2">
      <c r="A3" s="44"/>
    </row>
    <row r="4" spans="1:8" ht="9.6" customHeight="1" x14ac:dyDescent="0.2"/>
    <row r="5" spans="1:8" ht="17.45" customHeight="1" x14ac:dyDescent="0.2">
      <c r="A5" s="1040" t="s">
        <v>425</v>
      </c>
      <c r="B5" s="1040"/>
      <c r="C5" s="1040"/>
      <c r="D5" s="1040"/>
      <c r="E5" s="1040"/>
      <c r="F5" s="1040"/>
      <c r="G5" s="1040"/>
      <c r="H5" s="1040"/>
    </row>
    <row r="6" spans="1:8" ht="19.149999999999999" customHeight="1" x14ac:dyDescent="0.2"/>
    <row r="7" spans="1:8" ht="63" x14ac:dyDescent="0.2">
      <c r="A7" s="472" t="s">
        <v>403</v>
      </c>
      <c r="B7" s="296" t="s">
        <v>190</v>
      </c>
      <c r="C7" s="296" t="s">
        <v>191</v>
      </c>
      <c r="D7" s="296" t="s">
        <v>430</v>
      </c>
      <c r="E7" s="296" t="s">
        <v>432</v>
      </c>
      <c r="F7" s="297" t="s">
        <v>192</v>
      </c>
      <c r="G7" s="298"/>
      <c r="H7" s="299" t="s">
        <v>70</v>
      </c>
    </row>
    <row r="8" spans="1:8" s="18" customFormat="1" x14ac:dyDescent="0.2">
      <c r="A8" s="521"/>
      <c r="B8" s="522"/>
      <c r="C8" s="522"/>
      <c r="D8" s="522"/>
      <c r="E8" s="522"/>
      <c r="F8" s="522"/>
      <c r="G8" s="522"/>
      <c r="H8" s="522"/>
    </row>
    <row r="9" spans="1:8" x14ac:dyDescent="0.2">
      <c r="A9" s="759" t="s">
        <v>2</v>
      </c>
      <c r="B9" s="760">
        <v>18</v>
      </c>
      <c r="C9" s="760">
        <v>25</v>
      </c>
      <c r="D9" s="760"/>
      <c r="E9" s="760"/>
      <c r="F9" s="815">
        <v>3</v>
      </c>
      <c r="G9" s="544"/>
      <c r="H9" s="757">
        <f>F9+E9+D9+C9+B9</f>
        <v>46</v>
      </c>
    </row>
    <row r="10" spans="1:8" x14ac:dyDescent="0.2">
      <c r="A10" s="527" t="s">
        <v>467</v>
      </c>
      <c r="B10" s="518"/>
      <c r="C10" s="518">
        <v>1</v>
      </c>
      <c r="D10" s="518"/>
      <c r="E10" s="518"/>
      <c r="F10" s="518"/>
      <c r="G10" s="544"/>
      <c r="H10" s="519">
        <f t="shared" ref="H10" si="0">F10+E10+D10+C10+B10</f>
        <v>1</v>
      </c>
    </row>
    <row r="11" spans="1:8" x14ac:dyDescent="0.2">
      <c r="A11" s="527" t="s">
        <v>2</v>
      </c>
      <c r="B11" s="518">
        <v>16</v>
      </c>
      <c r="C11" s="518">
        <v>18</v>
      </c>
      <c r="D11" s="518"/>
      <c r="E11" s="518"/>
      <c r="F11" s="518">
        <v>3</v>
      </c>
      <c r="G11" s="544"/>
      <c r="H11" s="519">
        <f t="shared" ref="H11:H65" si="1">F11+E11+D11+C11+B11</f>
        <v>37</v>
      </c>
    </row>
    <row r="12" spans="1:8" x14ac:dyDescent="0.2">
      <c r="A12" s="162" t="s">
        <v>146</v>
      </c>
      <c r="B12" s="518">
        <v>2</v>
      </c>
      <c r="C12" s="518">
        <v>6</v>
      </c>
      <c r="D12" s="518"/>
      <c r="E12" s="518"/>
      <c r="F12" s="518"/>
      <c r="G12" s="544"/>
      <c r="H12" s="519">
        <f t="shared" si="1"/>
        <v>8</v>
      </c>
    </row>
    <row r="13" spans="1:8" x14ac:dyDescent="0.2">
      <c r="A13" s="761" t="s">
        <v>3</v>
      </c>
      <c r="B13" s="762">
        <v>5</v>
      </c>
      <c r="C13" s="762">
        <v>16</v>
      </c>
      <c r="D13" s="762"/>
      <c r="E13" s="762"/>
      <c r="F13" s="816">
        <v>2</v>
      </c>
      <c r="G13" s="544"/>
      <c r="H13" s="758">
        <f t="shared" si="1"/>
        <v>23</v>
      </c>
    </row>
    <row r="14" spans="1:8" x14ac:dyDescent="0.2">
      <c r="A14" s="527" t="s">
        <v>3</v>
      </c>
      <c r="B14" s="518">
        <v>4</v>
      </c>
      <c r="C14" s="518">
        <v>11</v>
      </c>
      <c r="D14" s="518"/>
      <c r="E14" s="518"/>
      <c r="F14" s="518"/>
      <c r="G14" s="544"/>
      <c r="H14" s="519">
        <f t="shared" si="1"/>
        <v>15</v>
      </c>
    </row>
    <row r="15" spans="1:8" x14ac:dyDescent="0.2">
      <c r="A15" s="527" t="s">
        <v>4</v>
      </c>
      <c r="B15" s="518">
        <v>1</v>
      </c>
      <c r="C15" s="518">
        <v>5</v>
      </c>
      <c r="D15" s="518"/>
      <c r="E15" s="518"/>
      <c r="F15" s="518">
        <v>2</v>
      </c>
      <c r="G15" s="544"/>
      <c r="H15" s="519">
        <f t="shared" si="1"/>
        <v>8</v>
      </c>
    </row>
    <row r="16" spans="1:8" x14ac:dyDescent="0.2">
      <c r="A16" s="761" t="s">
        <v>5</v>
      </c>
      <c r="B16" s="762">
        <v>4</v>
      </c>
      <c r="C16" s="762">
        <v>11</v>
      </c>
      <c r="D16" s="762">
        <v>1</v>
      </c>
      <c r="E16" s="762"/>
      <c r="F16" s="816">
        <v>2</v>
      </c>
      <c r="G16" s="544"/>
      <c r="H16" s="758">
        <f t="shared" si="1"/>
        <v>18</v>
      </c>
    </row>
    <row r="17" spans="1:8" x14ac:dyDescent="0.2">
      <c r="A17" s="527" t="s">
        <v>589</v>
      </c>
      <c r="B17" s="518">
        <v>2</v>
      </c>
      <c r="C17" s="518">
        <v>1</v>
      </c>
      <c r="D17" s="518">
        <v>1</v>
      </c>
      <c r="E17" s="518"/>
      <c r="F17" s="518"/>
      <c r="G17" s="544"/>
      <c r="H17" s="519">
        <f t="shared" si="1"/>
        <v>4</v>
      </c>
    </row>
    <row r="18" spans="1:8" x14ac:dyDescent="0.2">
      <c r="A18" s="527" t="s">
        <v>5</v>
      </c>
      <c r="B18" s="518">
        <v>2</v>
      </c>
      <c r="C18" s="518">
        <v>10</v>
      </c>
      <c r="D18" s="518"/>
      <c r="E18" s="518"/>
      <c r="F18" s="518">
        <v>2</v>
      </c>
      <c r="G18" s="544"/>
      <c r="H18" s="519">
        <f t="shared" si="1"/>
        <v>14</v>
      </c>
    </row>
    <row r="19" spans="1:8" x14ac:dyDescent="0.2">
      <c r="A19" s="761" t="s">
        <v>6</v>
      </c>
      <c r="B19" s="762">
        <v>12</v>
      </c>
      <c r="C19" s="762">
        <v>9</v>
      </c>
      <c r="D19" s="762">
        <v>3</v>
      </c>
      <c r="E19" s="762"/>
      <c r="F19" s="816">
        <v>1</v>
      </c>
      <c r="G19" s="544"/>
      <c r="H19" s="758">
        <f t="shared" si="1"/>
        <v>25</v>
      </c>
    </row>
    <row r="20" spans="1:8" x14ac:dyDescent="0.2">
      <c r="A20" s="527" t="s">
        <v>6</v>
      </c>
      <c r="B20" s="518">
        <v>9</v>
      </c>
      <c r="C20" s="518">
        <v>4</v>
      </c>
      <c r="D20" s="518">
        <v>1</v>
      </c>
      <c r="E20" s="518"/>
      <c r="F20" s="518"/>
      <c r="G20" s="544"/>
      <c r="H20" s="519">
        <f t="shared" si="1"/>
        <v>14</v>
      </c>
    </row>
    <row r="21" spans="1:8" x14ac:dyDescent="0.2">
      <c r="A21" s="527" t="s">
        <v>7</v>
      </c>
      <c r="B21" s="518">
        <v>2</v>
      </c>
      <c r="C21" s="518">
        <v>3</v>
      </c>
      <c r="D21" s="518"/>
      <c r="E21" s="518"/>
      <c r="F21" s="518"/>
      <c r="G21" s="544"/>
      <c r="H21" s="519">
        <f t="shared" si="1"/>
        <v>5</v>
      </c>
    </row>
    <row r="22" spans="1:8" x14ac:dyDescent="0.2">
      <c r="A22" s="527" t="s">
        <v>492</v>
      </c>
      <c r="B22" s="518"/>
      <c r="C22" s="518">
        <v>2</v>
      </c>
      <c r="D22" s="518"/>
      <c r="E22" s="518"/>
      <c r="F22" s="518">
        <v>1</v>
      </c>
      <c r="G22" s="544"/>
      <c r="H22" s="519">
        <f t="shared" si="1"/>
        <v>3</v>
      </c>
    </row>
    <row r="23" spans="1:8" x14ac:dyDescent="0.2">
      <c r="A23" s="527" t="s">
        <v>8</v>
      </c>
      <c r="B23" s="518"/>
      <c r="C23" s="518"/>
      <c r="D23" s="518">
        <v>1</v>
      </c>
      <c r="E23" s="518"/>
      <c r="F23" s="518"/>
      <c r="G23" s="544"/>
      <c r="H23" s="519">
        <f t="shared" si="1"/>
        <v>1</v>
      </c>
    </row>
    <row r="24" spans="1:8" x14ac:dyDescent="0.2">
      <c r="A24" s="527" t="s">
        <v>9</v>
      </c>
      <c r="B24" s="518">
        <v>1</v>
      </c>
      <c r="C24" s="518"/>
      <c r="D24" s="518">
        <v>1</v>
      </c>
      <c r="E24" s="518"/>
      <c r="F24" s="518"/>
      <c r="G24" s="544"/>
      <c r="H24" s="519">
        <f t="shared" si="1"/>
        <v>2</v>
      </c>
    </row>
    <row r="25" spans="1:8" x14ac:dyDescent="0.2">
      <c r="A25" s="761" t="s">
        <v>10</v>
      </c>
      <c r="B25" s="762">
        <v>1</v>
      </c>
      <c r="C25" s="762">
        <v>11</v>
      </c>
      <c r="D25" s="762"/>
      <c r="E25" s="762"/>
      <c r="F25" s="816"/>
      <c r="G25" s="544"/>
      <c r="H25" s="758">
        <f t="shared" si="1"/>
        <v>12</v>
      </c>
    </row>
    <row r="26" spans="1:8" x14ac:dyDescent="0.2">
      <c r="A26" s="527" t="s">
        <v>10</v>
      </c>
      <c r="B26" s="518">
        <v>1</v>
      </c>
      <c r="C26" s="518">
        <v>11</v>
      </c>
      <c r="D26" s="518"/>
      <c r="E26" s="518"/>
      <c r="F26" s="518"/>
      <c r="G26" s="544"/>
      <c r="H26" s="519">
        <f t="shared" si="1"/>
        <v>12</v>
      </c>
    </row>
    <row r="27" spans="1:8" x14ac:dyDescent="0.2">
      <c r="A27" s="761" t="s">
        <v>11</v>
      </c>
      <c r="B27" s="762"/>
      <c r="C27" s="762">
        <v>3</v>
      </c>
      <c r="D27" s="762"/>
      <c r="E27" s="762"/>
      <c r="F27" s="816"/>
      <c r="G27" s="544"/>
      <c r="H27" s="758">
        <f t="shared" si="1"/>
        <v>3</v>
      </c>
    </row>
    <row r="28" spans="1:8" x14ac:dyDescent="0.2">
      <c r="A28" s="162" t="s">
        <v>632</v>
      </c>
      <c r="B28" s="518"/>
      <c r="C28" s="518">
        <v>3</v>
      </c>
      <c r="D28" s="518"/>
      <c r="E28" s="518"/>
      <c r="F28" s="518"/>
      <c r="G28" s="544"/>
      <c r="H28" s="519">
        <f t="shared" si="1"/>
        <v>3</v>
      </c>
    </row>
    <row r="29" spans="1:8" x14ac:dyDescent="0.2">
      <c r="A29" s="761" t="s">
        <v>12</v>
      </c>
      <c r="B29" s="762">
        <v>9</v>
      </c>
      <c r="C29" s="762">
        <v>30</v>
      </c>
      <c r="D29" s="762"/>
      <c r="E29" s="762">
        <v>48</v>
      </c>
      <c r="F29" s="816">
        <v>6</v>
      </c>
      <c r="G29" s="544"/>
      <c r="H29" s="758">
        <f t="shared" si="1"/>
        <v>93</v>
      </c>
    </row>
    <row r="30" spans="1:8" x14ac:dyDescent="0.2">
      <c r="A30" s="527" t="s">
        <v>716</v>
      </c>
      <c r="B30" s="518"/>
      <c r="C30" s="518">
        <v>3</v>
      </c>
      <c r="D30" s="518"/>
      <c r="E30" s="518">
        <v>6</v>
      </c>
      <c r="F30" s="518">
        <v>1</v>
      </c>
      <c r="G30" s="544"/>
      <c r="H30" s="519">
        <f t="shared" si="1"/>
        <v>10</v>
      </c>
    </row>
    <row r="31" spans="1:8" x14ac:dyDescent="0.2">
      <c r="A31" s="527" t="s">
        <v>633</v>
      </c>
      <c r="B31" s="518">
        <v>3</v>
      </c>
      <c r="C31" s="518">
        <v>7</v>
      </c>
      <c r="D31" s="518"/>
      <c r="E31" s="518">
        <v>12</v>
      </c>
      <c r="F31" s="518"/>
      <c r="G31" s="544"/>
      <c r="H31" s="519">
        <f t="shared" si="1"/>
        <v>22</v>
      </c>
    </row>
    <row r="32" spans="1:8" x14ac:dyDescent="0.2">
      <c r="A32" s="527" t="s">
        <v>13</v>
      </c>
      <c r="B32" s="518">
        <v>5</v>
      </c>
      <c r="C32" s="518">
        <v>14</v>
      </c>
      <c r="D32" s="518"/>
      <c r="E32" s="518">
        <v>21</v>
      </c>
      <c r="F32" s="518">
        <v>3</v>
      </c>
      <c r="G32" s="544"/>
      <c r="H32" s="519">
        <f t="shared" si="1"/>
        <v>43</v>
      </c>
    </row>
    <row r="33" spans="1:8" x14ac:dyDescent="0.2">
      <c r="A33" s="527" t="s">
        <v>14</v>
      </c>
      <c r="B33" s="518"/>
      <c r="C33" s="518">
        <v>6</v>
      </c>
      <c r="D33" s="518"/>
      <c r="E33" s="518">
        <v>9</v>
      </c>
      <c r="F33" s="518">
        <v>1</v>
      </c>
      <c r="G33" s="544"/>
      <c r="H33" s="519">
        <f t="shared" si="1"/>
        <v>16</v>
      </c>
    </row>
    <row r="34" spans="1:8" x14ac:dyDescent="0.2">
      <c r="A34" s="527" t="s">
        <v>670</v>
      </c>
      <c r="B34" s="518">
        <v>1</v>
      </c>
      <c r="C34" s="518"/>
      <c r="D34" s="518"/>
      <c r="E34" s="518"/>
      <c r="F34" s="518">
        <v>1</v>
      </c>
      <c r="G34" s="544"/>
      <c r="H34" s="519">
        <f t="shared" si="1"/>
        <v>2</v>
      </c>
    </row>
    <row r="35" spans="1:8" x14ac:dyDescent="0.2">
      <c r="A35" s="761" t="s">
        <v>15</v>
      </c>
      <c r="B35" s="762">
        <v>1</v>
      </c>
      <c r="C35" s="762">
        <v>14</v>
      </c>
      <c r="D35" s="762">
        <v>1</v>
      </c>
      <c r="E35" s="762"/>
      <c r="F35" s="816">
        <v>2</v>
      </c>
      <c r="G35" s="544"/>
      <c r="H35" s="758">
        <f t="shared" si="1"/>
        <v>18</v>
      </c>
    </row>
    <row r="36" spans="1:8" x14ac:dyDescent="0.2">
      <c r="A36" s="527" t="s">
        <v>15</v>
      </c>
      <c r="B36" s="518">
        <v>1</v>
      </c>
      <c r="C36" s="518">
        <v>14</v>
      </c>
      <c r="D36" s="518"/>
      <c r="E36" s="518"/>
      <c r="F36" s="518">
        <v>2</v>
      </c>
      <c r="G36" s="544"/>
      <c r="H36" s="519">
        <f t="shared" si="1"/>
        <v>17</v>
      </c>
    </row>
    <row r="37" spans="1:8" x14ac:dyDescent="0.2">
      <c r="A37" s="527" t="s">
        <v>613</v>
      </c>
      <c r="B37" s="518"/>
      <c r="C37" s="518"/>
      <c r="D37" s="518">
        <v>1</v>
      </c>
      <c r="E37" s="518"/>
      <c r="F37" s="518"/>
      <c r="G37" s="544"/>
      <c r="H37" s="519">
        <f t="shared" ref="H37" si="2">F37+E37+D37+C37+B37</f>
        <v>1</v>
      </c>
    </row>
    <row r="38" spans="1:8" x14ac:dyDescent="0.2">
      <c r="A38" s="761" t="s">
        <v>16</v>
      </c>
      <c r="B38" s="762">
        <v>7</v>
      </c>
      <c r="C38" s="762">
        <v>20</v>
      </c>
      <c r="D38" s="762"/>
      <c r="E38" s="762"/>
      <c r="F38" s="816">
        <v>4</v>
      </c>
      <c r="G38" s="544"/>
      <c r="H38" s="758">
        <f t="shared" si="1"/>
        <v>31</v>
      </c>
    </row>
    <row r="39" spans="1:8" x14ac:dyDescent="0.2">
      <c r="A39" s="527" t="s">
        <v>17</v>
      </c>
      <c r="B39" s="518">
        <v>1</v>
      </c>
      <c r="C39" s="518">
        <v>4</v>
      </c>
      <c r="D39" s="518"/>
      <c r="E39" s="518"/>
      <c r="F39" s="518">
        <v>2</v>
      </c>
      <c r="G39" s="544"/>
      <c r="H39" s="519">
        <f t="shared" si="1"/>
        <v>7</v>
      </c>
    </row>
    <row r="40" spans="1:8" x14ac:dyDescent="0.2">
      <c r="A40" s="527" t="s">
        <v>583</v>
      </c>
      <c r="B40" s="518">
        <v>5</v>
      </c>
      <c r="C40" s="518">
        <v>10</v>
      </c>
      <c r="D40" s="518"/>
      <c r="E40" s="518"/>
      <c r="F40" s="518">
        <v>1</v>
      </c>
      <c r="G40" s="544"/>
      <c r="H40" s="519">
        <f t="shared" si="1"/>
        <v>16</v>
      </c>
    </row>
    <row r="41" spans="1:8" x14ac:dyDescent="0.2">
      <c r="A41" s="527" t="s">
        <v>586</v>
      </c>
      <c r="B41" s="518"/>
      <c r="C41" s="518">
        <v>1</v>
      </c>
      <c r="D41" s="518"/>
      <c r="E41" s="518"/>
      <c r="F41" s="518">
        <v>1</v>
      </c>
      <c r="G41" s="544"/>
      <c r="H41" s="519">
        <f t="shared" si="1"/>
        <v>2</v>
      </c>
    </row>
    <row r="42" spans="1:8" x14ac:dyDescent="0.2">
      <c r="A42" s="527" t="s">
        <v>634</v>
      </c>
      <c r="B42" s="518">
        <v>1</v>
      </c>
      <c r="C42" s="518">
        <v>5</v>
      </c>
      <c r="D42" s="518"/>
      <c r="E42" s="518"/>
      <c r="F42" s="518"/>
      <c r="G42" s="544"/>
      <c r="H42" s="519">
        <f t="shared" si="1"/>
        <v>6</v>
      </c>
    </row>
    <row r="43" spans="1:8" x14ac:dyDescent="0.2">
      <c r="A43" s="761" t="s">
        <v>590</v>
      </c>
      <c r="B43" s="762">
        <v>2</v>
      </c>
      <c r="C43" s="762">
        <v>4</v>
      </c>
      <c r="D43" s="762"/>
      <c r="E43" s="762"/>
      <c r="F43" s="816"/>
      <c r="G43" s="544"/>
      <c r="H43" s="758">
        <f t="shared" si="1"/>
        <v>6</v>
      </c>
    </row>
    <row r="44" spans="1:8" x14ac:dyDescent="0.2">
      <c r="A44" s="527" t="s">
        <v>584</v>
      </c>
      <c r="B44" s="518">
        <v>2</v>
      </c>
      <c r="C44" s="518">
        <v>4</v>
      </c>
      <c r="D44" s="518"/>
      <c r="E44" s="518"/>
      <c r="F44" s="518"/>
      <c r="G44" s="544"/>
      <c r="H44" s="519">
        <f t="shared" si="1"/>
        <v>6</v>
      </c>
    </row>
    <row r="45" spans="1:8" x14ac:dyDescent="0.2">
      <c r="A45" s="761" t="s">
        <v>489</v>
      </c>
      <c r="B45" s="762"/>
      <c r="C45" s="762">
        <v>1</v>
      </c>
      <c r="D45" s="762"/>
      <c r="E45" s="762"/>
      <c r="F45" s="816"/>
      <c r="G45" s="544"/>
      <c r="H45" s="758">
        <f t="shared" si="1"/>
        <v>1</v>
      </c>
    </row>
    <row r="46" spans="1:8" x14ac:dyDescent="0.2">
      <c r="A46" s="527" t="s">
        <v>489</v>
      </c>
      <c r="B46" s="518"/>
      <c r="C46" s="518">
        <v>1</v>
      </c>
      <c r="D46" s="518"/>
      <c r="E46" s="518"/>
      <c r="F46" s="518"/>
      <c r="G46" s="544"/>
      <c r="H46" s="519">
        <f t="shared" si="1"/>
        <v>1</v>
      </c>
    </row>
    <row r="47" spans="1:8" x14ac:dyDescent="0.2">
      <c r="A47" s="761" t="s">
        <v>19</v>
      </c>
      <c r="B47" s="762">
        <v>3</v>
      </c>
      <c r="C47" s="762">
        <v>8</v>
      </c>
      <c r="D47" s="762"/>
      <c r="E47" s="762"/>
      <c r="F47" s="816">
        <v>2</v>
      </c>
      <c r="G47" s="544"/>
      <c r="H47" s="758">
        <f t="shared" si="1"/>
        <v>13</v>
      </c>
    </row>
    <row r="48" spans="1:8" x14ac:dyDescent="0.2">
      <c r="A48" s="527" t="s">
        <v>19</v>
      </c>
      <c r="B48" s="518">
        <v>3</v>
      </c>
      <c r="C48" s="518">
        <v>8</v>
      </c>
      <c r="D48" s="518"/>
      <c r="E48" s="518"/>
      <c r="F48" s="518">
        <v>2</v>
      </c>
      <c r="G48" s="544"/>
      <c r="H48" s="519">
        <f t="shared" si="1"/>
        <v>13</v>
      </c>
    </row>
    <row r="49" spans="1:8" x14ac:dyDescent="0.2">
      <c r="A49" s="761" t="s">
        <v>20</v>
      </c>
      <c r="B49" s="762">
        <v>10</v>
      </c>
      <c r="C49" s="762">
        <v>32</v>
      </c>
      <c r="D49" s="762">
        <v>3</v>
      </c>
      <c r="E49" s="762"/>
      <c r="F49" s="816">
        <v>4</v>
      </c>
      <c r="G49" s="544"/>
      <c r="H49" s="758">
        <f t="shared" si="1"/>
        <v>49</v>
      </c>
    </row>
    <row r="50" spans="1:8" x14ac:dyDescent="0.2">
      <c r="A50" s="527" t="s">
        <v>21</v>
      </c>
      <c r="B50" s="518">
        <v>1</v>
      </c>
      <c r="C50" s="518">
        <v>1</v>
      </c>
      <c r="D50" s="518">
        <v>2</v>
      </c>
      <c r="E50" s="518"/>
      <c r="F50" s="518">
        <v>1</v>
      </c>
      <c r="G50" s="544"/>
      <c r="H50" s="519">
        <f t="shared" si="1"/>
        <v>5</v>
      </c>
    </row>
    <row r="51" spans="1:8" x14ac:dyDescent="0.2">
      <c r="A51" s="527" t="s">
        <v>717</v>
      </c>
      <c r="B51" s="518">
        <v>1</v>
      </c>
      <c r="C51" s="518">
        <v>2</v>
      </c>
      <c r="D51" s="518"/>
      <c r="E51" s="518"/>
      <c r="F51" s="518"/>
      <c r="G51" s="544"/>
      <c r="H51" s="519">
        <f t="shared" si="1"/>
        <v>3</v>
      </c>
    </row>
    <row r="52" spans="1:8" x14ac:dyDescent="0.2">
      <c r="A52" s="527" t="s">
        <v>20</v>
      </c>
      <c r="B52" s="518">
        <v>6</v>
      </c>
      <c r="C52" s="518">
        <v>12</v>
      </c>
      <c r="D52" s="518"/>
      <c r="E52" s="518"/>
      <c r="F52" s="518">
        <v>1</v>
      </c>
      <c r="G52" s="544"/>
      <c r="H52" s="519">
        <f t="shared" si="1"/>
        <v>19</v>
      </c>
    </row>
    <row r="53" spans="1:8" x14ac:dyDescent="0.2">
      <c r="A53" s="527" t="s">
        <v>127</v>
      </c>
      <c r="B53" s="518"/>
      <c r="C53" s="518">
        <v>1</v>
      </c>
      <c r="D53" s="518"/>
      <c r="E53" s="518"/>
      <c r="F53" s="518"/>
      <c r="G53" s="544"/>
      <c r="H53" s="519">
        <f t="shared" si="1"/>
        <v>1</v>
      </c>
    </row>
    <row r="54" spans="1:8" x14ac:dyDescent="0.2">
      <c r="A54" s="527" t="s">
        <v>22</v>
      </c>
      <c r="B54" s="518"/>
      <c r="C54" s="518">
        <v>7</v>
      </c>
      <c r="D54" s="518">
        <v>1</v>
      </c>
      <c r="E54" s="518"/>
      <c r="F54" s="518">
        <v>2</v>
      </c>
      <c r="G54" s="544"/>
      <c r="H54" s="519">
        <f t="shared" si="1"/>
        <v>10</v>
      </c>
    </row>
    <row r="55" spans="1:8" x14ac:dyDescent="0.2">
      <c r="A55" s="527" t="s">
        <v>719</v>
      </c>
      <c r="B55" s="518">
        <v>2</v>
      </c>
      <c r="C55" s="518">
        <v>9</v>
      </c>
      <c r="D55" s="518"/>
      <c r="E55" s="518"/>
      <c r="F55" s="518"/>
      <c r="G55" s="544"/>
      <c r="H55" s="519">
        <f t="shared" si="1"/>
        <v>11</v>
      </c>
    </row>
    <row r="56" spans="1:8" x14ac:dyDescent="0.2">
      <c r="A56" s="761" t="s">
        <v>23</v>
      </c>
      <c r="B56" s="762">
        <v>1</v>
      </c>
      <c r="C56" s="762">
        <v>6</v>
      </c>
      <c r="D56" s="762"/>
      <c r="E56" s="762"/>
      <c r="F56" s="816"/>
      <c r="G56" s="544"/>
      <c r="H56" s="758">
        <f t="shared" si="1"/>
        <v>7</v>
      </c>
    </row>
    <row r="57" spans="1:8" x14ac:dyDescent="0.2">
      <c r="A57" s="527" t="s">
        <v>23</v>
      </c>
      <c r="B57" s="518">
        <v>1</v>
      </c>
      <c r="C57" s="518">
        <v>6</v>
      </c>
      <c r="D57" s="518"/>
      <c r="E57" s="518"/>
      <c r="F57" s="518"/>
      <c r="G57" s="544"/>
      <c r="H57" s="519">
        <f t="shared" si="1"/>
        <v>7</v>
      </c>
    </row>
    <row r="58" spans="1:8" x14ac:dyDescent="0.2">
      <c r="A58" s="761" t="s">
        <v>24</v>
      </c>
      <c r="B58" s="762">
        <v>12</v>
      </c>
      <c r="C58" s="762">
        <v>55</v>
      </c>
      <c r="D58" s="762">
        <v>7</v>
      </c>
      <c r="E58" s="762"/>
      <c r="F58" s="816">
        <v>6</v>
      </c>
      <c r="G58" s="544"/>
      <c r="H58" s="758">
        <f t="shared" si="1"/>
        <v>80</v>
      </c>
    </row>
    <row r="59" spans="1:8" x14ac:dyDescent="0.2">
      <c r="A59" s="527" t="s">
        <v>148</v>
      </c>
      <c r="B59" s="518">
        <v>2</v>
      </c>
      <c r="C59" s="518">
        <v>14</v>
      </c>
      <c r="D59" s="518">
        <v>1</v>
      </c>
      <c r="E59" s="518"/>
      <c r="F59" s="518">
        <v>1</v>
      </c>
      <c r="G59" s="544"/>
      <c r="H59" s="519">
        <f t="shared" si="1"/>
        <v>18</v>
      </c>
    </row>
    <row r="60" spans="1:8" x14ac:dyDescent="0.2">
      <c r="A60" s="527" t="s">
        <v>25</v>
      </c>
      <c r="B60" s="518">
        <v>5</v>
      </c>
      <c r="C60" s="518">
        <v>12</v>
      </c>
      <c r="D60" s="518">
        <v>3</v>
      </c>
      <c r="E60" s="518"/>
      <c r="F60" s="518">
        <v>1</v>
      </c>
      <c r="G60" s="544"/>
      <c r="H60" s="519">
        <f t="shared" si="1"/>
        <v>21</v>
      </c>
    </row>
    <row r="61" spans="1:8" x14ac:dyDescent="0.2">
      <c r="A61" s="527" t="s">
        <v>26</v>
      </c>
      <c r="B61" s="518">
        <v>2</v>
      </c>
      <c r="C61" s="518">
        <v>9</v>
      </c>
      <c r="D61" s="518"/>
      <c r="E61" s="518"/>
      <c r="F61" s="518"/>
      <c r="G61" s="544"/>
      <c r="H61" s="519">
        <f t="shared" si="1"/>
        <v>11</v>
      </c>
    </row>
    <row r="62" spans="1:8" x14ac:dyDescent="0.2">
      <c r="A62" s="527" t="s">
        <v>125</v>
      </c>
      <c r="B62" s="518"/>
      <c r="C62" s="518">
        <v>2</v>
      </c>
      <c r="D62" s="518"/>
      <c r="E62" s="518"/>
      <c r="F62" s="518"/>
      <c r="G62" s="544"/>
      <c r="H62" s="519">
        <f t="shared" si="1"/>
        <v>2</v>
      </c>
    </row>
    <row r="63" spans="1:8" x14ac:dyDescent="0.2">
      <c r="A63" s="527" t="s">
        <v>66</v>
      </c>
      <c r="B63" s="518"/>
      <c r="C63" s="518"/>
      <c r="D63" s="518">
        <v>1</v>
      </c>
      <c r="E63" s="518"/>
      <c r="F63" s="518">
        <v>1</v>
      </c>
      <c r="G63" s="544"/>
      <c r="H63" s="519">
        <f>F63+E63+D63+C63+B63</f>
        <v>2</v>
      </c>
    </row>
    <row r="64" spans="1:8" x14ac:dyDescent="0.2">
      <c r="A64" s="527" t="s">
        <v>468</v>
      </c>
      <c r="B64" s="518"/>
      <c r="C64" s="518">
        <v>1</v>
      </c>
      <c r="D64" s="518"/>
      <c r="E64" s="518"/>
      <c r="F64" s="518"/>
      <c r="G64" s="544"/>
      <c r="H64" s="519">
        <f>F64+E64+D64+C64+B64</f>
        <v>1</v>
      </c>
    </row>
    <row r="65" spans="1:8" x14ac:dyDescent="0.2">
      <c r="A65" s="527" t="s">
        <v>27</v>
      </c>
      <c r="B65" s="518">
        <v>2</v>
      </c>
      <c r="C65" s="518">
        <v>4</v>
      </c>
      <c r="D65" s="518"/>
      <c r="E65" s="518"/>
      <c r="F65" s="518">
        <v>3</v>
      </c>
      <c r="G65" s="544"/>
      <c r="H65" s="519">
        <f t="shared" si="1"/>
        <v>9</v>
      </c>
    </row>
    <row r="66" spans="1:8" x14ac:dyDescent="0.2">
      <c r="A66" s="527" t="s">
        <v>28</v>
      </c>
      <c r="B66" s="518"/>
      <c r="C66" s="518">
        <v>12</v>
      </c>
      <c r="D66" s="518">
        <v>2</v>
      </c>
      <c r="E66" s="518"/>
      <c r="F66" s="518"/>
      <c r="G66" s="544"/>
      <c r="H66" s="519">
        <f t="shared" ref="H66:H126" si="3">F66+E66+D66+C66+B66</f>
        <v>14</v>
      </c>
    </row>
    <row r="67" spans="1:8" x14ac:dyDescent="0.2">
      <c r="A67" s="527" t="s">
        <v>720</v>
      </c>
      <c r="B67" s="518">
        <v>1</v>
      </c>
      <c r="C67" s="518">
        <v>1</v>
      </c>
      <c r="D67" s="518"/>
      <c r="E67" s="518"/>
      <c r="F67" s="518"/>
      <c r="G67" s="544"/>
      <c r="H67" s="519"/>
    </row>
    <row r="68" spans="1:8" x14ac:dyDescent="0.2">
      <c r="A68" s="761" t="s">
        <v>639</v>
      </c>
      <c r="B68" s="762"/>
      <c r="C68" s="762">
        <v>5</v>
      </c>
      <c r="D68" s="762"/>
      <c r="E68" s="762"/>
      <c r="F68" s="816">
        <v>1</v>
      </c>
      <c r="G68" s="544"/>
      <c r="H68" s="758">
        <f t="shared" si="3"/>
        <v>6</v>
      </c>
    </row>
    <row r="69" spans="1:8" x14ac:dyDescent="0.2">
      <c r="A69" s="527" t="s">
        <v>588</v>
      </c>
      <c r="B69" s="518"/>
      <c r="C69" s="518">
        <v>5</v>
      </c>
      <c r="D69" s="518"/>
      <c r="E69" s="518"/>
      <c r="F69" s="518">
        <v>1</v>
      </c>
      <c r="G69" s="544"/>
      <c r="H69" s="519">
        <f t="shared" si="3"/>
        <v>6</v>
      </c>
    </row>
    <row r="70" spans="1:8" x14ac:dyDescent="0.2">
      <c r="A70" s="761" t="s">
        <v>29</v>
      </c>
      <c r="B70" s="762">
        <v>5</v>
      </c>
      <c r="C70" s="762">
        <v>15</v>
      </c>
      <c r="D70" s="762">
        <v>1</v>
      </c>
      <c r="E70" s="762"/>
      <c r="F70" s="816">
        <v>2</v>
      </c>
      <c r="G70" s="544"/>
      <c r="H70" s="758">
        <f t="shared" si="3"/>
        <v>23</v>
      </c>
    </row>
    <row r="71" spans="1:8" x14ac:dyDescent="0.2">
      <c r="A71" s="527" t="s">
        <v>29</v>
      </c>
      <c r="B71" s="518">
        <v>1</v>
      </c>
      <c r="C71" s="518"/>
      <c r="D71" s="518"/>
      <c r="E71" s="518"/>
      <c r="F71" s="518"/>
      <c r="G71" s="544"/>
      <c r="H71" s="519">
        <f t="shared" si="3"/>
        <v>1</v>
      </c>
    </row>
    <row r="72" spans="1:8" x14ac:dyDescent="0.2">
      <c r="A72" s="527" t="s">
        <v>30</v>
      </c>
      <c r="B72" s="518">
        <v>3</v>
      </c>
      <c r="C72" s="518">
        <v>9</v>
      </c>
      <c r="D72" s="518"/>
      <c r="E72" s="518"/>
      <c r="F72" s="518">
        <v>1</v>
      </c>
      <c r="G72" s="544"/>
      <c r="H72" s="519">
        <f t="shared" si="3"/>
        <v>13</v>
      </c>
    </row>
    <row r="73" spans="1:8" x14ac:dyDescent="0.2">
      <c r="A73" s="527" t="s">
        <v>728</v>
      </c>
      <c r="B73" s="518"/>
      <c r="C73" s="518"/>
      <c r="D73" s="518"/>
      <c r="E73" s="518"/>
      <c r="F73" s="518">
        <v>1</v>
      </c>
      <c r="G73" s="544"/>
      <c r="H73" s="519"/>
    </row>
    <row r="74" spans="1:8" x14ac:dyDescent="0.2">
      <c r="A74" s="527" t="s">
        <v>67</v>
      </c>
      <c r="B74" s="518"/>
      <c r="C74" s="518">
        <v>4</v>
      </c>
      <c r="D74" s="518">
        <v>1</v>
      </c>
      <c r="E74" s="518"/>
      <c r="F74" s="518"/>
      <c r="G74" s="544"/>
      <c r="H74" s="519">
        <f t="shared" si="3"/>
        <v>5</v>
      </c>
    </row>
    <row r="75" spans="1:8" x14ac:dyDescent="0.2">
      <c r="A75" s="527" t="s">
        <v>31</v>
      </c>
      <c r="B75" s="518">
        <v>1</v>
      </c>
      <c r="C75" s="518">
        <v>2</v>
      </c>
      <c r="D75" s="518"/>
      <c r="E75" s="518"/>
      <c r="F75" s="518"/>
      <c r="G75" s="544"/>
      <c r="H75" s="519">
        <f t="shared" si="3"/>
        <v>3</v>
      </c>
    </row>
    <row r="76" spans="1:8" x14ac:dyDescent="0.2">
      <c r="A76" s="761" t="s">
        <v>32</v>
      </c>
      <c r="B76" s="762">
        <v>8</v>
      </c>
      <c r="C76" s="762">
        <v>28</v>
      </c>
      <c r="D76" s="762"/>
      <c r="E76" s="762"/>
      <c r="F76" s="816">
        <v>3</v>
      </c>
      <c r="G76" s="544"/>
      <c r="H76" s="758">
        <f t="shared" si="3"/>
        <v>39</v>
      </c>
    </row>
    <row r="77" spans="1:8" x14ac:dyDescent="0.2">
      <c r="A77" s="527" t="s">
        <v>33</v>
      </c>
      <c r="B77" s="518">
        <v>8</v>
      </c>
      <c r="C77" s="518">
        <v>28</v>
      </c>
      <c r="D77" s="518"/>
      <c r="E77" s="518"/>
      <c r="F77" s="518">
        <v>3</v>
      </c>
      <c r="G77" s="544"/>
      <c r="H77" s="519">
        <f t="shared" si="3"/>
        <v>39</v>
      </c>
    </row>
    <row r="78" spans="1:8" x14ac:dyDescent="0.2">
      <c r="A78" s="761" t="s">
        <v>34</v>
      </c>
      <c r="B78" s="762">
        <v>9</v>
      </c>
      <c r="C78" s="762">
        <v>23</v>
      </c>
      <c r="D78" s="762"/>
      <c r="E78" s="762"/>
      <c r="F78" s="816">
        <v>1</v>
      </c>
      <c r="G78" s="544"/>
      <c r="H78" s="758">
        <f t="shared" si="3"/>
        <v>33</v>
      </c>
    </row>
    <row r="79" spans="1:8" x14ac:dyDescent="0.2">
      <c r="A79" s="527" t="s">
        <v>35</v>
      </c>
      <c r="B79" s="518">
        <v>3</v>
      </c>
      <c r="C79" s="518">
        <v>4</v>
      </c>
      <c r="D79" s="518"/>
      <c r="E79" s="518"/>
      <c r="F79" s="518">
        <v>1</v>
      </c>
      <c r="G79" s="544"/>
      <c r="H79" s="519">
        <f t="shared" si="3"/>
        <v>8</v>
      </c>
    </row>
    <row r="80" spans="1:8" x14ac:dyDescent="0.2">
      <c r="A80" s="527" t="s">
        <v>36</v>
      </c>
      <c r="B80" s="518"/>
      <c r="C80" s="518">
        <v>3</v>
      </c>
      <c r="D80" s="518"/>
      <c r="E80" s="518"/>
      <c r="F80" s="518"/>
      <c r="G80" s="544"/>
      <c r="H80" s="519">
        <f t="shared" si="3"/>
        <v>3</v>
      </c>
    </row>
    <row r="81" spans="1:8" x14ac:dyDescent="0.2">
      <c r="A81" s="527" t="s">
        <v>34</v>
      </c>
      <c r="B81" s="518">
        <v>4</v>
      </c>
      <c r="C81" s="518">
        <v>15</v>
      </c>
      <c r="D81" s="518"/>
      <c r="E81" s="518"/>
      <c r="F81" s="518"/>
      <c r="G81" s="544"/>
      <c r="H81" s="519">
        <f t="shared" si="3"/>
        <v>19</v>
      </c>
    </row>
    <row r="82" spans="1:8" x14ac:dyDescent="0.2">
      <c r="A82" s="527" t="s">
        <v>37</v>
      </c>
      <c r="B82" s="518">
        <v>2</v>
      </c>
      <c r="C82" s="518">
        <v>1</v>
      </c>
      <c r="D82" s="518"/>
      <c r="E82" s="518"/>
      <c r="F82" s="518"/>
      <c r="G82" s="544"/>
      <c r="H82" s="519">
        <f t="shared" ref="H82" si="4">F82+E82+D82+C82+B82</f>
        <v>3</v>
      </c>
    </row>
    <row r="83" spans="1:8" x14ac:dyDescent="0.2">
      <c r="A83" s="761" t="s">
        <v>38</v>
      </c>
      <c r="B83" s="762">
        <v>5</v>
      </c>
      <c r="C83" s="762">
        <v>12</v>
      </c>
      <c r="D83" s="762"/>
      <c r="E83" s="762"/>
      <c r="F83" s="816">
        <v>1</v>
      </c>
      <c r="G83" s="544"/>
      <c r="H83" s="758">
        <f t="shared" si="3"/>
        <v>18</v>
      </c>
    </row>
    <row r="84" spans="1:8" x14ac:dyDescent="0.2">
      <c r="A84" s="527" t="s">
        <v>721</v>
      </c>
      <c r="B84" s="518">
        <v>5</v>
      </c>
      <c r="C84" s="518">
        <v>12</v>
      </c>
      <c r="D84" s="518"/>
      <c r="E84" s="518"/>
      <c r="F84" s="518">
        <v>1</v>
      </c>
      <c r="G84" s="544"/>
      <c r="H84" s="519">
        <f t="shared" si="3"/>
        <v>18</v>
      </c>
    </row>
    <row r="85" spans="1:8" x14ac:dyDescent="0.2">
      <c r="A85" s="761" t="s">
        <v>147</v>
      </c>
      <c r="B85" s="762"/>
      <c r="C85" s="762">
        <v>2</v>
      </c>
      <c r="D85" s="762"/>
      <c r="E85" s="762"/>
      <c r="F85" s="816"/>
      <c r="G85" s="544"/>
      <c r="H85" s="758">
        <f t="shared" ref="H85:H86" si="5">F85+E85+D85+C85+B85</f>
        <v>2</v>
      </c>
    </row>
    <row r="86" spans="1:8" x14ac:dyDescent="0.2">
      <c r="A86" s="527" t="s">
        <v>147</v>
      </c>
      <c r="B86" s="518"/>
      <c r="C86" s="518">
        <v>2</v>
      </c>
      <c r="D86" s="518"/>
      <c r="E86" s="518"/>
      <c r="F86" s="518"/>
      <c r="G86" s="544"/>
      <c r="H86" s="519">
        <f t="shared" si="5"/>
        <v>2</v>
      </c>
    </row>
    <row r="87" spans="1:8" x14ac:dyDescent="0.2">
      <c r="A87" s="761" t="s">
        <v>39</v>
      </c>
      <c r="B87" s="762">
        <v>3</v>
      </c>
      <c r="C87" s="762">
        <v>19</v>
      </c>
      <c r="D87" s="762"/>
      <c r="E87" s="762"/>
      <c r="F87" s="816">
        <v>1</v>
      </c>
      <c r="G87" s="544"/>
      <c r="H87" s="758">
        <f t="shared" si="3"/>
        <v>23</v>
      </c>
    </row>
    <row r="88" spans="1:8" x14ac:dyDescent="0.2">
      <c r="A88" s="527" t="s">
        <v>40</v>
      </c>
      <c r="B88" s="518">
        <v>1</v>
      </c>
      <c r="C88" s="518">
        <v>6</v>
      </c>
      <c r="D88" s="518"/>
      <c r="E88" s="518"/>
      <c r="F88" s="518"/>
      <c r="G88" s="544"/>
      <c r="H88" s="519">
        <f t="shared" si="3"/>
        <v>7</v>
      </c>
    </row>
    <row r="89" spans="1:8" x14ac:dyDescent="0.2">
      <c r="A89" s="527" t="s">
        <v>41</v>
      </c>
      <c r="B89" s="518">
        <v>2</v>
      </c>
      <c r="C89" s="518">
        <v>13</v>
      </c>
      <c r="D89" s="518"/>
      <c r="E89" s="518"/>
      <c r="F89" s="518">
        <v>1</v>
      </c>
      <c r="G89" s="544"/>
      <c r="H89" s="519">
        <f t="shared" si="3"/>
        <v>16</v>
      </c>
    </row>
    <row r="90" spans="1:8" x14ac:dyDescent="0.2">
      <c r="A90" s="761" t="s">
        <v>42</v>
      </c>
      <c r="B90" s="762">
        <v>45</v>
      </c>
      <c r="C90" s="762">
        <v>32</v>
      </c>
      <c r="D90" s="762"/>
      <c r="E90" s="762">
        <v>42</v>
      </c>
      <c r="F90" s="816">
        <v>7</v>
      </c>
      <c r="G90" s="544"/>
      <c r="H90" s="758">
        <f t="shared" si="3"/>
        <v>126</v>
      </c>
    </row>
    <row r="91" spans="1:8" x14ac:dyDescent="0.2">
      <c r="A91" s="527" t="s">
        <v>635</v>
      </c>
      <c r="B91" s="518">
        <v>9</v>
      </c>
      <c r="C91" s="518">
        <v>6</v>
      </c>
      <c r="D91" s="518"/>
      <c r="E91" s="518">
        <v>7</v>
      </c>
      <c r="F91" s="518">
        <v>1</v>
      </c>
      <c r="G91" s="544"/>
      <c r="H91" s="519">
        <f t="shared" si="3"/>
        <v>23</v>
      </c>
    </row>
    <row r="92" spans="1:8" x14ac:dyDescent="0.2">
      <c r="A92" s="527" t="s">
        <v>636</v>
      </c>
      <c r="B92" s="518">
        <v>8</v>
      </c>
      <c r="C92" s="518"/>
      <c r="D92" s="518"/>
      <c r="E92" s="518">
        <v>1</v>
      </c>
      <c r="F92" s="518"/>
      <c r="G92" s="544"/>
      <c r="H92" s="519">
        <f t="shared" si="3"/>
        <v>9</v>
      </c>
    </row>
    <row r="93" spans="1:8" x14ac:dyDescent="0.2">
      <c r="A93" s="527" t="s">
        <v>637</v>
      </c>
      <c r="B93" s="518">
        <v>1</v>
      </c>
      <c r="C93" s="518">
        <v>1</v>
      </c>
      <c r="D93" s="518"/>
      <c r="E93" s="518">
        <v>6</v>
      </c>
      <c r="F93" s="518"/>
      <c r="G93" s="544"/>
      <c r="H93" s="519">
        <f t="shared" si="3"/>
        <v>8</v>
      </c>
    </row>
    <row r="94" spans="1:8" x14ac:dyDescent="0.2">
      <c r="A94" s="527" t="s">
        <v>43</v>
      </c>
      <c r="B94" s="518">
        <v>2</v>
      </c>
      <c r="C94" s="518">
        <v>2</v>
      </c>
      <c r="D94" s="518"/>
      <c r="E94" s="518">
        <v>1</v>
      </c>
      <c r="F94" s="518"/>
      <c r="G94" s="544"/>
      <c r="H94" s="519">
        <f t="shared" si="3"/>
        <v>5</v>
      </c>
    </row>
    <row r="95" spans="1:8" ht="12" customHeight="1" x14ac:dyDescent="0.2">
      <c r="A95" s="527" t="s">
        <v>44</v>
      </c>
      <c r="B95" s="518">
        <v>2</v>
      </c>
      <c r="C95" s="518"/>
      <c r="D95" s="518"/>
      <c r="E95" s="518">
        <v>2</v>
      </c>
      <c r="F95" s="518">
        <v>1</v>
      </c>
      <c r="G95" s="544"/>
      <c r="H95" s="519">
        <f t="shared" si="3"/>
        <v>5</v>
      </c>
    </row>
    <row r="96" spans="1:8" ht="12.75" customHeight="1" x14ac:dyDescent="0.2">
      <c r="A96" s="527" t="s">
        <v>149</v>
      </c>
      <c r="B96" s="518"/>
      <c r="C96" s="518"/>
      <c r="D96" s="518"/>
      <c r="E96" s="518"/>
      <c r="F96" s="518">
        <v>1</v>
      </c>
      <c r="G96" s="544"/>
      <c r="H96" s="519">
        <f t="shared" si="3"/>
        <v>1</v>
      </c>
    </row>
    <row r="97" spans="1:8" ht="12.75" customHeight="1" x14ac:dyDescent="0.2">
      <c r="A97" s="527" t="s">
        <v>151</v>
      </c>
      <c r="B97" s="518"/>
      <c r="C97" s="518">
        <v>1</v>
      </c>
      <c r="D97" s="518"/>
      <c r="E97" s="518">
        <v>5</v>
      </c>
      <c r="F97" s="518">
        <v>1</v>
      </c>
      <c r="G97" s="544"/>
      <c r="H97" s="519">
        <f t="shared" si="3"/>
        <v>7</v>
      </c>
    </row>
    <row r="98" spans="1:8" ht="12.75" customHeight="1" x14ac:dyDescent="0.2">
      <c r="A98" s="527" t="s">
        <v>722</v>
      </c>
      <c r="B98" s="518">
        <v>11</v>
      </c>
      <c r="C98" s="518">
        <v>16</v>
      </c>
      <c r="D98" s="518"/>
      <c r="E98" s="518">
        <v>12</v>
      </c>
      <c r="F98" s="518">
        <v>3</v>
      </c>
      <c r="G98" s="544"/>
      <c r="H98" s="519">
        <f t="shared" si="3"/>
        <v>42</v>
      </c>
    </row>
    <row r="99" spans="1:8" ht="12.75" customHeight="1" x14ac:dyDescent="0.2">
      <c r="A99" s="527" t="s">
        <v>665</v>
      </c>
      <c r="B99" s="518">
        <v>12</v>
      </c>
      <c r="C99" s="518">
        <v>6</v>
      </c>
      <c r="D99" s="518"/>
      <c r="E99" s="518">
        <v>8</v>
      </c>
      <c r="F99" s="518"/>
      <c r="G99" s="544"/>
      <c r="H99" s="519">
        <f t="shared" si="3"/>
        <v>26</v>
      </c>
    </row>
    <row r="100" spans="1:8" x14ac:dyDescent="0.2">
      <c r="A100" s="761" t="s">
        <v>46</v>
      </c>
      <c r="B100" s="762">
        <v>8</v>
      </c>
      <c r="C100" s="762">
        <v>19</v>
      </c>
      <c r="D100" s="762"/>
      <c r="E100" s="762"/>
      <c r="F100" s="816">
        <v>1</v>
      </c>
      <c r="G100" s="544"/>
      <c r="H100" s="758">
        <f t="shared" si="3"/>
        <v>28</v>
      </c>
    </row>
    <row r="101" spans="1:8" x14ac:dyDescent="0.2">
      <c r="A101" s="527" t="s">
        <v>47</v>
      </c>
      <c r="B101" s="518"/>
      <c r="C101" s="518">
        <v>2</v>
      </c>
      <c r="D101" s="518"/>
      <c r="E101" s="518"/>
      <c r="F101" s="518"/>
      <c r="G101" s="544"/>
      <c r="H101" s="519">
        <f t="shared" ref="H101" si="6">F101+E101+D101+C101+B101</f>
        <v>2</v>
      </c>
    </row>
    <row r="102" spans="1:8" x14ac:dyDescent="0.2">
      <c r="A102" s="527" t="s">
        <v>46</v>
      </c>
      <c r="B102" s="518">
        <v>8</v>
      </c>
      <c r="C102" s="518">
        <v>17</v>
      </c>
      <c r="D102" s="518"/>
      <c r="E102" s="518"/>
      <c r="F102" s="518">
        <v>1</v>
      </c>
      <c r="G102" s="544"/>
      <c r="H102" s="519">
        <f t="shared" si="3"/>
        <v>26</v>
      </c>
    </row>
    <row r="103" spans="1:8" x14ac:dyDescent="0.2">
      <c r="A103" s="761" t="s">
        <v>18</v>
      </c>
      <c r="B103" s="762"/>
      <c r="C103" s="762">
        <v>2</v>
      </c>
      <c r="D103" s="762"/>
      <c r="E103" s="762"/>
      <c r="F103" s="816"/>
      <c r="G103" s="544"/>
      <c r="H103" s="758">
        <f>F103+E103+D103+C103+B103</f>
        <v>2</v>
      </c>
    </row>
    <row r="104" spans="1:8" x14ac:dyDescent="0.2">
      <c r="A104" s="527" t="s">
        <v>18</v>
      </c>
      <c r="B104" s="518"/>
      <c r="C104" s="518">
        <v>2</v>
      </c>
      <c r="D104" s="518"/>
      <c r="E104" s="518"/>
      <c r="F104" s="518"/>
      <c r="G104" s="544"/>
      <c r="H104" s="519">
        <f>F104+E104+D104+C104+B104</f>
        <v>2</v>
      </c>
    </row>
    <row r="105" spans="1:8" x14ac:dyDescent="0.2">
      <c r="A105" s="761" t="s">
        <v>48</v>
      </c>
      <c r="B105" s="762">
        <v>4</v>
      </c>
      <c r="C105" s="762">
        <v>20</v>
      </c>
      <c r="D105" s="762">
        <v>1</v>
      </c>
      <c r="E105" s="762"/>
      <c r="F105" s="816"/>
      <c r="G105" s="544"/>
      <c r="H105" s="758">
        <f t="shared" si="3"/>
        <v>25</v>
      </c>
    </row>
    <row r="106" spans="1:8" x14ac:dyDescent="0.2">
      <c r="A106" s="527" t="s">
        <v>48</v>
      </c>
      <c r="B106" s="518">
        <v>4</v>
      </c>
      <c r="C106" s="518">
        <v>18</v>
      </c>
      <c r="D106" s="518"/>
      <c r="E106" s="518"/>
      <c r="F106" s="518"/>
      <c r="G106" s="544"/>
      <c r="H106" s="519">
        <f t="shared" si="3"/>
        <v>22</v>
      </c>
    </row>
    <row r="107" spans="1:8" x14ac:dyDescent="0.2">
      <c r="A107" s="527" t="s">
        <v>587</v>
      </c>
      <c r="B107" s="518"/>
      <c r="C107" s="518">
        <v>2</v>
      </c>
      <c r="D107" s="518">
        <v>1</v>
      </c>
      <c r="E107" s="518"/>
      <c r="F107" s="518"/>
      <c r="G107" s="544"/>
      <c r="H107" s="519">
        <f t="shared" si="3"/>
        <v>3</v>
      </c>
    </row>
    <row r="108" spans="1:8" x14ac:dyDescent="0.2">
      <c r="A108" s="761" t="s">
        <v>49</v>
      </c>
      <c r="B108" s="762">
        <v>4</v>
      </c>
      <c r="C108" s="762">
        <v>13</v>
      </c>
      <c r="D108" s="762">
        <v>4</v>
      </c>
      <c r="E108" s="762"/>
      <c r="F108" s="816"/>
      <c r="G108" s="544"/>
      <c r="H108" s="758">
        <f t="shared" si="3"/>
        <v>21</v>
      </c>
    </row>
    <row r="109" spans="1:8" x14ac:dyDescent="0.2">
      <c r="A109" s="527" t="s">
        <v>50</v>
      </c>
      <c r="B109" s="518"/>
      <c r="C109" s="518">
        <v>4</v>
      </c>
      <c r="D109" s="518"/>
      <c r="E109" s="518"/>
      <c r="F109" s="518"/>
      <c r="G109" s="544"/>
      <c r="H109" s="519">
        <f t="shared" si="3"/>
        <v>4</v>
      </c>
    </row>
    <row r="110" spans="1:8" x14ac:dyDescent="0.2">
      <c r="A110" s="527" t="s">
        <v>51</v>
      </c>
      <c r="B110" s="518">
        <v>2</v>
      </c>
      <c r="C110" s="518">
        <v>1</v>
      </c>
      <c r="D110" s="518">
        <v>1</v>
      </c>
      <c r="E110" s="518"/>
      <c r="F110" s="518"/>
      <c r="G110" s="544"/>
      <c r="H110" s="519"/>
    </row>
    <row r="111" spans="1:8" x14ac:dyDescent="0.2">
      <c r="A111" s="527" t="s">
        <v>52</v>
      </c>
      <c r="B111" s="518">
        <v>1</v>
      </c>
      <c r="C111" s="518">
        <v>4</v>
      </c>
      <c r="D111" s="518"/>
      <c r="E111" s="518"/>
      <c r="F111" s="518"/>
      <c r="G111" s="544"/>
      <c r="H111" s="519">
        <f t="shared" si="3"/>
        <v>5</v>
      </c>
    </row>
    <row r="112" spans="1:8" x14ac:dyDescent="0.2">
      <c r="A112" s="527" t="s">
        <v>53</v>
      </c>
      <c r="B112" s="518"/>
      <c r="C112" s="518">
        <v>4</v>
      </c>
      <c r="D112" s="518">
        <v>2</v>
      </c>
      <c r="E112" s="518"/>
      <c r="F112" s="518"/>
      <c r="G112" s="544"/>
      <c r="H112" s="519">
        <f t="shared" si="3"/>
        <v>6</v>
      </c>
    </row>
    <row r="113" spans="1:8" x14ac:dyDescent="0.2">
      <c r="A113" s="527" t="s">
        <v>730</v>
      </c>
      <c r="B113" s="518"/>
      <c r="C113" s="518"/>
      <c r="D113" s="518">
        <v>1</v>
      </c>
      <c r="E113" s="518"/>
      <c r="F113" s="518"/>
      <c r="G113" s="544"/>
      <c r="H113" s="519">
        <f t="shared" si="3"/>
        <v>1</v>
      </c>
    </row>
    <row r="114" spans="1:8" x14ac:dyDescent="0.2">
      <c r="A114" s="527" t="s">
        <v>54</v>
      </c>
      <c r="B114" s="518">
        <v>1</v>
      </c>
      <c r="C114" s="518"/>
      <c r="D114" s="518"/>
      <c r="E114" s="518"/>
      <c r="F114" s="518"/>
      <c r="G114" s="544"/>
      <c r="H114" s="519">
        <f t="shared" si="3"/>
        <v>1</v>
      </c>
    </row>
    <row r="115" spans="1:8" x14ac:dyDescent="0.2">
      <c r="A115" s="761" t="s">
        <v>55</v>
      </c>
      <c r="B115" s="762">
        <v>2</v>
      </c>
      <c r="C115" s="762">
        <v>11</v>
      </c>
      <c r="D115" s="762">
        <v>1</v>
      </c>
      <c r="E115" s="762"/>
      <c r="F115" s="816">
        <v>2</v>
      </c>
      <c r="G115" s="544"/>
      <c r="H115" s="758">
        <f t="shared" si="3"/>
        <v>16</v>
      </c>
    </row>
    <row r="116" spans="1:8" x14ac:dyDescent="0.2">
      <c r="A116" s="527" t="s">
        <v>68</v>
      </c>
      <c r="B116" s="518"/>
      <c r="C116" s="518">
        <v>2</v>
      </c>
      <c r="D116" s="518">
        <v>1</v>
      </c>
      <c r="E116" s="518"/>
      <c r="F116" s="518"/>
      <c r="G116" s="544"/>
      <c r="H116" s="519">
        <f t="shared" si="3"/>
        <v>3</v>
      </c>
    </row>
    <row r="117" spans="1:8" x14ac:dyDescent="0.2">
      <c r="A117" s="527" t="s">
        <v>55</v>
      </c>
      <c r="B117" s="518">
        <v>2</v>
      </c>
      <c r="C117" s="518">
        <v>8</v>
      </c>
      <c r="D117" s="518"/>
      <c r="E117" s="518"/>
      <c r="F117" s="518">
        <v>2</v>
      </c>
      <c r="G117" s="544"/>
      <c r="H117" s="519">
        <f t="shared" si="3"/>
        <v>12</v>
      </c>
    </row>
    <row r="118" spans="1:8" x14ac:dyDescent="0.2">
      <c r="A118" s="527" t="s">
        <v>56</v>
      </c>
      <c r="B118" s="518"/>
      <c r="C118" s="518">
        <v>1</v>
      </c>
      <c r="D118" s="518"/>
      <c r="E118" s="518"/>
      <c r="F118" s="518"/>
      <c r="G118" s="544"/>
      <c r="H118" s="519">
        <f t="shared" si="3"/>
        <v>1</v>
      </c>
    </row>
    <row r="119" spans="1:8" x14ac:dyDescent="0.2">
      <c r="A119" s="761" t="s">
        <v>57</v>
      </c>
      <c r="B119" s="762">
        <v>10</v>
      </c>
      <c r="C119" s="762">
        <v>26</v>
      </c>
      <c r="D119" s="762">
        <v>1</v>
      </c>
      <c r="E119" s="762"/>
      <c r="F119" s="816">
        <v>5</v>
      </c>
      <c r="G119" s="544"/>
      <c r="H119" s="758">
        <f t="shared" si="3"/>
        <v>42</v>
      </c>
    </row>
    <row r="120" spans="1:8" x14ac:dyDescent="0.2">
      <c r="A120" s="527" t="s">
        <v>58</v>
      </c>
      <c r="B120" s="518">
        <v>2</v>
      </c>
      <c r="C120" s="518">
        <v>6</v>
      </c>
      <c r="D120" s="518">
        <v>1</v>
      </c>
      <c r="E120" s="518"/>
      <c r="F120" s="518">
        <v>1</v>
      </c>
      <c r="G120" s="544"/>
      <c r="H120" s="519">
        <f t="shared" si="3"/>
        <v>10</v>
      </c>
    </row>
    <row r="121" spans="1:8" x14ac:dyDescent="0.2">
      <c r="A121" s="527" t="s">
        <v>57</v>
      </c>
      <c r="B121" s="518">
        <v>8</v>
      </c>
      <c r="C121" s="518">
        <v>20</v>
      </c>
      <c r="D121" s="518"/>
      <c r="E121" s="518"/>
      <c r="F121" s="518">
        <v>4</v>
      </c>
      <c r="G121" s="544"/>
      <c r="H121" s="519">
        <f t="shared" si="3"/>
        <v>32</v>
      </c>
    </row>
    <row r="122" spans="1:8" x14ac:dyDescent="0.2">
      <c r="A122" s="761" t="s">
        <v>59</v>
      </c>
      <c r="B122" s="762">
        <v>18</v>
      </c>
      <c r="C122" s="762">
        <v>31</v>
      </c>
      <c r="D122" s="762">
        <v>4</v>
      </c>
      <c r="E122" s="762"/>
      <c r="F122" s="816">
        <v>4</v>
      </c>
      <c r="G122" s="544"/>
      <c r="H122" s="758">
        <f t="shared" si="3"/>
        <v>57</v>
      </c>
    </row>
    <row r="123" spans="1:8" x14ac:dyDescent="0.2">
      <c r="A123" s="804" t="s">
        <v>638</v>
      </c>
      <c r="B123" s="518"/>
      <c r="C123" s="518">
        <v>4</v>
      </c>
      <c r="D123" s="518"/>
      <c r="E123" s="518"/>
      <c r="F123" s="518"/>
      <c r="G123" s="544"/>
      <c r="H123" s="519">
        <f t="shared" si="3"/>
        <v>4</v>
      </c>
    </row>
    <row r="124" spans="1:8" x14ac:dyDescent="0.2">
      <c r="A124" s="544" t="s">
        <v>666</v>
      </c>
      <c r="B124" s="518"/>
      <c r="C124" s="518">
        <v>1</v>
      </c>
      <c r="D124" s="518"/>
      <c r="E124" s="518"/>
      <c r="F124" s="518"/>
      <c r="G124" s="544"/>
      <c r="H124" s="519">
        <f t="shared" si="3"/>
        <v>1</v>
      </c>
    </row>
    <row r="125" spans="1:8" x14ac:dyDescent="0.2">
      <c r="A125" s="527" t="s">
        <v>69</v>
      </c>
      <c r="B125" s="518">
        <v>4</v>
      </c>
      <c r="C125" s="518">
        <v>3</v>
      </c>
      <c r="D125" s="518"/>
      <c r="E125" s="518"/>
      <c r="F125" s="518"/>
      <c r="G125" s="544"/>
      <c r="H125" s="519">
        <f t="shared" si="3"/>
        <v>7</v>
      </c>
    </row>
    <row r="126" spans="1:8" x14ac:dyDescent="0.2">
      <c r="A126" s="527" t="s">
        <v>667</v>
      </c>
      <c r="B126" s="518">
        <v>8</v>
      </c>
      <c r="C126" s="518">
        <v>11</v>
      </c>
      <c r="D126" s="518">
        <v>2</v>
      </c>
      <c r="E126" s="518"/>
      <c r="F126" s="518">
        <v>1</v>
      </c>
      <c r="G126" s="544"/>
      <c r="H126" s="519">
        <f t="shared" si="3"/>
        <v>22</v>
      </c>
    </row>
    <row r="127" spans="1:8" x14ac:dyDescent="0.2">
      <c r="A127" s="527" t="s">
        <v>60</v>
      </c>
      <c r="B127" s="518">
        <v>4</v>
      </c>
      <c r="C127" s="518">
        <v>10</v>
      </c>
      <c r="D127" s="518">
        <v>2</v>
      </c>
      <c r="E127" s="518"/>
      <c r="F127" s="518">
        <v>2</v>
      </c>
      <c r="G127" s="544"/>
      <c r="H127" s="519">
        <f t="shared" ref="H127:H130" si="7">F127+E127+D127+C127+B127</f>
        <v>18</v>
      </c>
    </row>
    <row r="128" spans="1:8" x14ac:dyDescent="0.2">
      <c r="A128" s="527" t="s">
        <v>668</v>
      </c>
      <c r="B128" s="518"/>
      <c r="C128" s="518"/>
      <c r="D128" s="518"/>
      <c r="E128" s="518"/>
      <c r="F128" s="518">
        <v>1</v>
      </c>
      <c r="G128" s="544"/>
      <c r="H128" s="519"/>
    </row>
    <row r="129" spans="1:8" ht="13.5" customHeight="1" x14ac:dyDescent="0.2">
      <c r="A129" s="527" t="s">
        <v>61</v>
      </c>
      <c r="B129" s="518">
        <v>1</v>
      </c>
      <c r="C129" s="518">
        <v>1</v>
      </c>
      <c r="D129" s="518"/>
      <c r="E129" s="518"/>
      <c r="F129" s="518"/>
      <c r="G129" s="544"/>
      <c r="H129" s="519">
        <f t="shared" si="7"/>
        <v>2</v>
      </c>
    </row>
    <row r="130" spans="1:8" x14ac:dyDescent="0.2">
      <c r="A130" s="527" t="s">
        <v>62</v>
      </c>
      <c r="B130" s="518">
        <v>1</v>
      </c>
      <c r="C130" s="518">
        <v>1</v>
      </c>
      <c r="D130" s="518"/>
      <c r="E130" s="518"/>
      <c r="F130" s="518"/>
      <c r="G130" s="544"/>
      <c r="H130" s="519">
        <f t="shared" si="7"/>
        <v>2</v>
      </c>
    </row>
    <row r="131" spans="1:8" x14ac:dyDescent="0.2">
      <c r="A131" s="761" t="s">
        <v>63</v>
      </c>
      <c r="B131" s="762">
        <v>12</v>
      </c>
      <c r="C131" s="762">
        <v>35</v>
      </c>
      <c r="D131" s="762"/>
      <c r="E131" s="762">
        <v>32</v>
      </c>
      <c r="F131" s="816">
        <v>12</v>
      </c>
      <c r="G131" s="544"/>
      <c r="H131" s="758">
        <f t="shared" ref="H131:H140" si="8">F131+E131+D131+C131+B131</f>
        <v>91</v>
      </c>
    </row>
    <row r="132" spans="1:8" x14ac:dyDescent="0.2">
      <c r="A132" s="527" t="s">
        <v>491</v>
      </c>
      <c r="B132" s="518">
        <v>1</v>
      </c>
      <c r="C132" s="518"/>
      <c r="D132" s="518"/>
      <c r="E132" s="518">
        <v>2</v>
      </c>
      <c r="F132" s="518"/>
      <c r="G132" s="544"/>
      <c r="H132" s="519">
        <f t="shared" si="8"/>
        <v>3</v>
      </c>
    </row>
    <row r="133" spans="1:8" x14ac:dyDescent="0.2">
      <c r="A133" s="527" t="s">
        <v>725</v>
      </c>
      <c r="B133" s="518"/>
      <c r="C133" s="518">
        <v>1</v>
      </c>
      <c r="D133" s="518"/>
      <c r="E133" s="518">
        <v>1</v>
      </c>
      <c r="F133" s="518"/>
      <c r="G133" s="544"/>
      <c r="H133" s="519">
        <f t="shared" si="8"/>
        <v>2</v>
      </c>
    </row>
    <row r="134" spans="1:8" x14ac:dyDescent="0.2">
      <c r="A134" s="527" t="s">
        <v>726</v>
      </c>
      <c r="B134" s="518">
        <v>1</v>
      </c>
      <c r="C134" s="518">
        <v>5</v>
      </c>
      <c r="D134" s="518"/>
      <c r="E134" s="518">
        <v>9</v>
      </c>
      <c r="F134" s="518">
        <v>2</v>
      </c>
      <c r="G134" s="544"/>
      <c r="H134" s="519">
        <f t="shared" si="8"/>
        <v>17</v>
      </c>
    </row>
    <row r="135" spans="1:8" x14ac:dyDescent="0.2">
      <c r="A135" s="527" t="s">
        <v>669</v>
      </c>
      <c r="B135" s="518">
        <v>2</v>
      </c>
      <c r="C135" s="518"/>
      <c r="D135" s="518"/>
      <c r="E135" s="518"/>
      <c r="F135" s="518"/>
      <c r="G135" s="544"/>
      <c r="H135" s="519"/>
    </row>
    <row r="136" spans="1:8" x14ac:dyDescent="0.2">
      <c r="A136" s="527" t="s">
        <v>126</v>
      </c>
      <c r="B136" s="518">
        <v>1</v>
      </c>
      <c r="C136" s="518">
        <v>3</v>
      </c>
      <c r="D136" s="518"/>
      <c r="E136" s="518">
        <v>1</v>
      </c>
      <c r="F136" s="518"/>
      <c r="G136" s="544"/>
      <c r="H136" s="519">
        <f t="shared" si="8"/>
        <v>5</v>
      </c>
    </row>
    <row r="137" spans="1:8" x14ac:dyDescent="0.2">
      <c r="A137" s="527" t="s">
        <v>615</v>
      </c>
      <c r="B137" s="518"/>
      <c r="C137" s="518"/>
      <c r="D137" s="518"/>
      <c r="E137" s="518">
        <v>2</v>
      </c>
      <c r="F137" s="518">
        <v>1</v>
      </c>
      <c r="G137" s="544"/>
      <c r="H137" s="519">
        <f t="shared" si="8"/>
        <v>3</v>
      </c>
    </row>
    <row r="138" spans="1:8" x14ac:dyDescent="0.2">
      <c r="A138" s="527" t="s">
        <v>64</v>
      </c>
      <c r="B138" s="518">
        <v>4</v>
      </c>
      <c r="C138" s="518">
        <v>8</v>
      </c>
      <c r="D138" s="518"/>
      <c r="E138" s="518">
        <v>5</v>
      </c>
      <c r="F138" s="518">
        <v>4</v>
      </c>
      <c r="G138" s="544"/>
      <c r="H138" s="519">
        <f t="shared" si="8"/>
        <v>21</v>
      </c>
    </row>
    <row r="139" spans="1:8" x14ac:dyDescent="0.2">
      <c r="A139" t="s">
        <v>727</v>
      </c>
      <c r="B139" s="518">
        <v>2</v>
      </c>
      <c r="C139" s="518">
        <v>9</v>
      </c>
      <c r="D139" s="518"/>
      <c r="E139" s="518">
        <v>8</v>
      </c>
      <c r="F139" s="518">
        <v>3</v>
      </c>
      <c r="G139" s="544"/>
      <c r="H139" s="519"/>
    </row>
    <row r="140" spans="1:8" x14ac:dyDescent="0.2">
      <c r="A140" s="527" t="s">
        <v>65</v>
      </c>
      <c r="B140" s="518">
        <v>1</v>
      </c>
      <c r="C140" s="518">
        <v>9</v>
      </c>
      <c r="D140" s="518"/>
      <c r="E140" s="518">
        <v>4</v>
      </c>
      <c r="F140" s="518">
        <v>2</v>
      </c>
      <c r="G140" s="544"/>
      <c r="H140" s="519">
        <f t="shared" si="8"/>
        <v>16</v>
      </c>
    </row>
    <row r="141" spans="1:8" x14ac:dyDescent="0.2">
      <c r="A141" s="544"/>
      <c r="B141" s="544"/>
      <c r="C141" s="544"/>
      <c r="D141" s="544"/>
      <c r="E141" s="544"/>
      <c r="F141" s="544"/>
      <c r="G141" s="544"/>
      <c r="H141" s="544"/>
    </row>
    <row r="142" spans="1:8" ht="5.45" customHeight="1" x14ac:dyDescent="0.2">
      <c r="A142" s="7"/>
      <c r="B142" s="7"/>
      <c r="C142" s="7"/>
      <c r="D142" s="7"/>
      <c r="E142" s="7"/>
      <c r="F142" s="7"/>
      <c r="G142" s="7"/>
      <c r="H142" s="7"/>
    </row>
    <row r="143" spans="1:8" ht="16.5" customHeight="1" x14ac:dyDescent="0.2">
      <c r="A143" s="398" t="s">
        <v>1</v>
      </c>
      <c r="B143" s="404">
        <f>+B131+B122+B119+B115+B108+B105+B100+B90+B103+B87+B85+B83+B78+B76+B70+B68+B58+B56+B49+B47+B45+B43+B38+B35+B29+B27+B25+B19+B16+B13+B9</f>
        <v>218</v>
      </c>
      <c r="C143" s="404">
        <f t="shared" ref="C143:F143" si="9">+C131+C122+C119+C115+C108+C105+C100+C90+C103+C87+C85+C83+C78+C76+C70+C68+C58+C56+C49+C47+C45+C43+C38+C35+C29+C27+C25+C19+C16+C13+C9</f>
        <v>538</v>
      </c>
      <c r="D143" s="404">
        <f t="shared" si="9"/>
        <v>27</v>
      </c>
      <c r="E143" s="404">
        <f t="shared" si="9"/>
        <v>122</v>
      </c>
      <c r="F143" s="404">
        <f t="shared" si="9"/>
        <v>72</v>
      </c>
      <c r="G143" s="7"/>
      <c r="H143" s="520">
        <f>F143+E143+D143+C143+B143</f>
        <v>977</v>
      </c>
    </row>
    <row r="144" spans="1:8" x14ac:dyDescent="0.2">
      <c r="A144" s="403" t="s">
        <v>154</v>
      </c>
      <c r="B144" s="399">
        <f>B143/$H$143</f>
        <v>0.22313203684749233</v>
      </c>
      <c r="C144" s="399">
        <f t="shared" ref="C144:F144" si="10">C143/$H$143</f>
        <v>0.55066530194472874</v>
      </c>
      <c r="D144" s="399">
        <f t="shared" si="10"/>
        <v>2.7635619242579325E-2</v>
      </c>
      <c r="E144" s="399">
        <f t="shared" si="10"/>
        <v>0.12487205731832139</v>
      </c>
      <c r="F144" s="400">
        <f t="shared" si="10"/>
        <v>7.3694984646878195E-2</v>
      </c>
      <c r="H144" s="402">
        <v>1</v>
      </c>
    </row>
    <row r="145" spans="1:1" ht="3.6" customHeight="1" x14ac:dyDescent="0.2"/>
    <row r="146" spans="1:1" x14ac:dyDescent="0.2">
      <c r="A146" s="508" t="s">
        <v>431</v>
      </c>
    </row>
  </sheetData>
  <autoFilter ref="A7:F7"/>
  <mergeCells count="2">
    <mergeCell ref="A5:H5"/>
    <mergeCell ref="A2:H2"/>
  </mergeCells>
  <pageMargins left="0.39370078740157483" right="0" top="0.59055118110236227" bottom="0.59055118110236227" header="0.51181102362204722" footer="0.51181102362204722"/>
  <pageSetup paperSize="9" scale="65" firstPageNumber="17" fitToHeight="0" orientation="portrait" r:id="rId1"/>
  <headerFooter alignWithMargins="0">
    <oddHeader>&amp;L&amp;"Times New Roman,Gras"DGRH A1-1&amp;R&amp;"Times New Roman,Gras"Juillet 2021</oddHeader>
    <oddFooter>&amp;C&amp;"Times New Roman,Gras"Page &amp;P de &amp;N</oddFooter>
  </headerFooter>
  <rowBreaks count="1" manualBreakCount="1">
    <brk id="7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46"/>
  <sheetViews>
    <sheetView showGridLines="0" topLeftCell="A22" zoomScaleNormal="100" zoomScaleSheetLayoutView="90" workbookViewId="0">
      <selection activeCell="A145" sqref="A145"/>
    </sheetView>
  </sheetViews>
  <sheetFormatPr baseColWidth="10" defaultRowHeight="12.75" x14ac:dyDescent="0.2"/>
  <cols>
    <col min="1" max="1" width="27.5" customWidth="1"/>
    <col min="2" max="2" width="7.83203125" bestFit="1" customWidth="1"/>
    <col min="3" max="3" width="10.33203125" bestFit="1" customWidth="1"/>
    <col min="4" max="4" width="13.6640625" bestFit="1" customWidth="1"/>
    <col min="5" max="5" width="5.83203125" bestFit="1" customWidth="1"/>
    <col min="6" max="6" width="7.83203125" bestFit="1" customWidth="1"/>
    <col min="7" max="7" width="10.33203125" bestFit="1" customWidth="1"/>
    <col min="8" max="8" width="13.6640625" bestFit="1" customWidth="1"/>
    <col min="9" max="9" width="5.83203125" bestFit="1" customWidth="1"/>
    <col min="10" max="10" width="7.83203125" bestFit="1" customWidth="1"/>
    <col min="11" max="11" width="10.33203125" bestFit="1" customWidth="1"/>
    <col min="12" max="12" width="13.6640625" bestFit="1" customWidth="1"/>
    <col min="13" max="13" width="5.83203125" bestFit="1" customWidth="1"/>
    <col min="14" max="14" width="7.83203125" bestFit="1" customWidth="1"/>
    <col min="15" max="15" width="10.33203125" bestFit="1" customWidth="1"/>
    <col min="16" max="16" width="13.6640625" bestFit="1" customWidth="1"/>
    <col min="17" max="17" width="5.83203125" bestFit="1" customWidth="1"/>
    <col min="18" max="18" width="7.83203125" bestFit="1" customWidth="1"/>
    <col min="19" max="19" width="10.33203125" bestFit="1" customWidth="1"/>
    <col min="20" max="20" width="13.6640625" bestFit="1" customWidth="1"/>
    <col min="21" max="21" width="5.83203125" bestFit="1" customWidth="1"/>
    <col min="22" max="22" width="9.33203125" customWidth="1"/>
  </cols>
  <sheetData>
    <row r="2" spans="1:22" ht="35.25" customHeight="1" x14ac:dyDescent="0.2">
      <c r="A2" s="1011" t="s">
        <v>710</v>
      </c>
      <c r="B2" s="1011"/>
      <c r="C2" s="1011"/>
      <c r="D2" s="1011"/>
      <c r="E2" s="1011"/>
      <c r="F2" s="1011"/>
      <c r="G2" s="1011"/>
      <c r="H2" s="1011"/>
      <c r="I2" s="1011"/>
      <c r="J2" s="1011"/>
      <c r="K2" s="1011"/>
      <c r="L2" s="1011"/>
      <c r="M2" s="1011"/>
      <c r="N2" s="1011"/>
      <c r="O2" s="1011"/>
      <c r="P2" s="1011"/>
      <c r="Q2" s="1011"/>
      <c r="R2" s="1011"/>
      <c r="S2" s="1011"/>
      <c r="T2" s="1011"/>
      <c r="U2" s="1011"/>
      <c r="V2" s="1011"/>
    </row>
    <row r="5" spans="1:22" x14ac:dyDescent="0.2">
      <c r="A5" s="1040" t="s">
        <v>624</v>
      </c>
      <c r="B5" s="1040"/>
      <c r="C5" s="1040"/>
      <c r="D5" s="1040"/>
      <c r="E5" s="1040"/>
      <c r="F5" s="1040"/>
      <c r="G5" s="1040"/>
      <c r="H5" s="1040"/>
      <c r="I5" s="1040"/>
      <c r="J5" s="1040"/>
      <c r="K5" s="1040"/>
      <c r="L5" s="1040"/>
      <c r="M5" s="1040"/>
      <c r="N5" s="1040"/>
      <c r="O5" s="1040"/>
      <c r="P5" s="1040"/>
      <c r="Q5" s="1040"/>
      <c r="R5" s="1040"/>
      <c r="S5" s="1040"/>
      <c r="T5" s="1040"/>
      <c r="U5" s="1040"/>
      <c r="V5" s="1040"/>
    </row>
    <row r="7" spans="1:22" ht="47.25" customHeight="1" x14ac:dyDescent="0.2">
      <c r="B7" s="1041" t="s">
        <v>190</v>
      </c>
      <c r="C7" s="1042"/>
      <c r="D7" s="1042"/>
      <c r="E7" s="1042"/>
      <c r="F7" s="1041" t="s">
        <v>191</v>
      </c>
      <c r="G7" s="1042"/>
      <c r="H7" s="1042"/>
      <c r="I7" s="1042"/>
      <c r="J7" s="1041" t="s">
        <v>430</v>
      </c>
      <c r="K7" s="1042"/>
      <c r="L7" s="1042"/>
      <c r="M7" s="1042"/>
      <c r="N7" s="1041" t="s">
        <v>432</v>
      </c>
      <c r="O7" s="1042"/>
      <c r="P7" s="1042"/>
      <c r="Q7" s="1042"/>
      <c r="R7" s="1041" t="s">
        <v>192</v>
      </c>
      <c r="S7" s="1042"/>
      <c r="T7" s="1042"/>
      <c r="U7" s="1043"/>
      <c r="V7" s="1025" t="s">
        <v>1</v>
      </c>
    </row>
    <row r="8" spans="1:22" s="153" customFormat="1" ht="26.25" customHeight="1" x14ac:dyDescent="0.2">
      <c r="A8" s="472" t="s">
        <v>403</v>
      </c>
      <c r="B8" s="153" t="s">
        <v>132</v>
      </c>
      <c r="C8" s="153" t="s">
        <v>133</v>
      </c>
      <c r="D8" s="27" t="s">
        <v>354</v>
      </c>
      <c r="E8" s="148" t="s">
        <v>70</v>
      </c>
      <c r="F8" s="153" t="s">
        <v>132</v>
      </c>
      <c r="G8" s="153" t="s">
        <v>133</v>
      </c>
      <c r="H8" s="27" t="s">
        <v>354</v>
      </c>
      <c r="I8" s="148" t="s">
        <v>70</v>
      </c>
      <c r="J8" s="153" t="s">
        <v>132</v>
      </c>
      <c r="K8" s="153" t="s">
        <v>133</v>
      </c>
      <c r="L8" s="27" t="s">
        <v>354</v>
      </c>
      <c r="M8" s="148" t="s">
        <v>70</v>
      </c>
      <c r="N8" s="153" t="s">
        <v>132</v>
      </c>
      <c r="O8" s="153" t="s">
        <v>133</v>
      </c>
      <c r="P8" s="27" t="s">
        <v>354</v>
      </c>
      <c r="Q8" s="148" t="s">
        <v>70</v>
      </c>
      <c r="R8" s="153" t="s">
        <v>132</v>
      </c>
      <c r="S8" s="153" t="s">
        <v>133</v>
      </c>
      <c r="T8" s="27" t="s">
        <v>354</v>
      </c>
      <c r="U8" s="148" t="s">
        <v>70</v>
      </c>
      <c r="V8" s="1025"/>
    </row>
    <row r="9" spans="1:22" s="524" customFormat="1" ht="10.5" customHeight="1" x14ac:dyDescent="0.2">
      <c r="A9" s="521"/>
      <c r="D9" s="58"/>
      <c r="E9" s="17"/>
      <c r="H9" s="58"/>
      <c r="I9" s="17"/>
      <c r="L9" s="58"/>
      <c r="M9" s="17"/>
      <c r="P9" s="58"/>
      <c r="Q9" s="17"/>
      <c r="T9" s="58"/>
      <c r="U9" s="17"/>
      <c r="V9" s="525"/>
    </row>
    <row r="10" spans="1:22" s="524" customFormat="1" ht="12" customHeight="1" x14ac:dyDescent="0.2">
      <c r="A10" s="759" t="s">
        <v>2</v>
      </c>
      <c r="B10" s="952">
        <v>5</v>
      </c>
      <c r="C10" s="952">
        <v>6</v>
      </c>
      <c r="D10" s="953">
        <v>7</v>
      </c>
      <c r="E10" s="954">
        <v>18</v>
      </c>
      <c r="F10" s="952">
        <v>3</v>
      </c>
      <c r="G10" s="952">
        <v>10</v>
      </c>
      <c r="H10" s="953">
        <v>12</v>
      </c>
      <c r="I10" s="954">
        <v>25</v>
      </c>
      <c r="J10" s="952"/>
      <c r="K10" s="952"/>
      <c r="L10" s="953"/>
      <c r="M10" s="954"/>
      <c r="N10" s="952"/>
      <c r="O10" s="952"/>
      <c r="P10" s="953"/>
      <c r="Q10" s="954"/>
      <c r="R10" s="952"/>
      <c r="S10" s="952">
        <v>1</v>
      </c>
      <c r="T10" s="953">
        <v>2</v>
      </c>
      <c r="U10" s="954">
        <v>3</v>
      </c>
      <c r="V10" s="826">
        <f>U10+Q10+M10+I10+E10</f>
        <v>46</v>
      </c>
    </row>
    <row r="11" spans="1:22" s="524" customFormat="1" ht="12" customHeight="1" x14ac:dyDescent="0.2">
      <c r="A11" s="527" t="s">
        <v>467</v>
      </c>
      <c r="B11" s="955"/>
      <c r="C11" s="955"/>
      <c r="D11" s="956"/>
      <c r="E11" s="957"/>
      <c r="F11" s="955"/>
      <c r="G11" s="955">
        <v>1</v>
      </c>
      <c r="H11" s="956"/>
      <c r="I11" s="957">
        <v>1</v>
      </c>
      <c r="J11" s="955"/>
      <c r="K11" s="955"/>
      <c r="L11" s="956"/>
      <c r="M11" s="957"/>
      <c r="N11" s="955"/>
      <c r="O11" s="955"/>
      <c r="P11" s="956"/>
      <c r="Q11" s="957"/>
      <c r="R11" s="955"/>
      <c r="S11" s="955"/>
      <c r="T11" s="956"/>
      <c r="U11" s="958"/>
      <c r="V11" s="819">
        <f t="shared" ref="V11" si="0">U11+Q11+M11+I11+E11</f>
        <v>1</v>
      </c>
    </row>
    <row r="12" spans="1:22" s="524" customFormat="1" ht="12" customHeight="1" x14ac:dyDescent="0.2">
      <c r="A12" s="527" t="s">
        <v>2</v>
      </c>
      <c r="B12" s="955">
        <v>5</v>
      </c>
      <c r="C12" s="955">
        <v>6</v>
      </c>
      <c r="D12" s="956">
        <v>5</v>
      </c>
      <c r="E12" s="957">
        <v>16</v>
      </c>
      <c r="F12" s="955">
        <v>1</v>
      </c>
      <c r="G12" s="955">
        <v>8</v>
      </c>
      <c r="H12" s="956">
        <v>9</v>
      </c>
      <c r="I12" s="957">
        <v>18</v>
      </c>
      <c r="J12" s="955"/>
      <c r="K12" s="955"/>
      <c r="L12" s="956"/>
      <c r="M12" s="957"/>
      <c r="N12" s="955"/>
      <c r="O12" s="955"/>
      <c r="P12" s="956"/>
      <c r="Q12" s="957"/>
      <c r="R12" s="955"/>
      <c r="S12" s="955">
        <v>1</v>
      </c>
      <c r="T12" s="956">
        <v>2</v>
      </c>
      <c r="U12" s="958">
        <v>3</v>
      </c>
      <c r="V12" s="819">
        <f t="shared" ref="V12:V65" si="1">U12+Q12+M12+I12+E12</f>
        <v>37</v>
      </c>
    </row>
    <row r="13" spans="1:22" s="524" customFormat="1" ht="12" customHeight="1" x14ac:dyDescent="0.2">
      <c r="A13" s="922" t="s">
        <v>146</v>
      </c>
      <c r="B13" s="955"/>
      <c r="C13" s="955"/>
      <c r="D13" s="956">
        <v>2</v>
      </c>
      <c r="E13" s="957">
        <v>2</v>
      </c>
      <c r="F13" s="955">
        <v>2</v>
      </c>
      <c r="G13" s="955">
        <v>1</v>
      </c>
      <c r="H13" s="956">
        <v>3</v>
      </c>
      <c r="I13" s="957">
        <v>6</v>
      </c>
      <c r="J13" s="955"/>
      <c r="K13" s="955"/>
      <c r="L13" s="956"/>
      <c r="M13" s="957"/>
      <c r="N13" s="955"/>
      <c r="O13" s="955"/>
      <c r="P13" s="956"/>
      <c r="Q13" s="957"/>
      <c r="R13" s="955"/>
      <c r="S13" s="955"/>
      <c r="T13" s="956"/>
      <c r="U13" s="958"/>
      <c r="V13" s="819">
        <f t="shared" si="1"/>
        <v>8</v>
      </c>
    </row>
    <row r="14" spans="1:22" s="524" customFormat="1" ht="12" customHeight="1" x14ac:dyDescent="0.2">
      <c r="A14" s="761" t="s">
        <v>3</v>
      </c>
      <c r="B14" s="959">
        <v>1</v>
      </c>
      <c r="C14" s="959">
        <v>2</v>
      </c>
      <c r="D14" s="960">
        <v>2</v>
      </c>
      <c r="E14" s="961">
        <v>5</v>
      </c>
      <c r="F14" s="959">
        <v>4</v>
      </c>
      <c r="G14" s="959">
        <v>7</v>
      </c>
      <c r="H14" s="960">
        <v>5</v>
      </c>
      <c r="I14" s="961">
        <v>16</v>
      </c>
      <c r="J14" s="959"/>
      <c r="K14" s="959"/>
      <c r="L14" s="960"/>
      <c r="M14" s="961"/>
      <c r="N14" s="959"/>
      <c r="O14" s="959"/>
      <c r="P14" s="960"/>
      <c r="Q14" s="961"/>
      <c r="R14" s="959"/>
      <c r="S14" s="959"/>
      <c r="T14" s="960">
        <v>2</v>
      </c>
      <c r="U14" s="961">
        <v>2</v>
      </c>
      <c r="V14" s="827">
        <f t="shared" si="1"/>
        <v>23</v>
      </c>
    </row>
    <row r="15" spans="1:22" s="524" customFormat="1" ht="12" customHeight="1" x14ac:dyDescent="0.2">
      <c r="A15" s="527" t="s">
        <v>3</v>
      </c>
      <c r="B15" s="955">
        <v>1</v>
      </c>
      <c r="C15" s="955">
        <v>2</v>
      </c>
      <c r="D15" s="956">
        <v>1</v>
      </c>
      <c r="E15" s="957">
        <v>4</v>
      </c>
      <c r="F15" s="955">
        <v>4</v>
      </c>
      <c r="G15" s="955">
        <v>5</v>
      </c>
      <c r="H15" s="956">
        <v>2</v>
      </c>
      <c r="I15" s="957">
        <v>11</v>
      </c>
      <c r="J15" s="955"/>
      <c r="K15" s="955"/>
      <c r="L15" s="956"/>
      <c r="M15" s="957"/>
      <c r="N15" s="955"/>
      <c r="O15" s="955"/>
      <c r="P15" s="956"/>
      <c r="Q15" s="957"/>
      <c r="R15" s="955"/>
      <c r="S15" s="955"/>
      <c r="T15" s="956"/>
      <c r="U15" s="958"/>
      <c r="V15" s="819">
        <f t="shared" ref="V15" si="2">U15+Q15+M15+I15+E15</f>
        <v>15</v>
      </c>
    </row>
    <row r="16" spans="1:22" s="524" customFormat="1" ht="12" customHeight="1" x14ac:dyDescent="0.2">
      <c r="A16" s="527" t="s">
        <v>4</v>
      </c>
      <c r="B16" s="955"/>
      <c r="C16" s="955"/>
      <c r="D16" s="956">
        <v>1</v>
      </c>
      <c r="E16" s="957">
        <v>1</v>
      </c>
      <c r="F16" s="955"/>
      <c r="G16" s="955">
        <v>2</v>
      </c>
      <c r="H16" s="956">
        <v>3</v>
      </c>
      <c r="I16" s="957">
        <v>5</v>
      </c>
      <c r="J16" s="955"/>
      <c r="K16" s="955"/>
      <c r="L16" s="956"/>
      <c r="M16" s="957"/>
      <c r="N16" s="955"/>
      <c r="O16" s="955"/>
      <c r="P16" s="956"/>
      <c r="Q16" s="957"/>
      <c r="R16" s="955"/>
      <c r="S16" s="955"/>
      <c r="T16" s="956">
        <v>2</v>
      </c>
      <c r="U16" s="958">
        <v>2</v>
      </c>
      <c r="V16" s="819">
        <f t="shared" si="1"/>
        <v>8</v>
      </c>
    </row>
    <row r="17" spans="1:22" s="524" customFormat="1" ht="12" customHeight="1" x14ac:dyDescent="0.2">
      <c r="A17" s="761" t="s">
        <v>5</v>
      </c>
      <c r="B17" s="959"/>
      <c r="C17" s="959">
        <v>1</v>
      </c>
      <c r="D17" s="960">
        <v>3</v>
      </c>
      <c r="E17" s="961">
        <v>4</v>
      </c>
      <c r="F17" s="959">
        <v>5</v>
      </c>
      <c r="G17" s="959">
        <v>5</v>
      </c>
      <c r="H17" s="960">
        <v>1</v>
      </c>
      <c r="I17" s="961">
        <v>11</v>
      </c>
      <c r="J17" s="959"/>
      <c r="K17" s="959">
        <v>1</v>
      </c>
      <c r="L17" s="960"/>
      <c r="M17" s="961">
        <v>1</v>
      </c>
      <c r="N17" s="959"/>
      <c r="O17" s="959"/>
      <c r="P17" s="960"/>
      <c r="Q17" s="961"/>
      <c r="R17" s="959"/>
      <c r="S17" s="959"/>
      <c r="T17" s="960">
        <v>2</v>
      </c>
      <c r="U17" s="961">
        <v>2</v>
      </c>
      <c r="V17" s="827">
        <f t="shared" si="1"/>
        <v>18</v>
      </c>
    </row>
    <row r="18" spans="1:22" s="524" customFormat="1" ht="12" customHeight="1" x14ac:dyDescent="0.2">
      <c r="A18" s="527" t="s">
        <v>589</v>
      </c>
      <c r="B18" s="955"/>
      <c r="C18" s="955"/>
      <c r="D18" s="956">
        <v>2</v>
      </c>
      <c r="E18" s="957">
        <v>2</v>
      </c>
      <c r="F18" s="955"/>
      <c r="G18" s="955">
        <v>1</v>
      </c>
      <c r="H18" s="956"/>
      <c r="I18" s="957">
        <v>1</v>
      </c>
      <c r="J18" s="955"/>
      <c r="K18" s="955">
        <v>1</v>
      </c>
      <c r="L18" s="956"/>
      <c r="M18" s="957">
        <v>1</v>
      </c>
      <c r="N18" s="955"/>
      <c r="O18" s="955"/>
      <c r="P18" s="956"/>
      <c r="Q18" s="957"/>
      <c r="R18" s="955"/>
      <c r="S18" s="955"/>
      <c r="T18" s="956"/>
      <c r="U18" s="958"/>
      <c r="V18" s="819">
        <f t="shared" si="1"/>
        <v>4</v>
      </c>
    </row>
    <row r="19" spans="1:22" s="524" customFormat="1" ht="12" customHeight="1" x14ac:dyDescent="0.2">
      <c r="A19" s="527" t="s">
        <v>5</v>
      </c>
      <c r="B19" s="955"/>
      <c r="C19" s="955">
        <v>1</v>
      </c>
      <c r="D19" s="956">
        <v>1</v>
      </c>
      <c r="E19" s="957">
        <v>2</v>
      </c>
      <c r="F19" s="955">
        <v>5</v>
      </c>
      <c r="G19" s="955">
        <v>4</v>
      </c>
      <c r="H19" s="956">
        <v>1</v>
      </c>
      <c r="I19" s="957">
        <v>10</v>
      </c>
      <c r="J19" s="955"/>
      <c r="K19" s="955"/>
      <c r="L19" s="956"/>
      <c r="M19" s="957"/>
      <c r="N19" s="955"/>
      <c r="O19" s="955"/>
      <c r="P19" s="956"/>
      <c r="Q19" s="957"/>
      <c r="R19" s="955"/>
      <c r="S19" s="955"/>
      <c r="T19" s="956">
        <v>2</v>
      </c>
      <c r="U19" s="958">
        <v>2</v>
      </c>
      <c r="V19" s="819">
        <f t="shared" si="1"/>
        <v>14</v>
      </c>
    </row>
    <row r="20" spans="1:22" s="524" customFormat="1" ht="12" customHeight="1" x14ac:dyDescent="0.2">
      <c r="A20" s="761" t="s">
        <v>6</v>
      </c>
      <c r="B20" s="959">
        <v>2</v>
      </c>
      <c r="C20" s="959">
        <v>8</v>
      </c>
      <c r="D20" s="960">
        <v>2</v>
      </c>
      <c r="E20" s="961">
        <v>12</v>
      </c>
      <c r="F20" s="959">
        <v>3</v>
      </c>
      <c r="G20" s="959">
        <v>5</v>
      </c>
      <c r="H20" s="960">
        <v>1</v>
      </c>
      <c r="I20" s="961">
        <v>9</v>
      </c>
      <c r="J20" s="959"/>
      <c r="K20" s="959">
        <v>2</v>
      </c>
      <c r="L20" s="960">
        <v>1</v>
      </c>
      <c r="M20" s="961">
        <v>3</v>
      </c>
      <c r="N20" s="959"/>
      <c r="O20" s="959"/>
      <c r="P20" s="960"/>
      <c r="Q20" s="961"/>
      <c r="R20" s="959"/>
      <c r="S20" s="959">
        <v>1</v>
      </c>
      <c r="T20" s="960"/>
      <c r="U20" s="961">
        <v>1</v>
      </c>
      <c r="V20" s="827">
        <f t="shared" si="1"/>
        <v>25</v>
      </c>
    </row>
    <row r="21" spans="1:22" s="524" customFormat="1" ht="12" customHeight="1" x14ac:dyDescent="0.2">
      <c r="A21" s="527" t="s">
        <v>6</v>
      </c>
      <c r="B21" s="955">
        <v>1</v>
      </c>
      <c r="C21" s="955">
        <v>6</v>
      </c>
      <c r="D21" s="956">
        <v>2</v>
      </c>
      <c r="E21" s="957">
        <v>9</v>
      </c>
      <c r="F21" s="955">
        <v>1</v>
      </c>
      <c r="G21" s="955">
        <v>2</v>
      </c>
      <c r="H21" s="956">
        <v>1</v>
      </c>
      <c r="I21" s="957">
        <v>4</v>
      </c>
      <c r="J21" s="955"/>
      <c r="K21" s="955">
        <v>1</v>
      </c>
      <c r="L21" s="956"/>
      <c r="M21" s="957">
        <v>1</v>
      </c>
      <c r="N21" s="955"/>
      <c r="O21" s="955"/>
      <c r="P21" s="956"/>
      <c r="Q21" s="957"/>
      <c r="R21" s="955"/>
      <c r="S21" s="955"/>
      <c r="T21" s="956"/>
      <c r="U21" s="958"/>
      <c r="V21" s="819">
        <f t="shared" si="1"/>
        <v>14</v>
      </c>
    </row>
    <row r="22" spans="1:22" s="524" customFormat="1" ht="12" customHeight="1" x14ac:dyDescent="0.2">
      <c r="A22" s="527" t="s">
        <v>7</v>
      </c>
      <c r="B22" s="955"/>
      <c r="C22" s="955">
        <v>2</v>
      </c>
      <c r="D22" s="956"/>
      <c r="E22" s="957">
        <v>2</v>
      </c>
      <c r="F22" s="955"/>
      <c r="G22" s="955">
        <v>3</v>
      </c>
      <c r="H22" s="956"/>
      <c r="I22" s="957">
        <v>3</v>
      </c>
      <c r="J22" s="955"/>
      <c r="K22" s="955"/>
      <c r="L22" s="956"/>
      <c r="M22" s="957"/>
      <c r="N22" s="955"/>
      <c r="O22" s="955"/>
      <c r="P22" s="956"/>
      <c r="Q22" s="957"/>
      <c r="R22" s="955"/>
      <c r="S22" s="955"/>
      <c r="T22" s="956"/>
      <c r="U22" s="958"/>
      <c r="V22" s="819">
        <f t="shared" si="1"/>
        <v>5</v>
      </c>
    </row>
    <row r="23" spans="1:22" s="524" customFormat="1" ht="12" customHeight="1" x14ac:dyDescent="0.2">
      <c r="A23" s="527" t="s">
        <v>492</v>
      </c>
      <c r="B23" s="955"/>
      <c r="C23" s="955"/>
      <c r="D23" s="956"/>
      <c r="E23" s="957"/>
      <c r="F23" s="955">
        <v>2</v>
      </c>
      <c r="G23" s="955"/>
      <c r="H23" s="956"/>
      <c r="I23" s="957">
        <v>2</v>
      </c>
      <c r="J23" s="955"/>
      <c r="K23" s="955"/>
      <c r="L23" s="956"/>
      <c r="M23" s="957"/>
      <c r="N23" s="955"/>
      <c r="O23" s="955"/>
      <c r="P23" s="956"/>
      <c r="Q23" s="957"/>
      <c r="R23" s="955"/>
      <c r="S23" s="955">
        <v>1</v>
      </c>
      <c r="T23" s="956"/>
      <c r="U23" s="958">
        <v>1</v>
      </c>
      <c r="V23" s="819">
        <f t="shared" si="1"/>
        <v>3</v>
      </c>
    </row>
    <row r="24" spans="1:22" s="524" customFormat="1" ht="12" customHeight="1" x14ac:dyDescent="0.2">
      <c r="A24" s="527" t="s">
        <v>8</v>
      </c>
      <c r="B24" s="955"/>
      <c r="C24" s="955"/>
      <c r="D24" s="956"/>
      <c r="E24" s="957"/>
      <c r="F24" s="955"/>
      <c r="G24" s="955"/>
      <c r="H24" s="956"/>
      <c r="I24" s="957"/>
      <c r="J24" s="955"/>
      <c r="K24" s="955"/>
      <c r="L24" s="956">
        <v>1</v>
      </c>
      <c r="M24" s="957">
        <v>1</v>
      </c>
      <c r="N24" s="955"/>
      <c r="O24" s="955"/>
      <c r="P24" s="956"/>
      <c r="Q24" s="957"/>
      <c r="R24" s="955"/>
      <c r="S24" s="955"/>
      <c r="T24" s="956"/>
      <c r="U24" s="958"/>
      <c r="V24" s="819">
        <f t="shared" si="1"/>
        <v>1</v>
      </c>
    </row>
    <row r="25" spans="1:22" s="524" customFormat="1" ht="12" customHeight="1" x14ac:dyDescent="0.2">
      <c r="A25" s="527" t="s">
        <v>9</v>
      </c>
      <c r="B25" s="955">
        <v>1</v>
      </c>
      <c r="C25" s="955"/>
      <c r="D25" s="956"/>
      <c r="E25" s="957">
        <v>1</v>
      </c>
      <c r="F25" s="955"/>
      <c r="G25" s="955"/>
      <c r="H25" s="956"/>
      <c r="I25" s="957"/>
      <c r="J25" s="955"/>
      <c r="K25" s="955">
        <v>1</v>
      </c>
      <c r="L25" s="956"/>
      <c r="M25" s="957">
        <v>1</v>
      </c>
      <c r="N25" s="955"/>
      <c r="O25" s="955"/>
      <c r="P25" s="956"/>
      <c r="Q25" s="957"/>
      <c r="R25" s="955"/>
      <c r="S25" s="955"/>
      <c r="T25" s="956"/>
      <c r="U25" s="958"/>
      <c r="V25" s="819">
        <f t="shared" si="1"/>
        <v>2</v>
      </c>
    </row>
    <row r="26" spans="1:22" s="524" customFormat="1" ht="12" customHeight="1" x14ac:dyDescent="0.2">
      <c r="A26" s="761" t="s">
        <v>10</v>
      </c>
      <c r="B26" s="959"/>
      <c r="C26" s="959">
        <v>1</v>
      </c>
      <c r="D26" s="960"/>
      <c r="E26" s="961">
        <v>1</v>
      </c>
      <c r="F26" s="959">
        <v>2</v>
      </c>
      <c r="G26" s="959">
        <v>5</v>
      </c>
      <c r="H26" s="960">
        <v>4</v>
      </c>
      <c r="I26" s="961">
        <v>11</v>
      </c>
      <c r="J26" s="959"/>
      <c r="K26" s="959"/>
      <c r="L26" s="960"/>
      <c r="M26" s="961"/>
      <c r="N26" s="959"/>
      <c r="O26" s="959"/>
      <c r="P26" s="960"/>
      <c r="Q26" s="961"/>
      <c r="R26" s="959"/>
      <c r="S26" s="959"/>
      <c r="T26" s="960"/>
      <c r="U26" s="961"/>
      <c r="V26" s="827">
        <f t="shared" si="1"/>
        <v>12</v>
      </c>
    </row>
    <row r="27" spans="1:22" s="524" customFormat="1" ht="12" customHeight="1" x14ac:dyDescent="0.2">
      <c r="A27" s="527" t="s">
        <v>10</v>
      </c>
      <c r="B27" s="955"/>
      <c r="C27" s="955">
        <v>1</v>
      </c>
      <c r="D27" s="956"/>
      <c r="E27" s="957">
        <v>1</v>
      </c>
      <c r="F27" s="955">
        <v>2</v>
      </c>
      <c r="G27" s="955">
        <v>5</v>
      </c>
      <c r="H27" s="956">
        <v>4</v>
      </c>
      <c r="I27" s="957">
        <v>11</v>
      </c>
      <c r="J27" s="955"/>
      <c r="K27" s="955"/>
      <c r="L27" s="956"/>
      <c r="M27" s="957"/>
      <c r="N27" s="955"/>
      <c r="O27" s="955"/>
      <c r="P27" s="956"/>
      <c r="Q27" s="957"/>
      <c r="R27" s="955"/>
      <c r="S27" s="955"/>
      <c r="T27" s="956"/>
      <c r="U27" s="958"/>
      <c r="V27" s="819">
        <f t="shared" si="1"/>
        <v>12</v>
      </c>
    </row>
    <row r="28" spans="1:22" s="524" customFormat="1" ht="12" customHeight="1" x14ac:dyDescent="0.2">
      <c r="A28" s="761" t="s">
        <v>11</v>
      </c>
      <c r="B28" s="959"/>
      <c r="C28" s="959"/>
      <c r="D28" s="960"/>
      <c r="E28" s="961"/>
      <c r="F28" s="959"/>
      <c r="G28" s="959"/>
      <c r="H28" s="960">
        <v>3</v>
      </c>
      <c r="I28" s="961">
        <v>3</v>
      </c>
      <c r="J28" s="959"/>
      <c r="K28" s="959"/>
      <c r="L28" s="960"/>
      <c r="M28" s="961"/>
      <c r="N28" s="959"/>
      <c r="O28" s="959"/>
      <c r="P28" s="960"/>
      <c r="Q28" s="961"/>
      <c r="R28" s="959"/>
      <c r="S28" s="959"/>
      <c r="T28" s="960"/>
      <c r="U28" s="961"/>
      <c r="V28" s="827">
        <f t="shared" si="1"/>
        <v>3</v>
      </c>
    </row>
    <row r="29" spans="1:22" s="524" customFormat="1" ht="12" customHeight="1" x14ac:dyDescent="0.2">
      <c r="A29" s="922" t="s">
        <v>632</v>
      </c>
      <c r="B29" s="955"/>
      <c r="C29" s="955"/>
      <c r="D29" s="956"/>
      <c r="E29" s="957"/>
      <c r="F29" s="955"/>
      <c r="G29" s="955"/>
      <c r="H29" s="956">
        <v>3</v>
      </c>
      <c r="I29" s="957">
        <v>3</v>
      </c>
      <c r="J29" s="955"/>
      <c r="K29" s="955"/>
      <c r="L29" s="956"/>
      <c r="M29" s="957"/>
      <c r="N29" s="955"/>
      <c r="O29" s="955"/>
      <c r="P29" s="956"/>
      <c r="Q29" s="957"/>
      <c r="R29" s="955"/>
      <c r="S29" s="955"/>
      <c r="T29" s="956"/>
      <c r="U29" s="958"/>
      <c r="V29" s="819">
        <f t="shared" si="1"/>
        <v>3</v>
      </c>
    </row>
    <row r="30" spans="1:22" s="524" customFormat="1" ht="12" customHeight="1" x14ac:dyDescent="0.2">
      <c r="A30" s="761" t="s">
        <v>12</v>
      </c>
      <c r="B30" s="959">
        <v>3</v>
      </c>
      <c r="C30" s="959">
        <v>4</v>
      </c>
      <c r="D30" s="960">
        <v>2</v>
      </c>
      <c r="E30" s="961">
        <v>9</v>
      </c>
      <c r="F30" s="959">
        <v>6</v>
      </c>
      <c r="G30" s="959">
        <v>11</v>
      </c>
      <c r="H30" s="960">
        <v>13</v>
      </c>
      <c r="I30" s="961">
        <v>30</v>
      </c>
      <c r="J30" s="959"/>
      <c r="K30" s="959"/>
      <c r="L30" s="960"/>
      <c r="M30" s="961"/>
      <c r="N30" s="959">
        <v>11</v>
      </c>
      <c r="O30" s="959">
        <v>23</v>
      </c>
      <c r="P30" s="960">
        <v>14</v>
      </c>
      <c r="Q30" s="961">
        <v>48</v>
      </c>
      <c r="R30" s="959">
        <v>1</v>
      </c>
      <c r="S30" s="959">
        <v>2</v>
      </c>
      <c r="T30" s="960">
        <v>3</v>
      </c>
      <c r="U30" s="961">
        <v>6</v>
      </c>
      <c r="V30" s="827">
        <f t="shared" si="1"/>
        <v>93</v>
      </c>
    </row>
    <row r="31" spans="1:22" s="524" customFormat="1" ht="12" customHeight="1" x14ac:dyDescent="0.2">
      <c r="A31" s="527" t="s">
        <v>716</v>
      </c>
      <c r="B31" s="955"/>
      <c r="C31" s="955"/>
      <c r="D31" s="956"/>
      <c r="E31" s="957"/>
      <c r="F31" s="955"/>
      <c r="G31" s="955">
        <v>1</v>
      </c>
      <c r="H31" s="956">
        <v>2</v>
      </c>
      <c r="I31" s="957">
        <v>3</v>
      </c>
      <c r="J31" s="955"/>
      <c r="K31" s="955"/>
      <c r="L31" s="956"/>
      <c r="M31" s="957"/>
      <c r="N31" s="955">
        <v>1</v>
      </c>
      <c r="O31" s="955">
        <v>4</v>
      </c>
      <c r="P31" s="956">
        <v>1</v>
      </c>
      <c r="Q31" s="957">
        <v>6</v>
      </c>
      <c r="R31" s="955"/>
      <c r="S31" s="955"/>
      <c r="T31" s="956">
        <v>1</v>
      </c>
      <c r="U31" s="958">
        <v>1</v>
      </c>
      <c r="V31" s="819">
        <f t="shared" si="1"/>
        <v>10</v>
      </c>
    </row>
    <row r="32" spans="1:22" s="524" customFormat="1" ht="12" customHeight="1" x14ac:dyDescent="0.2">
      <c r="A32" s="527" t="s">
        <v>633</v>
      </c>
      <c r="B32" s="955"/>
      <c r="C32" s="955">
        <v>3</v>
      </c>
      <c r="D32" s="956"/>
      <c r="E32" s="957">
        <v>3</v>
      </c>
      <c r="F32" s="955"/>
      <c r="G32" s="955">
        <v>6</v>
      </c>
      <c r="H32" s="956">
        <v>1</v>
      </c>
      <c r="I32" s="957">
        <v>7</v>
      </c>
      <c r="J32" s="955"/>
      <c r="K32" s="955"/>
      <c r="L32" s="956"/>
      <c r="M32" s="957"/>
      <c r="N32" s="955">
        <v>3</v>
      </c>
      <c r="O32" s="955">
        <v>8</v>
      </c>
      <c r="P32" s="956">
        <v>1</v>
      </c>
      <c r="Q32" s="957">
        <v>12</v>
      </c>
      <c r="R32" s="955"/>
      <c r="S32" s="955"/>
      <c r="T32" s="956"/>
      <c r="U32" s="958"/>
      <c r="V32" s="819">
        <f t="shared" si="1"/>
        <v>22</v>
      </c>
    </row>
    <row r="33" spans="1:22" s="524" customFormat="1" ht="12" customHeight="1" x14ac:dyDescent="0.2">
      <c r="A33" s="527" t="s">
        <v>13</v>
      </c>
      <c r="B33" s="955">
        <v>3</v>
      </c>
      <c r="C33" s="955">
        <v>1</v>
      </c>
      <c r="D33" s="956">
        <v>1</v>
      </c>
      <c r="E33" s="957">
        <v>5</v>
      </c>
      <c r="F33" s="955">
        <v>3</v>
      </c>
      <c r="G33" s="955">
        <v>4</v>
      </c>
      <c r="H33" s="956">
        <v>7</v>
      </c>
      <c r="I33" s="957">
        <v>14</v>
      </c>
      <c r="J33" s="955"/>
      <c r="K33" s="955"/>
      <c r="L33" s="956"/>
      <c r="M33" s="957"/>
      <c r="N33" s="955">
        <v>5</v>
      </c>
      <c r="O33" s="955">
        <v>8</v>
      </c>
      <c r="P33" s="956">
        <v>8</v>
      </c>
      <c r="Q33" s="957">
        <v>21</v>
      </c>
      <c r="R33" s="955">
        <v>1</v>
      </c>
      <c r="S33" s="955">
        <v>2</v>
      </c>
      <c r="T33" s="956"/>
      <c r="U33" s="958">
        <v>3</v>
      </c>
      <c r="V33" s="819">
        <f t="shared" si="1"/>
        <v>43</v>
      </c>
    </row>
    <row r="34" spans="1:22" s="524" customFormat="1" ht="12" customHeight="1" x14ac:dyDescent="0.2">
      <c r="A34" s="527" t="s">
        <v>14</v>
      </c>
      <c r="B34" s="955"/>
      <c r="C34" s="955"/>
      <c r="D34" s="956"/>
      <c r="E34" s="957"/>
      <c r="F34" s="955">
        <v>3</v>
      </c>
      <c r="G34" s="955"/>
      <c r="H34" s="956">
        <v>3</v>
      </c>
      <c r="I34" s="957">
        <v>6</v>
      </c>
      <c r="J34" s="955"/>
      <c r="K34" s="955"/>
      <c r="L34" s="956"/>
      <c r="M34" s="957"/>
      <c r="N34" s="955">
        <v>2</v>
      </c>
      <c r="O34" s="955">
        <v>3</v>
      </c>
      <c r="P34" s="956">
        <v>4</v>
      </c>
      <c r="Q34" s="957">
        <v>9</v>
      </c>
      <c r="R34" s="955"/>
      <c r="S34" s="955"/>
      <c r="T34" s="956">
        <v>1</v>
      </c>
      <c r="U34" s="958">
        <v>1</v>
      </c>
      <c r="V34" s="819">
        <f t="shared" si="1"/>
        <v>16</v>
      </c>
    </row>
    <row r="35" spans="1:22" ht="12" customHeight="1" x14ac:dyDescent="0.2">
      <c r="A35" s="527" t="s">
        <v>670</v>
      </c>
      <c r="B35" s="863"/>
      <c r="C35" s="863"/>
      <c r="D35" s="863">
        <v>1</v>
      </c>
      <c r="E35" s="962">
        <v>1</v>
      </c>
      <c r="F35" s="863"/>
      <c r="G35" s="863"/>
      <c r="H35" s="863"/>
      <c r="I35" s="962"/>
      <c r="J35" s="863"/>
      <c r="K35" s="863"/>
      <c r="L35" s="863"/>
      <c r="M35" s="962"/>
      <c r="N35" s="863"/>
      <c r="O35" s="863"/>
      <c r="P35" s="863"/>
      <c r="Q35" s="962"/>
      <c r="R35" s="863"/>
      <c r="S35" s="863"/>
      <c r="T35" s="863">
        <v>1</v>
      </c>
      <c r="U35" s="963">
        <v>1</v>
      </c>
      <c r="V35" s="819">
        <f t="shared" si="1"/>
        <v>2</v>
      </c>
    </row>
    <row r="36" spans="1:22" ht="12" customHeight="1" x14ac:dyDescent="0.2">
      <c r="A36" s="761" t="s">
        <v>15</v>
      </c>
      <c r="B36" s="811"/>
      <c r="C36" s="811">
        <v>1</v>
      </c>
      <c r="D36" s="811"/>
      <c r="E36" s="825">
        <v>1</v>
      </c>
      <c r="F36" s="811">
        <v>5</v>
      </c>
      <c r="G36" s="811">
        <v>4</v>
      </c>
      <c r="H36" s="811">
        <v>5</v>
      </c>
      <c r="I36" s="825">
        <v>14</v>
      </c>
      <c r="J36" s="811"/>
      <c r="K36" s="811"/>
      <c r="L36" s="811">
        <v>1</v>
      </c>
      <c r="M36" s="825">
        <v>1</v>
      </c>
      <c r="N36" s="811"/>
      <c r="O36" s="811"/>
      <c r="P36" s="811"/>
      <c r="Q36" s="825"/>
      <c r="R36" s="811"/>
      <c r="S36" s="811">
        <v>1</v>
      </c>
      <c r="T36" s="811">
        <v>1</v>
      </c>
      <c r="U36" s="825">
        <v>2</v>
      </c>
      <c r="V36" s="827">
        <f t="shared" si="1"/>
        <v>18</v>
      </c>
    </row>
    <row r="37" spans="1:22" ht="12" customHeight="1" x14ac:dyDescent="0.2">
      <c r="A37" s="527" t="s">
        <v>15</v>
      </c>
      <c r="B37" s="817"/>
      <c r="C37" s="817">
        <v>1</v>
      </c>
      <c r="D37" s="817"/>
      <c r="E37" s="821">
        <v>1</v>
      </c>
      <c r="F37" s="817">
        <v>5</v>
      </c>
      <c r="G37" s="817">
        <v>4</v>
      </c>
      <c r="H37" s="817">
        <v>5</v>
      </c>
      <c r="I37" s="821">
        <v>14</v>
      </c>
      <c r="J37" s="817"/>
      <c r="K37" s="817"/>
      <c r="L37" s="817"/>
      <c r="M37" s="821"/>
      <c r="N37" s="817"/>
      <c r="O37" s="817"/>
      <c r="P37" s="817"/>
      <c r="Q37" s="821"/>
      <c r="R37" s="817"/>
      <c r="S37" s="817">
        <v>1</v>
      </c>
      <c r="T37" s="817">
        <v>1</v>
      </c>
      <c r="U37" s="823">
        <v>2</v>
      </c>
      <c r="V37" s="819">
        <f t="shared" si="1"/>
        <v>17</v>
      </c>
    </row>
    <row r="38" spans="1:22" ht="12" customHeight="1" x14ac:dyDescent="0.2">
      <c r="A38" s="527" t="s">
        <v>613</v>
      </c>
      <c r="B38" s="817"/>
      <c r="C38" s="817"/>
      <c r="D38" s="817"/>
      <c r="E38" s="821"/>
      <c r="F38" s="817"/>
      <c r="G38" s="817"/>
      <c r="H38" s="817"/>
      <c r="I38" s="821"/>
      <c r="J38" s="817"/>
      <c r="K38" s="817"/>
      <c r="L38" s="817">
        <v>1</v>
      </c>
      <c r="M38" s="821">
        <v>1</v>
      </c>
      <c r="N38" s="817"/>
      <c r="O38" s="817"/>
      <c r="P38" s="817"/>
      <c r="Q38" s="821"/>
      <c r="R38" s="817"/>
      <c r="S38" s="817"/>
      <c r="T38" s="817"/>
      <c r="U38" s="823"/>
      <c r="V38" s="819">
        <f t="shared" ref="V38" si="3">U38+Q38+M38+I38+E38</f>
        <v>1</v>
      </c>
    </row>
    <row r="39" spans="1:22" ht="12" customHeight="1" x14ac:dyDescent="0.2">
      <c r="A39" s="761" t="s">
        <v>16</v>
      </c>
      <c r="B39" s="811">
        <v>1</v>
      </c>
      <c r="C39" s="811">
        <v>1</v>
      </c>
      <c r="D39" s="811">
        <v>5</v>
      </c>
      <c r="E39" s="825">
        <v>7</v>
      </c>
      <c r="F39" s="811">
        <v>6</v>
      </c>
      <c r="G39" s="811">
        <v>5</v>
      </c>
      <c r="H39" s="811">
        <v>9</v>
      </c>
      <c r="I39" s="825">
        <v>20</v>
      </c>
      <c r="J39" s="811"/>
      <c r="K39" s="811"/>
      <c r="L39" s="811"/>
      <c r="M39" s="825"/>
      <c r="N39" s="811"/>
      <c r="O39" s="811"/>
      <c r="P39" s="811"/>
      <c r="Q39" s="825"/>
      <c r="R39" s="811">
        <v>1</v>
      </c>
      <c r="S39" s="811"/>
      <c r="T39" s="811">
        <v>3</v>
      </c>
      <c r="U39" s="825">
        <v>4</v>
      </c>
      <c r="V39" s="827">
        <f t="shared" si="1"/>
        <v>31</v>
      </c>
    </row>
    <row r="40" spans="1:22" ht="12" customHeight="1" x14ac:dyDescent="0.2">
      <c r="A40" s="527" t="s">
        <v>17</v>
      </c>
      <c r="B40" s="817"/>
      <c r="C40" s="817"/>
      <c r="D40" s="817">
        <v>1</v>
      </c>
      <c r="E40" s="821">
        <v>1</v>
      </c>
      <c r="F40" s="817">
        <v>2</v>
      </c>
      <c r="G40" s="817">
        <v>1</v>
      </c>
      <c r="H40" s="817">
        <v>1</v>
      </c>
      <c r="I40" s="821">
        <v>4</v>
      </c>
      <c r="J40" s="817"/>
      <c r="K40" s="817"/>
      <c r="L40" s="817"/>
      <c r="M40" s="821"/>
      <c r="N40" s="817"/>
      <c r="O40" s="817"/>
      <c r="P40" s="817"/>
      <c r="Q40" s="821"/>
      <c r="R40" s="817"/>
      <c r="S40" s="817"/>
      <c r="T40" s="817">
        <v>2</v>
      </c>
      <c r="U40" s="823">
        <v>2</v>
      </c>
      <c r="V40" s="819">
        <f t="shared" si="1"/>
        <v>7</v>
      </c>
    </row>
    <row r="41" spans="1:22" ht="12" customHeight="1" x14ac:dyDescent="0.2">
      <c r="A41" s="527" t="s">
        <v>583</v>
      </c>
      <c r="B41" s="817">
        <v>1</v>
      </c>
      <c r="C41" s="817">
        <v>1</v>
      </c>
      <c r="D41" s="817">
        <v>3</v>
      </c>
      <c r="E41" s="821">
        <v>5</v>
      </c>
      <c r="F41" s="817">
        <v>4</v>
      </c>
      <c r="G41" s="817">
        <v>3</v>
      </c>
      <c r="H41" s="817">
        <v>3</v>
      </c>
      <c r="I41" s="821">
        <v>10</v>
      </c>
      <c r="J41" s="817"/>
      <c r="K41" s="817"/>
      <c r="L41" s="817"/>
      <c r="M41" s="821"/>
      <c r="N41" s="817"/>
      <c r="O41" s="817"/>
      <c r="P41" s="817"/>
      <c r="Q41" s="821"/>
      <c r="R41" s="817"/>
      <c r="S41" s="817"/>
      <c r="T41" s="817">
        <v>1</v>
      </c>
      <c r="U41" s="823">
        <v>1</v>
      </c>
      <c r="V41" s="819">
        <f t="shared" si="1"/>
        <v>16</v>
      </c>
    </row>
    <row r="42" spans="1:22" ht="12" customHeight="1" x14ac:dyDescent="0.2">
      <c r="A42" s="527" t="s">
        <v>586</v>
      </c>
      <c r="B42" s="817"/>
      <c r="C42" s="817"/>
      <c r="D42" s="817"/>
      <c r="E42" s="821"/>
      <c r="F42" s="817"/>
      <c r="G42" s="817">
        <v>1</v>
      </c>
      <c r="H42" s="817"/>
      <c r="I42" s="821">
        <v>1</v>
      </c>
      <c r="J42" s="817"/>
      <c r="K42" s="817"/>
      <c r="L42" s="817"/>
      <c r="M42" s="821"/>
      <c r="N42" s="817"/>
      <c r="O42" s="817"/>
      <c r="P42" s="817"/>
      <c r="Q42" s="821"/>
      <c r="R42" s="817">
        <v>1</v>
      </c>
      <c r="S42" s="817"/>
      <c r="T42" s="817"/>
      <c r="U42" s="823">
        <v>1</v>
      </c>
      <c r="V42" s="819">
        <f t="shared" si="1"/>
        <v>2</v>
      </c>
    </row>
    <row r="43" spans="1:22" ht="12" customHeight="1" x14ac:dyDescent="0.2">
      <c r="A43" s="527" t="s">
        <v>634</v>
      </c>
      <c r="B43" s="817"/>
      <c r="C43" s="817"/>
      <c r="D43" s="817">
        <v>1</v>
      </c>
      <c r="E43" s="821">
        <v>1</v>
      </c>
      <c r="F43" s="817"/>
      <c r="G43" s="817"/>
      <c r="H43" s="817">
        <v>5</v>
      </c>
      <c r="I43" s="821">
        <v>5</v>
      </c>
      <c r="J43" s="817"/>
      <c r="K43" s="817"/>
      <c r="L43" s="817"/>
      <c r="M43" s="821"/>
      <c r="N43" s="817"/>
      <c r="O43" s="817"/>
      <c r="P43" s="817"/>
      <c r="Q43" s="821"/>
      <c r="R43" s="817"/>
      <c r="S43" s="817"/>
      <c r="T43" s="817"/>
      <c r="U43" s="823"/>
      <c r="V43" s="819">
        <f t="shared" si="1"/>
        <v>6</v>
      </c>
    </row>
    <row r="44" spans="1:22" ht="12" customHeight="1" x14ac:dyDescent="0.2">
      <c r="A44" s="761" t="s">
        <v>590</v>
      </c>
      <c r="B44" s="811"/>
      <c r="C44" s="811"/>
      <c r="D44" s="811">
        <v>2</v>
      </c>
      <c r="E44" s="825">
        <v>2</v>
      </c>
      <c r="F44" s="811">
        <v>1</v>
      </c>
      <c r="G44" s="811">
        <v>3</v>
      </c>
      <c r="H44" s="811"/>
      <c r="I44" s="825">
        <v>4</v>
      </c>
      <c r="J44" s="811"/>
      <c r="K44" s="811"/>
      <c r="L44" s="811"/>
      <c r="M44" s="825"/>
      <c r="N44" s="811"/>
      <c r="O44" s="811"/>
      <c r="P44" s="811"/>
      <c r="Q44" s="825"/>
      <c r="R44" s="811"/>
      <c r="S44" s="811"/>
      <c r="T44" s="811"/>
      <c r="U44" s="825"/>
      <c r="V44" s="827">
        <f t="shared" si="1"/>
        <v>6</v>
      </c>
    </row>
    <row r="45" spans="1:22" ht="12" customHeight="1" x14ac:dyDescent="0.2">
      <c r="A45" s="527" t="s">
        <v>584</v>
      </c>
      <c r="B45" s="817"/>
      <c r="C45" s="817"/>
      <c r="D45" s="817">
        <v>2</v>
      </c>
      <c r="E45" s="821">
        <v>2</v>
      </c>
      <c r="F45" s="817">
        <v>1</v>
      </c>
      <c r="G45" s="817">
        <v>3</v>
      </c>
      <c r="H45" s="817"/>
      <c r="I45" s="821">
        <v>4</v>
      </c>
      <c r="J45" s="817"/>
      <c r="K45" s="817"/>
      <c r="L45" s="817"/>
      <c r="M45" s="821"/>
      <c r="N45" s="817"/>
      <c r="O45" s="817"/>
      <c r="P45" s="817"/>
      <c r="Q45" s="821"/>
      <c r="R45" s="817"/>
      <c r="S45" s="817"/>
      <c r="T45" s="817"/>
      <c r="U45" s="823"/>
      <c r="V45" s="819">
        <f t="shared" si="1"/>
        <v>6</v>
      </c>
    </row>
    <row r="46" spans="1:22" ht="12" customHeight="1" x14ac:dyDescent="0.2">
      <c r="A46" s="761" t="s">
        <v>489</v>
      </c>
      <c r="B46" s="811"/>
      <c r="C46" s="811"/>
      <c r="D46" s="811"/>
      <c r="E46" s="825"/>
      <c r="F46" s="811"/>
      <c r="G46" s="811"/>
      <c r="H46" s="811">
        <v>1</v>
      </c>
      <c r="I46" s="825">
        <v>1</v>
      </c>
      <c r="J46" s="811"/>
      <c r="K46" s="811"/>
      <c r="L46" s="811"/>
      <c r="M46" s="825"/>
      <c r="N46" s="811"/>
      <c r="O46" s="811"/>
      <c r="P46" s="811"/>
      <c r="Q46" s="825"/>
      <c r="R46" s="811"/>
      <c r="S46" s="811"/>
      <c r="T46" s="811"/>
      <c r="U46" s="825"/>
      <c r="V46" s="827">
        <f t="shared" si="1"/>
        <v>1</v>
      </c>
    </row>
    <row r="47" spans="1:22" ht="12" customHeight="1" x14ac:dyDescent="0.2">
      <c r="A47" s="527" t="s">
        <v>489</v>
      </c>
      <c r="B47" s="817"/>
      <c r="C47" s="817"/>
      <c r="D47" s="817"/>
      <c r="E47" s="821"/>
      <c r="F47" s="817"/>
      <c r="G47" s="817"/>
      <c r="H47" s="817">
        <v>1</v>
      </c>
      <c r="I47" s="821">
        <v>1</v>
      </c>
      <c r="J47" s="817"/>
      <c r="K47" s="817"/>
      <c r="L47" s="817"/>
      <c r="M47" s="821"/>
      <c r="N47" s="817"/>
      <c r="O47" s="817"/>
      <c r="P47" s="817"/>
      <c r="Q47" s="821"/>
      <c r="R47" s="817"/>
      <c r="S47" s="817"/>
      <c r="T47" s="817"/>
      <c r="U47" s="823"/>
      <c r="V47" s="819">
        <f t="shared" si="1"/>
        <v>1</v>
      </c>
    </row>
    <row r="48" spans="1:22" ht="12" customHeight="1" x14ac:dyDescent="0.2">
      <c r="A48" s="761" t="s">
        <v>19</v>
      </c>
      <c r="B48" s="811">
        <v>1</v>
      </c>
      <c r="C48" s="811">
        <v>2</v>
      </c>
      <c r="D48" s="811"/>
      <c r="E48" s="825">
        <v>3</v>
      </c>
      <c r="F48" s="811"/>
      <c r="G48" s="811">
        <v>4</v>
      </c>
      <c r="H48" s="811">
        <v>4</v>
      </c>
      <c r="I48" s="825">
        <v>8</v>
      </c>
      <c r="J48" s="811"/>
      <c r="K48" s="811"/>
      <c r="L48" s="811"/>
      <c r="M48" s="825"/>
      <c r="N48" s="811"/>
      <c r="O48" s="811"/>
      <c r="P48" s="811"/>
      <c r="Q48" s="825"/>
      <c r="R48" s="811"/>
      <c r="S48" s="811"/>
      <c r="T48" s="811">
        <v>2</v>
      </c>
      <c r="U48" s="825">
        <v>2</v>
      </c>
      <c r="V48" s="827">
        <f t="shared" si="1"/>
        <v>13</v>
      </c>
    </row>
    <row r="49" spans="1:22" ht="12" customHeight="1" x14ac:dyDescent="0.2">
      <c r="A49" s="527" t="s">
        <v>19</v>
      </c>
      <c r="B49" s="817">
        <v>1</v>
      </c>
      <c r="C49" s="817">
        <v>2</v>
      </c>
      <c r="D49" s="817"/>
      <c r="E49" s="821">
        <v>3</v>
      </c>
      <c r="F49" s="817"/>
      <c r="G49" s="817">
        <v>4</v>
      </c>
      <c r="H49" s="817">
        <v>4</v>
      </c>
      <c r="I49" s="821">
        <v>8</v>
      </c>
      <c r="J49" s="817"/>
      <c r="K49" s="817"/>
      <c r="L49" s="817"/>
      <c r="M49" s="821"/>
      <c r="N49" s="817"/>
      <c r="O49" s="817"/>
      <c r="P49" s="817"/>
      <c r="Q49" s="821"/>
      <c r="R49" s="817"/>
      <c r="S49" s="817"/>
      <c r="T49" s="817">
        <v>2</v>
      </c>
      <c r="U49" s="823">
        <v>2</v>
      </c>
      <c r="V49" s="819">
        <f t="shared" si="1"/>
        <v>13</v>
      </c>
    </row>
    <row r="50" spans="1:22" ht="12" customHeight="1" x14ac:dyDescent="0.2">
      <c r="A50" s="761" t="s">
        <v>20</v>
      </c>
      <c r="B50" s="811"/>
      <c r="C50" s="811">
        <v>5</v>
      </c>
      <c r="D50" s="811">
        <v>5</v>
      </c>
      <c r="E50" s="825">
        <v>10</v>
      </c>
      <c r="F50" s="811">
        <v>8</v>
      </c>
      <c r="G50" s="811">
        <v>15</v>
      </c>
      <c r="H50" s="811">
        <v>9</v>
      </c>
      <c r="I50" s="825">
        <v>32</v>
      </c>
      <c r="J50" s="811">
        <v>1</v>
      </c>
      <c r="K50" s="811">
        <v>1</v>
      </c>
      <c r="L50" s="811">
        <v>1</v>
      </c>
      <c r="M50" s="825">
        <v>3</v>
      </c>
      <c r="N50" s="811"/>
      <c r="O50" s="811"/>
      <c r="P50" s="811"/>
      <c r="Q50" s="825"/>
      <c r="R50" s="811"/>
      <c r="S50" s="811">
        <v>2</v>
      </c>
      <c r="T50" s="811">
        <v>2</v>
      </c>
      <c r="U50" s="825">
        <v>4</v>
      </c>
      <c r="V50" s="827">
        <f t="shared" si="1"/>
        <v>49</v>
      </c>
    </row>
    <row r="51" spans="1:22" ht="12" customHeight="1" x14ac:dyDescent="0.2">
      <c r="A51" s="527" t="s">
        <v>21</v>
      </c>
      <c r="B51" s="817"/>
      <c r="C51" s="817"/>
      <c r="D51" s="817">
        <v>1</v>
      </c>
      <c r="E51" s="821">
        <v>1</v>
      </c>
      <c r="F51" s="817"/>
      <c r="G51" s="817">
        <v>1</v>
      </c>
      <c r="H51" s="817"/>
      <c r="I51" s="821">
        <v>1</v>
      </c>
      <c r="J51" s="817"/>
      <c r="K51" s="817">
        <v>1</v>
      </c>
      <c r="L51" s="817">
        <v>1</v>
      </c>
      <c r="M51" s="821">
        <v>2</v>
      </c>
      <c r="N51" s="817"/>
      <c r="O51" s="817"/>
      <c r="P51" s="817"/>
      <c r="Q51" s="821"/>
      <c r="R51" s="817"/>
      <c r="S51" s="817"/>
      <c r="T51" s="817">
        <v>1</v>
      </c>
      <c r="U51" s="823">
        <v>1</v>
      </c>
      <c r="V51" s="920">
        <f t="shared" si="1"/>
        <v>5</v>
      </c>
    </row>
    <row r="52" spans="1:22" ht="12" customHeight="1" x14ac:dyDescent="0.2">
      <c r="A52" s="527" t="s">
        <v>717</v>
      </c>
      <c r="B52" s="916"/>
      <c r="C52" s="916"/>
      <c r="D52" s="916">
        <v>1</v>
      </c>
      <c r="E52" s="917">
        <v>1</v>
      </c>
      <c r="F52" s="916"/>
      <c r="G52" s="916"/>
      <c r="H52" s="916">
        <v>2</v>
      </c>
      <c r="I52" s="917">
        <v>2</v>
      </c>
      <c r="J52" s="916"/>
      <c r="K52" s="916"/>
      <c r="L52" s="916"/>
      <c r="M52" s="917"/>
      <c r="N52" s="916"/>
      <c r="O52" s="916"/>
      <c r="P52" s="916"/>
      <c r="Q52" s="917"/>
      <c r="R52" s="916"/>
      <c r="S52" s="916"/>
      <c r="T52" s="916"/>
      <c r="U52" s="918"/>
      <c r="V52" s="919">
        <f t="shared" si="1"/>
        <v>3</v>
      </c>
    </row>
    <row r="53" spans="1:22" ht="12" customHeight="1" x14ac:dyDescent="0.2">
      <c r="A53" s="527" t="s">
        <v>20</v>
      </c>
      <c r="B53" s="817"/>
      <c r="C53" s="817">
        <v>4</v>
      </c>
      <c r="D53" s="817">
        <v>2</v>
      </c>
      <c r="E53" s="821">
        <v>6</v>
      </c>
      <c r="F53" s="817">
        <v>2</v>
      </c>
      <c r="G53" s="817">
        <v>7</v>
      </c>
      <c r="H53" s="817">
        <v>3</v>
      </c>
      <c r="I53" s="821">
        <v>12</v>
      </c>
      <c r="J53" s="817"/>
      <c r="K53" s="817"/>
      <c r="L53" s="817"/>
      <c r="M53" s="821"/>
      <c r="N53" s="817"/>
      <c r="O53" s="817"/>
      <c r="P53" s="817"/>
      <c r="Q53" s="821"/>
      <c r="R53" s="817"/>
      <c r="S53" s="817">
        <v>1</v>
      </c>
      <c r="T53" s="817"/>
      <c r="U53" s="823">
        <v>1</v>
      </c>
      <c r="V53" s="819">
        <f t="shared" si="1"/>
        <v>19</v>
      </c>
    </row>
    <row r="54" spans="1:22" ht="12" customHeight="1" x14ac:dyDescent="0.2">
      <c r="A54" s="527" t="s">
        <v>127</v>
      </c>
      <c r="B54" s="817"/>
      <c r="C54" s="817"/>
      <c r="D54" s="817"/>
      <c r="E54" s="821"/>
      <c r="F54" s="817"/>
      <c r="G54" s="817">
        <v>1</v>
      </c>
      <c r="H54" s="817"/>
      <c r="I54" s="821">
        <v>1</v>
      </c>
      <c r="J54" s="817"/>
      <c r="K54" s="817"/>
      <c r="L54" s="817"/>
      <c r="M54" s="821"/>
      <c r="N54" s="817"/>
      <c r="O54" s="817"/>
      <c r="P54" s="817"/>
      <c r="Q54" s="821"/>
      <c r="R54" s="817"/>
      <c r="S54" s="817"/>
      <c r="T54" s="817"/>
      <c r="U54" s="823"/>
      <c r="V54" s="819">
        <f t="shared" si="1"/>
        <v>1</v>
      </c>
    </row>
    <row r="55" spans="1:22" ht="12" customHeight="1" x14ac:dyDescent="0.2">
      <c r="A55" s="527" t="s">
        <v>22</v>
      </c>
      <c r="B55" s="817"/>
      <c r="C55" s="817"/>
      <c r="D55" s="817"/>
      <c r="E55" s="821"/>
      <c r="F55" s="817">
        <v>2</v>
      </c>
      <c r="G55" s="817">
        <v>4</v>
      </c>
      <c r="H55" s="817">
        <v>1</v>
      </c>
      <c r="I55" s="821">
        <v>7</v>
      </c>
      <c r="J55" s="817">
        <v>1</v>
      </c>
      <c r="K55" s="817"/>
      <c r="L55" s="817"/>
      <c r="M55" s="821">
        <v>1</v>
      </c>
      <c r="N55" s="817"/>
      <c r="O55" s="817"/>
      <c r="P55" s="817"/>
      <c r="Q55" s="821"/>
      <c r="R55" s="817"/>
      <c r="S55" s="817">
        <v>1</v>
      </c>
      <c r="T55" s="817">
        <v>1</v>
      </c>
      <c r="U55" s="823">
        <v>2</v>
      </c>
      <c r="V55" s="819">
        <f t="shared" si="1"/>
        <v>10</v>
      </c>
    </row>
    <row r="56" spans="1:22" ht="12" customHeight="1" x14ac:dyDescent="0.2">
      <c r="A56" s="527" t="s">
        <v>719</v>
      </c>
      <c r="B56" s="817"/>
      <c r="C56" s="817">
        <v>1</v>
      </c>
      <c r="D56" s="817">
        <v>1</v>
      </c>
      <c r="E56" s="821">
        <v>2</v>
      </c>
      <c r="F56" s="817">
        <v>4</v>
      </c>
      <c r="G56" s="817">
        <v>2</v>
      </c>
      <c r="H56" s="817">
        <v>3</v>
      </c>
      <c r="I56" s="821">
        <v>9</v>
      </c>
      <c r="J56" s="817"/>
      <c r="K56" s="817"/>
      <c r="L56" s="817"/>
      <c r="M56" s="821"/>
      <c r="N56" s="817"/>
      <c r="O56" s="817"/>
      <c r="P56" s="817"/>
      <c r="Q56" s="821"/>
      <c r="R56" s="817"/>
      <c r="S56" s="817"/>
      <c r="T56" s="817"/>
      <c r="U56" s="823"/>
      <c r="V56" s="819">
        <f t="shared" si="1"/>
        <v>11</v>
      </c>
    </row>
    <row r="57" spans="1:22" ht="12" customHeight="1" x14ac:dyDescent="0.2">
      <c r="A57" s="761" t="s">
        <v>23</v>
      </c>
      <c r="B57" s="811"/>
      <c r="C57" s="811">
        <v>1</v>
      </c>
      <c r="D57" s="811"/>
      <c r="E57" s="825">
        <v>1</v>
      </c>
      <c r="F57" s="811">
        <v>1</v>
      </c>
      <c r="G57" s="811">
        <v>2</v>
      </c>
      <c r="H57" s="811">
        <v>3</v>
      </c>
      <c r="I57" s="825">
        <v>6</v>
      </c>
      <c r="J57" s="811"/>
      <c r="K57" s="811"/>
      <c r="L57" s="811"/>
      <c r="M57" s="825"/>
      <c r="N57" s="811"/>
      <c r="O57" s="811"/>
      <c r="P57" s="811"/>
      <c r="Q57" s="825"/>
      <c r="R57" s="811"/>
      <c r="S57" s="811"/>
      <c r="T57" s="811"/>
      <c r="U57" s="825"/>
      <c r="V57" s="827">
        <f t="shared" si="1"/>
        <v>7</v>
      </c>
    </row>
    <row r="58" spans="1:22" ht="12" customHeight="1" x14ac:dyDescent="0.2">
      <c r="A58" s="527" t="s">
        <v>23</v>
      </c>
      <c r="B58" s="817"/>
      <c r="C58" s="817">
        <v>1</v>
      </c>
      <c r="D58" s="817"/>
      <c r="E58" s="821">
        <v>1</v>
      </c>
      <c r="F58" s="817">
        <v>1</v>
      </c>
      <c r="G58" s="817">
        <v>2</v>
      </c>
      <c r="H58" s="817">
        <v>3</v>
      </c>
      <c r="I58" s="821">
        <v>6</v>
      </c>
      <c r="J58" s="817"/>
      <c r="K58" s="817"/>
      <c r="L58" s="817"/>
      <c r="M58" s="821"/>
      <c r="N58" s="817"/>
      <c r="O58" s="817"/>
      <c r="P58" s="817"/>
      <c r="Q58" s="821"/>
      <c r="R58" s="817"/>
      <c r="S58" s="817"/>
      <c r="T58" s="817"/>
      <c r="U58" s="823"/>
      <c r="V58" s="819">
        <f t="shared" si="1"/>
        <v>7</v>
      </c>
    </row>
    <row r="59" spans="1:22" ht="12" customHeight="1" x14ac:dyDescent="0.2">
      <c r="A59" s="761" t="s">
        <v>24</v>
      </c>
      <c r="B59" s="811">
        <v>2</v>
      </c>
      <c r="C59" s="811">
        <v>5</v>
      </c>
      <c r="D59" s="811">
        <v>5</v>
      </c>
      <c r="E59" s="825">
        <v>12</v>
      </c>
      <c r="F59" s="811">
        <v>14</v>
      </c>
      <c r="G59" s="811">
        <v>19</v>
      </c>
      <c r="H59" s="811">
        <v>22</v>
      </c>
      <c r="I59" s="825">
        <v>55</v>
      </c>
      <c r="J59" s="811">
        <v>2</v>
      </c>
      <c r="K59" s="811">
        <v>3</v>
      </c>
      <c r="L59" s="811">
        <v>2</v>
      </c>
      <c r="M59" s="825">
        <v>7</v>
      </c>
      <c r="N59" s="811"/>
      <c r="O59" s="811"/>
      <c r="P59" s="811"/>
      <c r="Q59" s="825"/>
      <c r="R59" s="811"/>
      <c r="S59" s="811">
        <v>1</v>
      </c>
      <c r="T59" s="811">
        <v>5</v>
      </c>
      <c r="U59" s="825">
        <v>6</v>
      </c>
      <c r="V59" s="827">
        <f t="shared" si="1"/>
        <v>80</v>
      </c>
    </row>
    <row r="60" spans="1:22" ht="12" customHeight="1" x14ac:dyDescent="0.2">
      <c r="A60" s="527" t="s">
        <v>148</v>
      </c>
      <c r="B60" s="817"/>
      <c r="C60" s="817"/>
      <c r="D60" s="817">
        <v>2</v>
      </c>
      <c r="E60" s="821">
        <v>2</v>
      </c>
      <c r="F60" s="817">
        <v>1</v>
      </c>
      <c r="G60" s="817"/>
      <c r="H60" s="817">
        <v>13</v>
      </c>
      <c r="I60" s="821">
        <v>14</v>
      </c>
      <c r="J60" s="817"/>
      <c r="K60" s="817"/>
      <c r="L60" s="817">
        <v>1</v>
      </c>
      <c r="M60" s="821">
        <v>1</v>
      </c>
      <c r="N60" s="817"/>
      <c r="O60" s="817"/>
      <c r="P60" s="817"/>
      <c r="Q60" s="821"/>
      <c r="R60" s="817"/>
      <c r="S60" s="817"/>
      <c r="T60" s="817">
        <v>1</v>
      </c>
      <c r="U60" s="823">
        <v>1</v>
      </c>
      <c r="V60" s="819">
        <f t="shared" si="1"/>
        <v>18</v>
      </c>
    </row>
    <row r="61" spans="1:22" ht="12" customHeight="1" x14ac:dyDescent="0.2">
      <c r="A61" s="527" t="s">
        <v>25</v>
      </c>
      <c r="B61" s="817">
        <v>1</v>
      </c>
      <c r="C61" s="817">
        <v>4</v>
      </c>
      <c r="D61" s="817"/>
      <c r="E61" s="821">
        <v>5</v>
      </c>
      <c r="F61" s="817">
        <v>2</v>
      </c>
      <c r="G61" s="817">
        <v>9</v>
      </c>
      <c r="H61" s="817">
        <v>1</v>
      </c>
      <c r="I61" s="821">
        <v>12</v>
      </c>
      <c r="J61" s="817">
        <v>1</v>
      </c>
      <c r="K61" s="817">
        <v>1</v>
      </c>
      <c r="L61" s="817">
        <v>1</v>
      </c>
      <c r="M61" s="821">
        <v>3</v>
      </c>
      <c r="N61" s="817"/>
      <c r="O61" s="817"/>
      <c r="P61" s="817"/>
      <c r="Q61" s="821"/>
      <c r="R61" s="817"/>
      <c r="S61" s="817">
        <v>1</v>
      </c>
      <c r="T61" s="817"/>
      <c r="U61" s="823">
        <v>1</v>
      </c>
      <c r="V61" s="819">
        <f t="shared" si="1"/>
        <v>21</v>
      </c>
    </row>
    <row r="62" spans="1:22" ht="12" customHeight="1" x14ac:dyDescent="0.2">
      <c r="A62" s="527" t="s">
        <v>26</v>
      </c>
      <c r="B62" s="817">
        <v>1</v>
      </c>
      <c r="C62" s="817">
        <v>1</v>
      </c>
      <c r="D62" s="817"/>
      <c r="E62" s="821">
        <v>2</v>
      </c>
      <c r="F62" s="817">
        <v>4</v>
      </c>
      <c r="G62" s="817">
        <v>5</v>
      </c>
      <c r="H62" s="817"/>
      <c r="I62" s="821">
        <v>9</v>
      </c>
      <c r="J62" s="817"/>
      <c r="K62" s="817"/>
      <c r="L62" s="817"/>
      <c r="M62" s="821"/>
      <c r="N62" s="817"/>
      <c r="O62" s="817"/>
      <c r="P62" s="817"/>
      <c r="Q62" s="821"/>
      <c r="R62" s="817"/>
      <c r="S62" s="817"/>
      <c r="T62" s="817"/>
      <c r="U62" s="823"/>
      <c r="V62" s="819">
        <f t="shared" si="1"/>
        <v>11</v>
      </c>
    </row>
    <row r="63" spans="1:22" ht="12" customHeight="1" x14ac:dyDescent="0.2">
      <c r="A63" s="527" t="s">
        <v>125</v>
      </c>
      <c r="B63" s="817"/>
      <c r="C63" s="817"/>
      <c r="D63" s="817"/>
      <c r="E63" s="821"/>
      <c r="F63" s="817"/>
      <c r="G63" s="817"/>
      <c r="H63" s="817">
        <v>2</v>
      </c>
      <c r="I63" s="821">
        <v>2</v>
      </c>
      <c r="J63" s="817"/>
      <c r="K63" s="817"/>
      <c r="L63" s="817"/>
      <c r="M63" s="821"/>
      <c r="N63" s="817"/>
      <c r="O63" s="817"/>
      <c r="P63" s="817"/>
      <c r="Q63" s="821"/>
      <c r="R63" s="817"/>
      <c r="S63" s="817"/>
      <c r="T63" s="817"/>
      <c r="U63" s="823"/>
      <c r="V63" s="819">
        <f t="shared" si="1"/>
        <v>2</v>
      </c>
    </row>
    <row r="64" spans="1:22" ht="12" customHeight="1" x14ac:dyDescent="0.2">
      <c r="A64" s="527" t="s">
        <v>66</v>
      </c>
      <c r="B64" s="817"/>
      <c r="C64" s="817"/>
      <c r="D64" s="817"/>
      <c r="E64" s="821"/>
      <c r="F64" s="817"/>
      <c r="G64" s="817"/>
      <c r="H64" s="817"/>
      <c r="I64" s="821"/>
      <c r="J64" s="817"/>
      <c r="K64" s="817">
        <v>1</v>
      </c>
      <c r="L64" s="817"/>
      <c r="M64" s="821">
        <v>1</v>
      </c>
      <c r="N64" s="817"/>
      <c r="O64" s="817"/>
      <c r="P64" s="817"/>
      <c r="Q64" s="821"/>
      <c r="R64" s="817"/>
      <c r="S64" s="817"/>
      <c r="T64" s="817">
        <v>1</v>
      </c>
      <c r="U64" s="823">
        <v>1</v>
      </c>
      <c r="V64" s="819">
        <f t="shared" si="1"/>
        <v>2</v>
      </c>
    </row>
    <row r="65" spans="1:22" ht="12" customHeight="1" x14ac:dyDescent="0.2">
      <c r="A65" s="527" t="s">
        <v>468</v>
      </c>
      <c r="B65" s="817"/>
      <c r="C65" s="817"/>
      <c r="D65" s="817"/>
      <c r="E65" s="821"/>
      <c r="F65" s="817">
        <v>1</v>
      </c>
      <c r="G65" s="817"/>
      <c r="H65" s="817"/>
      <c r="I65" s="821">
        <v>1</v>
      </c>
      <c r="J65" s="817"/>
      <c r="K65" s="817"/>
      <c r="L65" s="817"/>
      <c r="M65" s="821"/>
      <c r="N65" s="817"/>
      <c r="O65" s="817"/>
      <c r="P65" s="817"/>
      <c r="Q65" s="821"/>
      <c r="R65" s="817"/>
      <c r="S65" s="817"/>
      <c r="T65" s="817"/>
      <c r="U65" s="823"/>
      <c r="V65" s="819">
        <f t="shared" si="1"/>
        <v>1</v>
      </c>
    </row>
    <row r="66" spans="1:22" ht="12" customHeight="1" x14ac:dyDescent="0.2">
      <c r="A66" s="527" t="s">
        <v>27</v>
      </c>
      <c r="B66" s="817"/>
      <c r="C66" s="817"/>
      <c r="D66" s="817">
        <v>2</v>
      </c>
      <c r="E66" s="821">
        <v>2</v>
      </c>
      <c r="F66" s="817"/>
      <c r="G66" s="817"/>
      <c r="H66" s="817">
        <v>4</v>
      </c>
      <c r="I66" s="821">
        <v>4</v>
      </c>
      <c r="J66" s="817"/>
      <c r="K66" s="817"/>
      <c r="L66" s="817"/>
      <c r="M66" s="821"/>
      <c r="N66" s="817"/>
      <c r="O66" s="817"/>
      <c r="P66" s="817"/>
      <c r="Q66" s="821"/>
      <c r="R66" s="817"/>
      <c r="S66" s="817"/>
      <c r="T66" s="817">
        <v>3</v>
      </c>
      <c r="U66" s="823">
        <v>3</v>
      </c>
      <c r="V66" s="819">
        <f t="shared" ref="V66:V126" si="4">U66+Q66+M66+I66+E66</f>
        <v>9</v>
      </c>
    </row>
    <row r="67" spans="1:22" ht="12" customHeight="1" x14ac:dyDescent="0.2">
      <c r="A67" s="527" t="s">
        <v>28</v>
      </c>
      <c r="B67" s="817"/>
      <c r="C67" s="817"/>
      <c r="D67" s="817"/>
      <c r="E67" s="821"/>
      <c r="F67" s="817">
        <v>6</v>
      </c>
      <c r="G67" s="817">
        <v>5</v>
      </c>
      <c r="H67" s="817">
        <v>1</v>
      </c>
      <c r="I67" s="821">
        <v>12</v>
      </c>
      <c r="J67" s="817">
        <v>1</v>
      </c>
      <c r="K67" s="817">
        <v>1</v>
      </c>
      <c r="L67" s="817"/>
      <c r="M67" s="821">
        <v>2</v>
      </c>
      <c r="N67" s="817"/>
      <c r="O67" s="817"/>
      <c r="P67" s="817"/>
      <c r="Q67" s="821"/>
      <c r="R67" s="817"/>
      <c r="S67" s="817"/>
      <c r="T67" s="817"/>
      <c r="U67" s="823"/>
      <c r="V67" s="819">
        <f t="shared" si="4"/>
        <v>14</v>
      </c>
    </row>
    <row r="68" spans="1:22" ht="12" customHeight="1" x14ac:dyDescent="0.2">
      <c r="A68" s="527" t="s">
        <v>720</v>
      </c>
      <c r="B68" s="817"/>
      <c r="C68" s="817"/>
      <c r="D68" s="817">
        <v>1</v>
      </c>
      <c r="E68" s="821">
        <v>1</v>
      </c>
      <c r="F68" s="817"/>
      <c r="G68" s="817"/>
      <c r="H68" s="817">
        <v>1</v>
      </c>
      <c r="I68" s="821">
        <v>1</v>
      </c>
      <c r="J68" s="817"/>
      <c r="K68" s="817"/>
      <c r="L68" s="817"/>
      <c r="M68" s="821"/>
      <c r="N68" s="817"/>
      <c r="O68" s="817"/>
      <c r="P68" s="817"/>
      <c r="Q68" s="821"/>
      <c r="R68" s="817"/>
      <c r="S68" s="817"/>
      <c r="T68" s="817"/>
      <c r="U68" s="823"/>
      <c r="V68" s="819">
        <f t="shared" ref="V68" si="5">U68+Q68+M68+I68+E68</f>
        <v>2</v>
      </c>
    </row>
    <row r="69" spans="1:22" ht="12" customHeight="1" x14ac:dyDescent="0.2">
      <c r="A69" s="761" t="s">
        <v>639</v>
      </c>
      <c r="B69" s="811"/>
      <c r="C69" s="811"/>
      <c r="D69" s="811"/>
      <c r="E69" s="825"/>
      <c r="F69" s="811">
        <v>2</v>
      </c>
      <c r="G69" s="811">
        <v>3</v>
      </c>
      <c r="H69" s="811"/>
      <c r="I69" s="825">
        <v>5</v>
      </c>
      <c r="J69" s="811"/>
      <c r="K69" s="811"/>
      <c r="L69" s="811"/>
      <c r="M69" s="825"/>
      <c r="N69" s="811"/>
      <c r="O69" s="811"/>
      <c r="P69" s="811"/>
      <c r="Q69" s="825"/>
      <c r="R69" s="811"/>
      <c r="S69" s="811"/>
      <c r="T69" s="811">
        <v>1</v>
      </c>
      <c r="U69" s="825">
        <v>1</v>
      </c>
      <c r="V69" s="827">
        <f>U69+Q69+M69+I69+E69</f>
        <v>6</v>
      </c>
    </row>
    <row r="70" spans="1:22" ht="12" customHeight="1" x14ac:dyDescent="0.2">
      <c r="A70" s="527" t="s">
        <v>588</v>
      </c>
      <c r="B70" s="818"/>
      <c r="C70" s="818"/>
      <c r="D70" s="818"/>
      <c r="E70" s="822"/>
      <c r="F70" s="818">
        <v>2</v>
      </c>
      <c r="G70" s="818">
        <v>3</v>
      </c>
      <c r="H70" s="818"/>
      <c r="I70" s="822">
        <v>5</v>
      </c>
      <c r="J70" s="818"/>
      <c r="K70" s="818"/>
      <c r="L70" s="818"/>
      <c r="M70" s="822"/>
      <c r="N70" s="818"/>
      <c r="O70" s="818"/>
      <c r="P70" s="818"/>
      <c r="Q70" s="822"/>
      <c r="R70" s="818"/>
      <c r="S70" s="818"/>
      <c r="T70" s="818">
        <v>1</v>
      </c>
      <c r="U70" s="824">
        <v>1</v>
      </c>
      <c r="V70" s="820">
        <f>U70+Q70+M70+I70+E70</f>
        <v>6</v>
      </c>
    </row>
    <row r="71" spans="1:22" ht="12" customHeight="1" x14ac:dyDescent="0.2">
      <c r="A71" s="761" t="s">
        <v>29</v>
      </c>
      <c r="B71" s="811">
        <v>1</v>
      </c>
      <c r="C71" s="811">
        <v>3</v>
      </c>
      <c r="D71" s="811">
        <v>1</v>
      </c>
      <c r="E71" s="825">
        <v>5</v>
      </c>
      <c r="F71" s="811">
        <v>1</v>
      </c>
      <c r="G71" s="811">
        <v>13</v>
      </c>
      <c r="H71" s="811">
        <v>1</v>
      </c>
      <c r="I71" s="825">
        <v>15</v>
      </c>
      <c r="J71" s="811"/>
      <c r="K71" s="811">
        <v>1</v>
      </c>
      <c r="L71" s="811"/>
      <c r="M71" s="825">
        <v>1</v>
      </c>
      <c r="N71" s="811"/>
      <c r="O71" s="811"/>
      <c r="P71" s="811"/>
      <c r="Q71" s="825"/>
      <c r="R71" s="811"/>
      <c r="S71" s="811">
        <v>1</v>
      </c>
      <c r="T71" s="811">
        <v>1</v>
      </c>
      <c r="U71" s="825">
        <v>2</v>
      </c>
      <c r="V71" s="827">
        <f t="shared" si="4"/>
        <v>23</v>
      </c>
    </row>
    <row r="72" spans="1:22" ht="12" customHeight="1" x14ac:dyDescent="0.2">
      <c r="A72" s="527" t="s">
        <v>29</v>
      </c>
      <c r="B72" s="817">
        <v>1</v>
      </c>
      <c r="C72" s="817"/>
      <c r="D72" s="817"/>
      <c r="E72" s="821">
        <v>1</v>
      </c>
      <c r="F72" s="817"/>
      <c r="G72" s="817"/>
      <c r="H72" s="817"/>
      <c r="I72" s="821"/>
      <c r="J72" s="817"/>
      <c r="K72" s="817"/>
      <c r="L72" s="817"/>
      <c r="M72" s="821"/>
      <c r="N72" s="817"/>
      <c r="O72" s="817"/>
      <c r="P72" s="817"/>
      <c r="Q72" s="821"/>
      <c r="R72" s="817"/>
      <c r="S72" s="817"/>
      <c r="T72" s="817"/>
      <c r="U72" s="823"/>
      <c r="V72" s="819">
        <f t="shared" si="4"/>
        <v>1</v>
      </c>
    </row>
    <row r="73" spans="1:22" ht="12" customHeight="1" x14ac:dyDescent="0.2">
      <c r="A73" s="527" t="s">
        <v>30</v>
      </c>
      <c r="B73" s="817"/>
      <c r="C73" s="817">
        <v>3</v>
      </c>
      <c r="D73" s="817"/>
      <c r="E73" s="821">
        <v>3</v>
      </c>
      <c r="F73" s="817">
        <v>1</v>
      </c>
      <c r="G73" s="817">
        <v>8</v>
      </c>
      <c r="H73" s="817"/>
      <c r="I73" s="821">
        <v>9</v>
      </c>
      <c r="J73" s="817"/>
      <c r="K73" s="817"/>
      <c r="L73" s="817"/>
      <c r="M73" s="821"/>
      <c r="N73" s="817"/>
      <c r="O73" s="817"/>
      <c r="P73" s="817"/>
      <c r="Q73" s="821"/>
      <c r="R73" s="817"/>
      <c r="S73" s="817">
        <v>1</v>
      </c>
      <c r="T73" s="817"/>
      <c r="U73" s="823">
        <v>1</v>
      </c>
      <c r="V73" s="819">
        <f t="shared" si="4"/>
        <v>13</v>
      </c>
    </row>
    <row r="74" spans="1:22" ht="12" customHeight="1" x14ac:dyDescent="0.2">
      <c r="A74" s="527" t="s">
        <v>728</v>
      </c>
      <c r="B74" s="817"/>
      <c r="C74" s="817"/>
      <c r="D74" s="817"/>
      <c r="E74" s="821"/>
      <c r="F74" s="817"/>
      <c r="G74" s="817"/>
      <c r="H74" s="817"/>
      <c r="I74" s="821"/>
      <c r="J74" s="817"/>
      <c r="K74" s="817"/>
      <c r="L74" s="817"/>
      <c r="M74" s="821"/>
      <c r="N74" s="817"/>
      <c r="O74" s="817"/>
      <c r="P74" s="817"/>
      <c r="Q74" s="821"/>
      <c r="R74" s="817"/>
      <c r="S74" s="817"/>
      <c r="T74" s="817">
        <v>1</v>
      </c>
      <c r="U74" s="823">
        <v>1</v>
      </c>
      <c r="V74" s="819"/>
    </row>
    <row r="75" spans="1:22" ht="12" customHeight="1" x14ac:dyDescent="0.2">
      <c r="A75" s="527" t="s">
        <v>67</v>
      </c>
      <c r="B75" s="817"/>
      <c r="C75" s="817"/>
      <c r="D75" s="817"/>
      <c r="E75" s="821"/>
      <c r="F75" s="817"/>
      <c r="G75" s="817">
        <v>4</v>
      </c>
      <c r="H75" s="817"/>
      <c r="I75" s="821">
        <v>4</v>
      </c>
      <c r="J75" s="817"/>
      <c r="K75" s="817">
        <v>1</v>
      </c>
      <c r="L75" s="817"/>
      <c r="M75" s="821">
        <v>1</v>
      </c>
      <c r="N75" s="817"/>
      <c r="O75" s="817"/>
      <c r="P75" s="817"/>
      <c r="Q75" s="821"/>
      <c r="R75" s="817"/>
      <c r="S75" s="817"/>
      <c r="T75" s="817"/>
      <c r="U75" s="823"/>
      <c r="V75" s="819">
        <f t="shared" si="4"/>
        <v>5</v>
      </c>
    </row>
    <row r="76" spans="1:22" ht="12" customHeight="1" x14ac:dyDescent="0.2">
      <c r="A76" s="527" t="s">
        <v>31</v>
      </c>
      <c r="B76" s="817"/>
      <c r="C76" s="817"/>
      <c r="D76" s="817">
        <v>1</v>
      </c>
      <c r="E76" s="821">
        <v>1</v>
      </c>
      <c r="F76" s="817"/>
      <c r="G76" s="817">
        <v>1</v>
      </c>
      <c r="H76" s="817">
        <v>1</v>
      </c>
      <c r="I76" s="821">
        <v>2</v>
      </c>
      <c r="J76" s="817"/>
      <c r="K76" s="817"/>
      <c r="L76" s="817"/>
      <c r="M76" s="821"/>
      <c r="N76" s="817"/>
      <c r="O76" s="817"/>
      <c r="P76" s="817"/>
      <c r="Q76" s="821"/>
      <c r="R76" s="817"/>
      <c r="S76" s="817"/>
      <c r="T76" s="817"/>
      <c r="U76" s="823"/>
      <c r="V76" s="819">
        <f t="shared" si="4"/>
        <v>3</v>
      </c>
    </row>
    <row r="77" spans="1:22" ht="12" customHeight="1" x14ac:dyDescent="0.2">
      <c r="A77" s="761" t="s">
        <v>32</v>
      </c>
      <c r="B77" s="811">
        <v>1</v>
      </c>
      <c r="C77" s="811">
        <v>2</v>
      </c>
      <c r="D77" s="811">
        <v>5</v>
      </c>
      <c r="E77" s="825">
        <v>8</v>
      </c>
      <c r="F77" s="811">
        <v>8</v>
      </c>
      <c r="G77" s="811">
        <v>9</v>
      </c>
      <c r="H77" s="811">
        <v>11</v>
      </c>
      <c r="I77" s="825">
        <v>28</v>
      </c>
      <c r="J77" s="811"/>
      <c r="K77" s="811"/>
      <c r="L77" s="811"/>
      <c r="M77" s="825"/>
      <c r="N77" s="811"/>
      <c r="O77" s="811"/>
      <c r="P77" s="811"/>
      <c r="Q77" s="825"/>
      <c r="R77" s="811"/>
      <c r="S77" s="811">
        <v>1</v>
      </c>
      <c r="T77" s="811">
        <v>2</v>
      </c>
      <c r="U77" s="825">
        <v>3</v>
      </c>
      <c r="V77" s="827">
        <f t="shared" si="4"/>
        <v>39</v>
      </c>
    </row>
    <row r="78" spans="1:22" ht="12" customHeight="1" x14ac:dyDescent="0.2">
      <c r="A78" s="527" t="s">
        <v>33</v>
      </c>
      <c r="B78" s="817">
        <v>1</v>
      </c>
      <c r="C78" s="817">
        <v>2</v>
      </c>
      <c r="D78" s="817">
        <v>5</v>
      </c>
      <c r="E78" s="821">
        <v>8</v>
      </c>
      <c r="F78" s="817">
        <v>8</v>
      </c>
      <c r="G78" s="817">
        <v>9</v>
      </c>
      <c r="H78" s="817">
        <v>11</v>
      </c>
      <c r="I78" s="821">
        <v>28</v>
      </c>
      <c r="J78" s="817"/>
      <c r="K78" s="817"/>
      <c r="L78" s="817"/>
      <c r="M78" s="821"/>
      <c r="N78" s="817"/>
      <c r="O78" s="817"/>
      <c r="P78" s="817"/>
      <c r="Q78" s="821"/>
      <c r="R78" s="817"/>
      <c r="S78" s="817">
        <v>1</v>
      </c>
      <c r="T78" s="817">
        <v>2</v>
      </c>
      <c r="U78" s="823">
        <v>3</v>
      </c>
      <c r="V78" s="819">
        <f t="shared" si="4"/>
        <v>39</v>
      </c>
    </row>
    <row r="79" spans="1:22" ht="12" customHeight="1" x14ac:dyDescent="0.2">
      <c r="A79" s="761" t="s">
        <v>34</v>
      </c>
      <c r="B79" s="811">
        <v>1</v>
      </c>
      <c r="C79" s="811">
        <v>4</v>
      </c>
      <c r="D79" s="811">
        <v>4</v>
      </c>
      <c r="E79" s="825">
        <v>9</v>
      </c>
      <c r="F79" s="811">
        <v>4</v>
      </c>
      <c r="G79" s="811">
        <v>13</v>
      </c>
      <c r="H79" s="811">
        <v>6</v>
      </c>
      <c r="I79" s="825">
        <v>23</v>
      </c>
      <c r="J79" s="811"/>
      <c r="K79" s="811"/>
      <c r="L79" s="811"/>
      <c r="M79" s="825"/>
      <c r="N79" s="811"/>
      <c r="O79" s="811"/>
      <c r="P79" s="811"/>
      <c r="Q79" s="825"/>
      <c r="R79" s="811"/>
      <c r="S79" s="811"/>
      <c r="T79" s="811">
        <v>1</v>
      </c>
      <c r="U79" s="825">
        <v>1</v>
      </c>
      <c r="V79" s="827">
        <f t="shared" si="4"/>
        <v>33</v>
      </c>
    </row>
    <row r="80" spans="1:22" ht="12" customHeight="1" x14ac:dyDescent="0.2">
      <c r="A80" s="527" t="s">
        <v>35</v>
      </c>
      <c r="B80" s="817">
        <v>1</v>
      </c>
      <c r="C80" s="817">
        <v>1</v>
      </c>
      <c r="D80" s="817">
        <v>1</v>
      </c>
      <c r="E80" s="821">
        <v>3</v>
      </c>
      <c r="F80" s="817"/>
      <c r="G80" s="817">
        <v>2</v>
      </c>
      <c r="H80" s="817">
        <v>2</v>
      </c>
      <c r="I80" s="821">
        <v>4</v>
      </c>
      <c r="J80" s="817"/>
      <c r="K80" s="817"/>
      <c r="L80" s="817"/>
      <c r="M80" s="821"/>
      <c r="N80" s="817"/>
      <c r="O80" s="817"/>
      <c r="P80" s="817"/>
      <c r="Q80" s="821"/>
      <c r="R80" s="817"/>
      <c r="S80" s="817"/>
      <c r="T80" s="817">
        <v>1</v>
      </c>
      <c r="U80" s="823">
        <v>1</v>
      </c>
      <c r="V80" s="819">
        <f t="shared" si="4"/>
        <v>8</v>
      </c>
    </row>
    <row r="81" spans="1:22" ht="12" customHeight="1" x14ac:dyDescent="0.2">
      <c r="A81" s="527" t="s">
        <v>36</v>
      </c>
      <c r="B81" s="817"/>
      <c r="C81" s="817"/>
      <c r="D81" s="817"/>
      <c r="E81" s="821"/>
      <c r="F81" s="817"/>
      <c r="G81" s="817">
        <v>3</v>
      </c>
      <c r="H81" s="817"/>
      <c r="I81" s="821">
        <v>3</v>
      </c>
      <c r="J81" s="817"/>
      <c r="K81" s="817"/>
      <c r="L81" s="817"/>
      <c r="M81" s="821"/>
      <c r="N81" s="817"/>
      <c r="O81" s="817"/>
      <c r="P81" s="817"/>
      <c r="Q81" s="821"/>
      <c r="R81" s="817"/>
      <c r="S81" s="817"/>
      <c r="T81" s="817"/>
      <c r="U81" s="823"/>
      <c r="V81" s="819">
        <f t="shared" si="4"/>
        <v>3</v>
      </c>
    </row>
    <row r="82" spans="1:22" ht="12" customHeight="1" x14ac:dyDescent="0.2">
      <c r="A82" s="527" t="s">
        <v>34</v>
      </c>
      <c r="B82" s="817"/>
      <c r="C82" s="817">
        <v>3</v>
      </c>
      <c r="D82" s="817">
        <v>1</v>
      </c>
      <c r="E82" s="821">
        <v>4</v>
      </c>
      <c r="F82" s="817">
        <v>4</v>
      </c>
      <c r="G82" s="817">
        <v>8</v>
      </c>
      <c r="H82" s="817">
        <v>3</v>
      </c>
      <c r="I82" s="821">
        <v>15</v>
      </c>
      <c r="J82" s="817"/>
      <c r="K82" s="817"/>
      <c r="L82" s="817"/>
      <c r="M82" s="821"/>
      <c r="N82" s="817"/>
      <c r="O82" s="817"/>
      <c r="P82" s="817"/>
      <c r="Q82" s="821"/>
      <c r="R82" s="817"/>
      <c r="S82" s="817"/>
      <c r="T82" s="817"/>
      <c r="U82" s="823"/>
      <c r="V82" s="819">
        <f t="shared" si="4"/>
        <v>19</v>
      </c>
    </row>
    <row r="83" spans="1:22" ht="12" customHeight="1" x14ac:dyDescent="0.2">
      <c r="A83" s="527" t="s">
        <v>37</v>
      </c>
      <c r="B83" s="817"/>
      <c r="C83" s="817"/>
      <c r="D83" s="817">
        <v>2</v>
      </c>
      <c r="E83" s="821">
        <v>2</v>
      </c>
      <c r="F83" s="817"/>
      <c r="G83" s="817"/>
      <c r="H83" s="817">
        <v>1</v>
      </c>
      <c r="I83" s="821">
        <v>1</v>
      </c>
      <c r="J83" s="817"/>
      <c r="K83" s="817"/>
      <c r="L83" s="817"/>
      <c r="M83" s="821"/>
      <c r="N83" s="817"/>
      <c r="O83" s="817"/>
      <c r="P83" s="817"/>
      <c r="Q83" s="821"/>
      <c r="R83" s="817"/>
      <c r="S83" s="817"/>
      <c r="T83" s="817"/>
      <c r="U83" s="823"/>
      <c r="V83" s="819">
        <f t="shared" ref="V83" si="6">U83+Q83+M83+I83+E83</f>
        <v>3</v>
      </c>
    </row>
    <row r="84" spans="1:22" ht="12" customHeight="1" x14ac:dyDescent="0.2">
      <c r="A84" s="761" t="s">
        <v>38</v>
      </c>
      <c r="B84" s="811">
        <v>2</v>
      </c>
      <c r="C84" s="811">
        <v>2</v>
      </c>
      <c r="D84" s="811">
        <v>1</v>
      </c>
      <c r="E84" s="825">
        <v>5</v>
      </c>
      <c r="F84" s="811">
        <v>2</v>
      </c>
      <c r="G84" s="811">
        <v>6</v>
      </c>
      <c r="H84" s="811">
        <v>4</v>
      </c>
      <c r="I84" s="825">
        <v>12</v>
      </c>
      <c r="J84" s="811"/>
      <c r="K84" s="811"/>
      <c r="L84" s="811"/>
      <c r="M84" s="825"/>
      <c r="N84" s="811"/>
      <c r="O84" s="811"/>
      <c r="P84" s="811"/>
      <c r="Q84" s="825"/>
      <c r="R84" s="811">
        <v>1</v>
      </c>
      <c r="S84" s="811"/>
      <c r="T84" s="811"/>
      <c r="U84" s="825">
        <v>1</v>
      </c>
      <c r="V84" s="827">
        <f t="shared" si="4"/>
        <v>18</v>
      </c>
    </row>
    <row r="85" spans="1:22" ht="12" customHeight="1" x14ac:dyDescent="0.2">
      <c r="A85" s="527" t="s">
        <v>721</v>
      </c>
      <c r="B85" s="817">
        <v>2</v>
      </c>
      <c r="C85" s="817">
        <v>2</v>
      </c>
      <c r="D85" s="817">
        <v>1</v>
      </c>
      <c r="E85" s="821">
        <v>5</v>
      </c>
      <c r="F85" s="817">
        <v>2</v>
      </c>
      <c r="G85" s="817">
        <v>6</v>
      </c>
      <c r="H85" s="817">
        <v>4</v>
      </c>
      <c r="I85" s="821">
        <v>12</v>
      </c>
      <c r="J85" s="817"/>
      <c r="K85" s="817"/>
      <c r="L85" s="817"/>
      <c r="M85" s="821"/>
      <c r="N85" s="817"/>
      <c r="O85" s="817"/>
      <c r="P85" s="817"/>
      <c r="Q85" s="821"/>
      <c r="R85" s="817">
        <v>1</v>
      </c>
      <c r="S85" s="817"/>
      <c r="T85" s="817"/>
      <c r="U85" s="823">
        <v>1</v>
      </c>
      <c r="V85" s="819">
        <f t="shared" si="4"/>
        <v>18</v>
      </c>
    </row>
    <row r="86" spans="1:22" ht="12" customHeight="1" x14ac:dyDescent="0.2">
      <c r="A86" s="761" t="s">
        <v>147</v>
      </c>
      <c r="B86" s="811"/>
      <c r="C86" s="811"/>
      <c r="D86" s="811"/>
      <c r="E86" s="825"/>
      <c r="F86" s="811"/>
      <c r="G86" s="811">
        <v>1</v>
      </c>
      <c r="H86" s="811">
        <v>1</v>
      </c>
      <c r="I86" s="825">
        <v>2</v>
      </c>
      <c r="J86" s="811"/>
      <c r="K86" s="811"/>
      <c r="L86" s="811"/>
      <c r="M86" s="825"/>
      <c r="N86" s="811"/>
      <c r="O86" s="811"/>
      <c r="P86" s="811"/>
      <c r="Q86" s="825"/>
      <c r="R86" s="811"/>
      <c r="S86" s="811"/>
      <c r="T86" s="811"/>
      <c r="U86" s="825"/>
      <c r="V86" s="827">
        <f>U86+Q86+M86+I86+E86</f>
        <v>2</v>
      </c>
    </row>
    <row r="87" spans="1:22" ht="12" customHeight="1" x14ac:dyDescent="0.2">
      <c r="A87" s="527" t="s">
        <v>147</v>
      </c>
      <c r="B87" s="818"/>
      <c r="C87" s="818"/>
      <c r="D87" s="818"/>
      <c r="E87" s="822"/>
      <c r="F87" s="818"/>
      <c r="G87" s="818">
        <v>1</v>
      </c>
      <c r="H87" s="818">
        <v>1</v>
      </c>
      <c r="I87" s="822">
        <v>2</v>
      </c>
      <c r="J87" s="818"/>
      <c r="K87" s="818"/>
      <c r="L87" s="818"/>
      <c r="M87" s="822"/>
      <c r="N87" s="818"/>
      <c r="O87" s="818"/>
      <c r="P87" s="818"/>
      <c r="Q87" s="822"/>
      <c r="R87" s="818"/>
      <c r="S87" s="818"/>
      <c r="T87" s="818"/>
      <c r="U87" s="824"/>
      <c r="V87" s="820">
        <f>U87+Q87+M87+I87+E87</f>
        <v>2</v>
      </c>
    </row>
    <row r="88" spans="1:22" ht="12" customHeight="1" x14ac:dyDescent="0.2">
      <c r="A88" s="761" t="s">
        <v>39</v>
      </c>
      <c r="B88" s="811">
        <v>2</v>
      </c>
      <c r="C88" s="811"/>
      <c r="D88" s="811">
        <v>1</v>
      </c>
      <c r="E88" s="825">
        <v>3</v>
      </c>
      <c r="F88" s="811">
        <v>1</v>
      </c>
      <c r="G88" s="811">
        <v>8</v>
      </c>
      <c r="H88" s="811">
        <v>10</v>
      </c>
      <c r="I88" s="825">
        <v>19</v>
      </c>
      <c r="J88" s="811"/>
      <c r="K88" s="811"/>
      <c r="L88" s="811"/>
      <c r="M88" s="825"/>
      <c r="N88" s="811"/>
      <c r="O88" s="811"/>
      <c r="P88" s="811"/>
      <c r="Q88" s="825"/>
      <c r="R88" s="811"/>
      <c r="S88" s="811">
        <v>1</v>
      </c>
      <c r="T88" s="811"/>
      <c r="U88" s="825">
        <v>1</v>
      </c>
      <c r="V88" s="827">
        <f t="shared" si="4"/>
        <v>23</v>
      </c>
    </row>
    <row r="89" spans="1:22" ht="12" customHeight="1" x14ac:dyDescent="0.2">
      <c r="A89" s="527" t="s">
        <v>40</v>
      </c>
      <c r="B89" s="817">
        <v>1</v>
      </c>
      <c r="C89" s="817"/>
      <c r="D89" s="817"/>
      <c r="E89" s="821">
        <v>1</v>
      </c>
      <c r="F89" s="817"/>
      <c r="G89" s="817">
        <v>1</v>
      </c>
      <c r="H89" s="817">
        <v>5</v>
      </c>
      <c r="I89" s="821">
        <v>6</v>
      </c>
      <c r="J89" s="817"/>
      <c r="K89" s="817"/>
      <c r="L89" s="817"/>
      <c r="M89" s="821"/>
      <c r="N89" s="817"/>
      <c r="O89" s="817"/>
      <c r="P89" s="817"/>
      <c r="Q89" s="821"/>
      <c r="R89" s="817"/>
      <c r="S89" s="817"/>
      <c r="T89" s="817"/>
      <c r="U89" s="823"/>
      <c r="V89" s="819">
        <f t="shared" si="4"/>
        <v>7</v>
      </c>
    </row>
    <row r="90" spans="1:22" ht="12" customHeight="1" x14ac:dyDescent="0.2">
      <c r="A90" s="527" t="s">
        <v>41</v>
      </c>
      <c r="B90" s="817">
        <v>1</v>
      </c>
      <c r="C90" s="817"/>
      <c r="D90" s="817">
        <v>1</v>
      </c>
      <c r="E90" s="821">
        <v>2</v>
      </c>
      <c r="F90" s="817">
        <v>1</v>
      </c>
      <c r="G90" s="817">
        <v>7</v>
      </c>
      <c r="H90" s="817">
        <v>5</v>
      </c>
      <c r="I90" s="821">
        <v>13</v>
      </c>
      <c r="J90" s="817"/>
      <c r="K90" s="817"/>
      <c r="L90" s="817"/>
      <c r="M90" s="821"/>
      <c r="N90" s="817"/>
      <c r="O90" s="817"/>
      <c r="P90" s="817"/>
      <c r="Q90" s="821"/>
      <c r="R90" s="817"/>
      <c r="S90" s="817">
        <v>1</v>
      </c>
      <c r="T90" s="817"/>
      <c r="U90" s="823">
        <v>1</v>
      </c>
      <c r="V90" s="819">
        <f t="shared" si="4"/>
        <v>16</v>
      </c>
    </row>
    <row r="91" spans="1:22" ht="12" customHeight="1" x14ac:dyDescent="0.2">
      <c r="A91" s="761" t="s">
        <v>42</v>
      </c>
      <c r="B91" s="811">
        <v>15</v>
      </c>
      <c r="C91" s="811">
        <v>20</v>
      </c>
      <c r="D91" s="811">
        <v>10</v>
      </c>
      <c r="E91" s="825">
        <v>45</v>
      </c>
      <c r="F91" s="811">
        <v>5</v>
      </c>
      <c r="G91" s="811">
        <v>13</v>
      </c>
      <c r="H91" s="811">
        <v>14</v>
      </c>
      <c r="I91" s="825">
        <v>32</v>
      </c>
      <c r="J91" s="811"/>
      <c r="K91" s="811"/>
      <c r="L91" s="811"/>
      <c r="M91" s="825"/>
      <c r="N91" s="811">
        <v>6</v>
      </c>
      <c r="O91" s="811">
        <v>22</v>
      </c>
      <c r="P91" s="811">
        <v>14</v>
      </c>
      <c r="Q91" s="825">
        <v>42</v>
      </c>
      <c r="R91" s="811">
        <v>1</v>
      </c>
      <c r="S91" s="811">
        <v>3</v>
      </c>
      <c r="T91" s="811">
        <v>3</v>
      </c>
      <c r="U91" s="825">
        <v>7</v>
      </c>
      <c r="V91" s="827">
        <f t="shared" si="4"/>
        <v>126</v>
      </c>
    </row>
    <row r="92" spans="1:22" ht="12" customHeight="1" x14ac:dyDescent="0.2">
      <c r="A92" s="527" t="s">
        <v>635</v>
      </c>
      <c r="B92" s="817">
        <v>4</v>
      </c>
      <c r="C92" s="817">
        <v>5</v>
      </c>
      <c r="D92" s="817"/>
      <c r="E92" s="821">
        <v>9</v>
      </c>
      <c r="F92" s="817">
        <v>4</v>
      </c>
      <c r="G92" s="817">
        <v>2</v>
      </c>
      <c r="H92" s="817"/>
      <c r="I92" s="821">
        <v>6</v>
      </c>
      <c r="J92" s="817"/>
      <c r="K92" s="817"/>
      <c r="L92" s="817"/>
      <c r="M92" s="821"/>
      <c r="N92" s="817">
        <v>3</v>
      </c>
      <c r="O92" s="817">
        <v>4</v>
      </c>
      <c r="P92" s="817"/>
      <c r="Q92" s="821">
        <v>7</v>
      </c>
      <c r="R92" s="817"/>
      <c r="S92" s="817">
        <v>1</v>
      </c>
      <c r="T92" s="817"/>
      <c r="U92" s="823">
        <v>1</v>
      </c>
      <c r="V92" s="819">
        <f t="shared" si="4"/>
        <v>23</v>
      </c>
    </row>
    <row r="93" spans="1:22" ht="12" customHeight="1" x14ac:dyDescent="0.2">
      <c r="A93" s="527" t="s">
        <v>636</v>
      </c>
      <c r="B93" s="817">
        <v>8</v>
      </c>
      <c r="C93" s="817"/>
      <c r="D93" s="817"/>
      <c r="E93" s="821">
        <v>8</v>
      </c>
      <c r="F93" s="817"/>
      <c r="G93" s="817"/>
      <c r="H93" s="817"/>
      <c r="I93" s="821"/>
      <c r="J93" s="817"/>
      <c r="K93" s="817"/>
      <c r="L93" s="817"/>
      <c r="M93" s="821"/>
      <c r="N93" s="817">
        <v>1</v>
      </c>
      <c r="O93" s="817"/>
      <c r="P93" s="817"/>
      <c r="Q93" s="821">
        <v>1</v>
      </c>
      <c r="R93" s="817"/>
      <c r="S93" s="817"/>
      <c r="T93" s="817"/>
      <c r="U93" s="823"/>
      <c r="V93" s="819">
        <f t="shared" si="4"/>
        <v>9</v>
      </c>
    </row>
    <row r="94" spans="1:22" ht="12" customHeight="1" x14ac:dyDescent="0.2">
      <c r="A94" s="527" t="s">
        <v>637</v>
      </c>
      <c r="B94" s="817"/>
      <c r="C94" s="817">
        <v>1</v>
      </c>
      <c r="D94" s="817"/>
      <c r="E94" s="821">
        <v>1</v>
      </c>
      <c r="F94" s="817">
        <v>1</v>
      </c>
      <c r="G94" s="817"/>
      <c r="H94" s="817"/>
      <c r="I94" s="821">
        <v>1</v>
      </c>
      <c r="J94" s="817"/>
      <c r="K94" s="817"/>
      <c r="L94" s="817"/>
      <c r="M94" s="821"/>
      <c r="N94" s="817"/>
      <c r="O94" s="817">
        <v>6</v>
      </c>
      <c r="P94" s="817"/>
      <c r="Q94" s="821">
        <v>6</v>
      </c>
      <c r="R94" s="817"/>
      <c r="S94" s="817"/>
      <c r="T94" s="817"/>
      <c r="U94" s="823"/>
      <c r="V94" s="819">
        <f t="shared" si="4"/>
        <v>8</v>
      </c>
    </row>
    <row r="95" spans="1:22" ht="12" customHeight="1" x14ac:dyDescent="0.2">
      <c r="A95" s="527" t="s">
        <v>43</v>
      </c>
      <c r="B95" s="817"/>
      <c r="C95" s="817">
        <v>1</v>
      </c>
      <c r="D95" s="817">
        <v>1</v>
      </c>
      <c r="E95" s="821">
        <v>2</v>
      </c>
      <c r="F95" s="817"/>
      <c r="G95" s="817">
        <v>1</v>
      </c>
      <c r="H95" s="817">
        <v>1</v>
      </c>
      <c r="I95" s="821">
        <v>2</v>
      </c>
      <c r="J95" s="817"/>
      <c r="K95" s="817"/>
      <c r="L95" s="817"/>
      <c r="M95" s="821"/>
      <c r="N95" s="817"/>
      <c r="O95" s="817"/>
      <c r="P95" s="817">
        <v>1</v>
      </c>
      <c r="Q95" s="821">
        <v>1</v>
      </c>
      <c r="R95" s="817"/>
      <c r="S95" s="817"/>
      <c r="T95" s="817"/>
      <c r="U95" s="823"/>
      <c r="V95" s="819">
        <f t="shared" si="4"/>
        <v>5</v>
      </c>
    </row>
    <row r="96" spans="1:22" ht="12" customHeight="1" x14ac:dyDescent="0.2">
      <c r="A96" s="527" t="s">
        <v>44</v>
      </c>
      <c r="B96" s="817">
        <v>2</v>
      </c>
      <c r="C96" s="817"/>
      <c r="D96" s="817"/>
      <c r="E96" s="821">
        <v>2</v>
      </c>
      <c r="F96" s="817"/>
      <c r="G96" s="817"/>
      <c r="H96" s="817"/>
      <c r="I96" s="821"/>
      <c r="J96" s="817"/>
      <c r="K96" s="817"/>
      <c r="L96" s="817"/>
      <c r="M96" s="821"/>
      <c r="N96" s="817"/>
      <c r="O96" s="817"/>
      <c r="P96" s="817">
        <v>2</v>
      </c>
      <c r="Q96" s="821">
        <v>2</v>
      </c>
      <c r="R96" s="817">
        <v>1</v>
      </c>
      <c r="S96" s="817"/>
      <c r="T96" s="817"/>
      <c r="U96" s="823">
        <v>1</v>
      </c>
      <c r="V96" s="819">
        <f t="shared" si="4"/>
        <v>5</v>
      </c>
    </row>
    <row r="97" spans="1:22" ht="12" customHeight="1" x14ac:dyDescent="0.2">
      <c r="A97" s="527" t="s">
        <v>149</v>
      </c>
      <c r="B97" s="817"/>
      <c r="C97" s="817"/>
      <c r="D97" s="817"/>
      <c r="E97" s="821"/>
      <c r="F97" s="817"/>
      <c r="G97" s="817"/>
      <c r="H97" s="817"/>
      <c r="I97" s="821"/>
      <c r="J97" s="817"/>
      <c r="K97" s="817"/>
      <c r="L97" s="817"/>
      <c r="M97" s="821"/>
      <c r="N97" s="817"/>
      <c r="O97" s="817"/>
      <c r="P97" s="817"/>
      <c r="Q97" s="821"/>
      <c r="R97" s="817"/>
      <c r="S97" s="817"/>
      <c r="T97" s="817">
        <v>1</v>
      </c>
      <c r="U97" s="823">
        <v>1</v>
      </c>
      <c r="V97" s="819">
        <f t="shared" si="4"/>
        <v>1</v>
      </c>
    </row>
    <row r="98" spans="1:22" ht="12" customHeight="1" x14ac:dyDescent="0.2">
      <c r="A98" s="527" t="s">
        <v>151</v>
      </c>
      <c r="B98" s="817"/>
      <c r="C98" s="817"/>
      <c r="D98" s="817"/>
      <c r="E98" s="821"/>
      <c r="F98" s="817"/>
      <c r="G98" s="817">
        <v>1</v>
      </c>
      <c r="H98" s="817"/>
      <c r="I98" s="821">
        <v>1</v>
      </c>
      <c r="J98" s="817"/>
      <c r="K98" s="817"/>
      <c r="L98" s="817"/>
      <c r="M98" s="821"/>
      <c r="N98" s="817">
        <v>1</v>
      </c>
      <c r="O98" s="817">
        <v>4</v>
      </c>
      <c r="P98" s="817"/>
      <c r="Q98" s="821">
        <v>5</v>
      </c>
      <c r="R98" s="817"/>
      <c r="S98" s="817">
        <v>1</v>
      </c>
      <c r="T98" s="817"/>
      <c r="U98" s="823">
        <v>1</v>
      </c>
      <c r="V98" s="819">
        <f t="shared" si="4"/>
        <v>7</v>
      </c>
    </row>
    <row r="99" spans="1:22" ht="12" customHeight="1" x14ac:dyDescent="0.2">
      <c r="A99" s="527" t="s">
        <v>722</v>
      </c>
      <c r="B99" s="817">
        <v>1</v>
      </c>
      <c r="C99" s="817">
        <v>6</v>
      </c>
      <c r="D99" s="817">
        <v>4</v>
      </c>
      <c r="E99" s="821">
        <v>11</v>
      </c>
      <c r="F99" s="817"/>
      <c r="G99" s="817">
        <v>6</v>
      </c>
      <c r="H99" s="817">
        <v>10</v>
      </c>
      <c r="I99" s="821">
        <v>16</v>
      </c>
      <c r="J99" s="817"/>
      <c r="K99" s="817"/>
      <c r="L99" s="817"/>
      <c r="M99" s="821"/>
      <c r="N99" s="817">
        <v>1</v>
      </c>
      <c r="O99" s="817">
        <v>4</v>
      </c>
      <c r="P99" s="817">
        <v>7</v>
      </c>
      <c r="Q99" s="821">
        <v>12</v>
      </c>
      <c r="R99" s="817"/>
      <c r="S99" s="817">
        <v>1</v>
      </c>
      <c r="T99" s="817">
        <v>2</v>
      </c>
      <c r="U99" s="823">
        <v>3</v>
      </c>
      <c r="V99" s="819">
        <f t="shared" si="4"/>
        <v>42</v>
      </c>
    </row>
    <row r="100" spans="1:22" ht="12" customHeight="1" x14ac:dyDescent="0.2">
      <c r="A100" s="527" t="s">
        <v>665</v>
      </c>
      <c r="B100" s="817"/>
      <c r="C100" s="817">
        <v>7</v>
      </c>
      <c r="D100" s="817">
        <v>5</v>
      </c>
      <c r="E100" s="821">
        <v>12</v>
      </c>
      <c r="F100" s="817"/>
      <c r="G100" s="817">
        <v>3</v>
      </c>
      <c r="H100" s="817">
        <v>3</v>
      </c>
      <c r="I100" s="821">
        <v>6</v>
      </c>
      <c r="J100" s="817"/>
      <c r="K100" s="817"/>
      <c r="L100" s="817"/>
      <c r="M100" s="821"/>
      <c r="N100" s="817"/>
      <c r="O100" s="817">
        <v>4</v>
      </c>
      <c r="P100" s="817">
        <v>4</v>
      </c>
      <c r="Q100" s="821">
        <v>8</v>
      </c>
      <c r="R100" s="817"/>
      <c r="S100" s="817"/>
      <c r="T100" s="817"/>
      <c r="U100" s="823"/>
      <c r="V100" s="819">
        <f t="shared" si="4"/>
        <v>26</v>
      </c>
    </row>
    <row r="101" spans="1:22" ht="12" customHeight="1" x14ac:dyDescent="0.2">
      <c r="A101" s="761" t="s">
        <v>46</v>
      </c>
      <c r="B101" s="811">
        <v>2</v>
      </c>
      <c r="C101" s="811">
        <v>3</v>
      </c>
      <c r="D101" s="811">
        <v>3</v>
      </c>
      <c r="E101" s="825">
        <v>8</v>
      </c>
      <c r="F101" s="811">
        <v>5</v>
      </c>
      <c r="G101" s="811">
        <v>6</v>
      </c>
      <c r="H101" s="811">
        <v>8</v>
      </c>
      <c r="I101" s="825">
        <v>19</v>
      </c>
      <c r="J101" s="811"/>
      <c r="K101" s="811"/>
      <c r="L101" s="811"/>
      <c r="M101" s="825"/>
      <c r="N101" s="811"/>
      <c r="O101" s="811"/>
      <c r="P101" s="811"/>
      <c r="Q101" s="825"/>
      <c r="R101" s="811"/>
      <c r="S101" s="811">
        <v>1</v>
      </c>
      <c r="T101" s="811"/>
      <c r="U101" s="825">
        <v>1</v>
      </c>
      <c r="V101" s="827">
        <f t="shared" si="4"/>
        <v>28</v>
      </c>
    </row>
    <row r="102" spans="1:22" ht="12" customHeight="1" x14ac:dyDescent="0.2">
      <c r="A102" s="527" t="s">
        <v>47</v>
      </c>
      <c r="B102" s="817"/>
      <c r="C102" s="817"/>
      <c r="D102" s="817"/>
      <c r="E102" s="821"/>
      <c r="F102" s="817">
        <v>1</v>
      </c>
      <c r="G102" s="817">
        <v>1</v>
      </c>
      <c r="H102" s="817"/>
      <c r="I102" s="821">
        <v>2</v>
      </c>
      <c r="J102" s="817"/>
      <c r="K102" s="817"/>
      <c r="L102" s="817"/>
      <c r="M102" s="821"/>
      <c r="N102" s="817"/>
      <c r="O102" s="817"/>
      <c r="P102" s="817"/>
      <c r="Q102" s="821"/>
      <c r="R102" s="817"/>
      <c r="S102" s="817"/>
      <c r="T102" s="817"/>
      <c r="U102" s="823"/>
      <c r="V102" s="819">
        <f t="shared" ref="V102" si="7">U102+Q102+M102+I102+E102</f>
        <v>2</v>
      </c>
    </row>
    <row r="103" spans="1:22" ht="12" customHeight="1" x14ac:dyDescent="0.2">
      <c r="A103" s="527" t="s">
        <v>46</v>
      </c>
      <c r="B103" s="817">
        <v>2</v>
      </c>
      <c r="C103" s="817">
        <v>3</v>
      </c>
      <c r="D103" s="817">
        <v>3</v>
      </c>
      <c r="E103" s="821">
        <v>8</v>
      </c>
      <c r="F103" s="817">
        <v>4</v>
      </c>
      <c r="G103" s="817">
        <v>5</v>
      </c>
      <c r="H103" s="817">
        <v>8</v>
      </c>
      <c r="I103" s="821">
        <v>17</v>
      </c>
      <c r="J103" s="817"/>
      <c r="K103" s="817"/>
      <c r="L103" s="817"/>
      <c r="M103" s="821"/>
      <c r="N103" s="817"/>
      <c r="O103" s="817"/>
      <c r="P103" s="817"/>
      <c r="Q103" s="821"/>
      <c r="R103" s="817"/>
      <c r="S103" s="817">
        <v>1</v>
      </c>
      <c r="T103" s="817"/>
      <c r="U103" s="823">
        <v>1</v>
      </c>
      <c r="V103" s="819">
        <f t="shared" si="4"/>
        <v>26</v>
      </c>
    </row>
    <row r="104" spans="1:22" ht="12" customHeight="1" x14ac:dyDescent="0.2">
      <c r="A104" s="761" t="s">
        <v>18</v>
      </c>
      <c r="B104" s="811"/>
      <c r="C104" s="811"/>
      <c r="D104" s="811"/>
      <c r="E104" s="825"/>
      <c r="F104" s="811">
        <v>1</v>
      </c>
      <c r="G104" s="811"/>
      <c r="H104" s="811">
        <v>1</v>
      </c>
      <c r="I104" s="825">
        <v>2</v>
      </c>
      <c r="J104" s="811"/>
      <c r="K104" s="811"/>
      <c r="L104" s="811"/>
      <c r="M104" s="825"/>
      <c r="N104" s="811"/>
      <c r="O104" s="811"/>
      <c r="P104" s="811"/>
      <c r="Q104" s="825"/>
      <c r="R104" s="811"/>
      <c r="S104" s="811"/>
      <c r="T104" s="811"/>
      <c r="U104" s="825"/>
      <c r="V104" s="827">
        <f t="shared" ref="V104:V105" si="8">U104+Q104+M104+I104+E104</f>
        <v>2</v>
      </c>
    </row>
    <row r="105" spans="1:22" ht="12" customHeight="1" x14ac:dyDescent="0.2">
      <c r="A105" s="527" t="s">
        <v>18</v>
      </c>
      <c r="B105" s="817"/>
      <c r="C105" s="817"/>
      <c r="D105" s="817"/>
      <c r="E105" s="821"/>
      <c r="F105" s="817">
        <v>1</v>
      </c>
      <c r="G105" s="817"/>
      <c r="H105" s="817">
        <v>1</v>
      </c>
      <c r="I105" s="821">
        <v>2</v>
      </c>
      <c r="J105" s="817"/>
      <c r="K105" s="817"/>
      <c r="L105" s="817"/>
      <c r="M105" s="821"/>
      <c r="N105" s="817"/>
      <c r="O105" s="817"/>
      <c r="P105" s="817"/>
      <c r="Q105" s="821"/>
      <c r="R105" s="817"/>
      <c r="S105" s="817"/>
      <c r="T105" s="817"/>
      <c r="U105" s="823"/>
      <c r="V105" s="819">
        <f t="shared" si="8"/>
        <v>2</v>
      </c>
    </row>
    <row r="106" spans="1:22" ht="12" customHeight="1" x14ac:dyDescent="0.2">
      <c r="A106" s="761" t="s">
        <v>48</v>
      </c>
      <c r="B106" s="811">
        <v>1</v>
      </c>
      <c r="C106" s="811"/>
      <c r="D106" s="811">
        <v>3</v>
      </c>
      <c r="E106" s="825">
        <v>4</v>
      </c>
      <c r="F106" s="811">
        <v>4</v>
      </c>
      <c r="G106" s="811">
        <v>10</v>
      </c>
      <c r="H106" s="811">
        <v>6</v>
      </c>
      <c r="I106" s="825">
        <v>20</v>
      </c>
      <c r="J106" s="811"/>
      <c r="K106" s="811"/>
      <c r="L106" s="811">
        <v>1</v>
      </c>
      <c r="M106" s="825">
        <v>1</v>
      </c>
      <c r="N106" s="811"/>
      <c r="O106" s="811"/>
      <c r="P106" s="811"/>
      <c r="Q106" s="825"/>
      <c r="R106" s="811"/>
      <c r="S106" s="811"/>
      <c r="T106" s="811"/>
      <c r="U106" s="825"/>
      <c r="V106" s="827">
        <f t="shared" si="4"/>
        <v>25</v>
      </c>
    </row>
    <row r="107" spans="1:22" ht="12" customHeight="1" x14ac:dyDescent="0.2">
      <c r="A107" s="527" t="s">
        <v>48</v>
      </c>
      <c r="B107" s="817">
        <v>1</v>
      </c>
      <c r="C107" s="817"/>
      <c r="D107" s="817">
        <v>3</v>
      </c>
      <c r="E107" s="821">
        <v>4</v>
      </c>
      <c r="F107" s="817">
        <v>4</v>
      </c>
      <c r="G107" s="817">
        <v>10</v>
      </c>
      <c r="H107" s="817">
        <v>4</v>
      </c>
      <c r="I107" s="821">
        <v>18</v>
      </c>
      <c r="J107" s="817"/>
      <c r="K107" s="817"/>
      <c r="L107" s="817"/>
      <c r="M107" s="821"/>
      <c r="N107" s="817"/>
      <c r="O107" s="817"/>
      <c r="P107" s="817"/>
      <c r="Q107" s="821"/>
      <c r="R107" s="817"/>
      <c r="S107" s="817"/>
      <c r="T107" s="817"/>
      <c r="U107" s="823"/>
      <c r="V107" s="819">
        <f t="shared" si="4"/>
        <v>22</v>
      </c>
    </row>
    <row r="108" spans="1:22" ht="12" customHeight="1" x14ac:dyDescent="0.2">
      <c r="A108" s="527" t="s">
        <v>587</v>
      </c>
      <c r="B108" s="817"/>
      <c r="C108" s="817"/>
      <c r="D108" s="817"/>
      <c r="E108" s="821"/>
      <c r="F108" s="817"/>
      <c r="G108" s="817"/>
      <c r="H108" s="817">
        <v>2</v>
      </c>
      <c r="I108" s="821">
        <v>2</v>
      </c>
      <c r="J108" s="817"/>
      <c r="K108" s="817"/>
      <c r="L108" s="817">
        <v>1</v>
      </c>
      <c r="M108" s="821">
        <v>1</v>
      </c>
      <c r="N108" s="817"/>
      <c r="O108" s="817"/>
      <c r="P108" s="817"/>
      <c r="Q108" s="821"/>
      <c r="R108" s="817"/>
      <c r="S108" s="817"/>
      <c r="T108" s="817"/>
      <c r="U108" s="823"/>
      <c r="V108" s="819">
        <f t="shared" si="4"/>
        <v>3</v>
      </c>
    </row>
    <row r="109" spans="1:22" ht="12" customHeight="1" x14ac:dyDescent="0.2">
      <c r="A109" s="761" t="s">
        <v>49</v>
      </c>
      <c r="B109" s="811">
        <v>1</v>
      </c>
      <c r="C109" s="811"/>
      <c r="D109" s="811">
        <v>3</v>
      </c>
      <c r="E109" s="825">
        <v>4</v>
      </c>
      <c r="F109" s="811">
        <v>4</v>
      </c>
      <c r="G109" s="811">
        <v>4</v>
      </c>
      <c r="H109" s="811">
        <v>5</v>
      </c>
      <c r="I109" s="825">
        <v>13</v>
      </c>
      <c r="J109" s="811">
        <v>2</v>
      </c>
      <c r="K109" s="811">
        <v>1</v>
      </c>
      <c r="L109" s="811">
        <v>1</v>
      </c>
      <c r="M109" s="825">
        <v>4</v>
      </c>
      <c r="N109" s="811"/>
      <c r="O109" s="811"/>
      <c r="P109" s="811"/>
      <c r="Q109" s="825"/>
      <c r="R109" s="811"/>
      <c r="S109" s="811"/>
      <c r="T109" s="811"/>
      <c r="U109" s="825"/>
      <c r="V109" s="827">
        <f t="shared" si="4"/>
        <v>21</v>
      </c>
    </row>
    <row r="110" spans="1:22" ht="12" customHeight="1" x14ac:dyDescent="0.2">
      <c r="A110" s="527" t="s">
        <v>50</v>
      </c>
      <c r="B110" s="817"/>
      <c r="C110" s="817"/>
      <c r="D110" s="817"/>
      <c r="E110" s="821"/>
      <c r="F110" s="817">
        <v>1</v>
      </c>
      <c r="G110" s="817">
        <v>2</v>
      </c>
      <c r="H110" s="817">
        <v>1</v>
      </c>
      <c r="I110" s="821">
        <v>4</v>
      </c>
      <c r="J110" s="817"/>
      <c r="K110" s="817"/>
      <c r="L110" s="817"/>
      <c r="M110" s="821"/>
      <c r="N110" s="817"/>
      <c r="O110" s="817"/>
      <c r="P110" s="817"/>
      <c r="Q110" s="821"/>
      <c r="R110" s="817"/>
      <c r="S110" s="817"/>
      <c r="T110" s="817"/>
      <c r="U110" s="823"/>
      <c r="V110" s="819">
        <f t="shared" si="4"/>
        <v>4</v>
      </c>
    </row>
    <row r="111" spans="1:22" ht="12" customHeight="1" x14ac:dyDescent="0.2">
      <c r="A111" s="527" t="s">
        <v>51</v>
      </c>
      <c r="B111" s="817"/>
      <c r="C111" s="817"/>
      <c r="D111" s="817">
        <v>2</v>
      </c>
      <c r="E111" s="821">
        <v>2</v>
      </c>
      <c r="F111" s="817">
        <v>1</v>
      </c>
      <c r="G111" s="817"/>
      <c r="H111" s="817"/>
      <c r="I111" s="821">
        <v>1</v>
      </c>
      <c r="J111" s="817"/>
      <c r="K111" s="817"/>
      <c r="L111" s="817">
        <v>1</v>
      </c>
      <c r="M111" s="821">
        <v>1</v>
      </c>
      <c r="N111" s="817"/>
      <c r="O111" s="817"/>
      <c r="P111" s="817"/>
      <c r="Q111" s="821"/>
      <c r="R111" s="817"/>
      <c r="S111" s="817"/>
      <c r="T111" s="817"/>
      <c r="U111" s="823"/>
      <c r="V111" s="819">
        <f t="shared" si="4"/>
        <v>4</v>
      </c>
    </row>
    <row r="112" spans="1:22" ht="12" customHeight="1" x14ac:dyDescent="0.2">
      <c r="A112" s="527" t="s">
        <v>52</v>
      </c>
      <c r="B112" s="817">
        <v>1</v>
      </c>
      <c r="C112" s="817"/>
      <c r="D112" s="817"/>
      <c r="E112" s="821">
        <v>1</v>
      </c>
      <c r="F112" s="817">
        <v>1</v>
      </c>
      <c r="G112" s="817"/>
      <c r="H112" s="817">
        <v>3</v>
      </c>
      <c r="I112" s="821">
        <v>4</v>
      </c>
      <c r="J112" s="817"/>
      <c r="K112" s="817"/>
      <c r="L112" s="817"/>
      <c r="M112" s="821"/>
      <c r="N112" s="817"/>
      <c r="O112" s="817"/>
      <c r="P112" s="817"/>
      <c r="Q112" s="821"/>
      <c r="R112" s="817"/>
      <c r="S112" s="817"/>
      <c r="T112" s="817"/>
      <c r="U112" s="823"/>
      <c r="V112" s="819">
        <f t="shared" si="4"/>
        <v>5</v>
      </c>
    </row>
    <row r="113" spans="1:22" ht="12" customHeight="1" x14ac:dyDescent="0.2">
      <c r="A113" s="527" t="s">
        <v>53</v>
      </c>
      <c r="B113" s="817"/>
      <c r="C113" s="817"/>
      <c r="D113" s="817"/>
      <c r="E113" s="821"/>
      <c r="F113" s="817">
        <v>1</v>
      </c>
      <c r="G113" s="817">
        <v>2</v>
      </c>
      <c r="H113" s="817">
        <v>1</v>
      </c>
      <c r="I113" s="821">
        <v>4</v>
      </c>
      <c r="J113" s="817">
        <v>1</v>
      </c>
      <c r="K113" s="817">
        <v>1</v>
      </c>
      <c r="L113" s="817"/>
      <c r="M113" s="821">
        <v>2</v>
      </c>
      <c r="N113" s="817"/>
      <c r="O113" s="817"/>
      <c r="P113" s="817"/>
      <c r="Q113" s="821"/>
      <c r="R113" s="817"/>
      <c r="S113" s="817"/>
      <c r="T113" s="817"/>
      <c r="U113" s="823"/>
      <c r="V113" s="819">
        <f t="shared" si="4"/>
        <v>6</v>
      </c>
    </row>
    <row r="114" spans="1:22" ht="12" customHeight="1" x14ac:dyDescent="0.2">
      <c r="A114" s="527" t="s">
        <v>730</v>
      </c>
      <c r="B114" s="817"/>
      <c r="C114" s="817"/>
      <c r="D114" s="817"/>
      <c r="E114" s="821"/>
      <c r="F114" s="817"/>
      <c r="G114" s="817"/>
      <c r="H114" s="817"/>
      <c r="I114" s="821"/>
      <c r="J114" s="817">
        <v>1</v>
      </c>
      <c r="K114" s="817"/>
      <c r="L114" s="817"/>
      <c r="M114" s="821">
        <v>1</v>
      </c>
      <c r="N114" s="817"/>
      <c r="O114" s="817"/>
      <c r="P114" s="817"/>
      <c r="Q114" s="821"/>
      <c r="R114" s="817"/>
      <c r="S114" s="817"/>
      <c r="T114" s="817"/>
      <c r="U114" s="823"/>
      <c r="V114" s="819">
        <f t="shared" si="4"/>
        <v>1</v>
      </c>
    </row>
    <row r="115" spans="1:22" ht="12" customHeight="1" x14ac:dyDescent="0.2">
      <c r="A115" s="527" t="s">
        <v>54</v>
      </c>
      <c r="B115" s="817"/>
      <c r="C115" s="817"/>
      <c r="D115" s="817">
        <v>1</v>
      </c>
      <c r="E115" s="821">
        <v>1</v>
      </c>
      <c r="F115" s="817"/>
      <c r="G115" s="817"/>
      <c r="H115" s="817"/>
      <c r="I115" s="821"/>
      <c r="J115" s="817"/>
      <c r="K115" s="817"/>
      <c r="L115" s="817"/>
      <c r="M115" s="821"/>
      <c r="N115" s="817"/>
      <c r="O115" s="817"/>
      <c r="P115" s="817"/>
      <c r="Q115" s="821"/>
      <c r="R115" s="817"/>
      <c r="S115" s="817"/>
      <c r="T115" s="817"/>
      <c r="U115" s="823"/>
      <c r="V115" s="819">
        <f t="shared" si="4"/>
        <v>1</v>
      </c>
    </row>
    <row r="116" spans="1:22" ht="12" customHeight="1" x14ac:dyDescent="0.2">
      <c r="A116" s="761" t="s">
        <v>55</v>
      </c>
      <c r="B116" s="811"/>
      <c r="C116" s="811">
        <v>1</v>
      </c>
      <c r="D116" s="811">
        <v>1</v>
      </c>
      <c r="E116" s="825">
        <v>2</v>
      </c>
      <c r="F116" s="811">
        <v>1</v>
      </c>
      <c r="G116" s="811">
        <v>7</v>
      </c>
      <c r="H116" s="811">
        <v>3</v>
      </c>
      <c r="I116" s="825">
        <v>11</v>
      </c>
      <c r="J116" s="811"/>
      <c r="K116" s="811"/>
      <c r="L116" s="811">
        <v>1</v>
      </c>
      <c r="M116" s="825">
        <v>1</v>
      </c>
      <c r="N116" s="811"/>
      <c r="O116" s="811"/>
      <c r="P116" s="811"/>
      <c r="Q116" s="825"/>
      <c r="R116" s="811"/>
      <c r="S116" s="811"/>
      <c r="T116" s="811">
        <v>2</v>
      </c>
      <c r="U116" s="825">
        <v>2</v>
      </c>
      <c r="V116" s="827">
        <f t="shared" si="4"/>
        <v>16</v>
      </c>
    </row>
    <row r="117" spans="1:22" ht="12" customHeight="1" x14ac:dyDescent="0.2">
      <c r="A117" s="527" t="s">
        <v>68</v>
      </c>
      <c r="B117" s="817"/>
      <c r="C117" s="817"/>
      <c r="D117" s="817"/>
      <c r="E117" s="821"/>
      <c r="F117" s="817"/>
      <c r="G117" s="817">
        <v>2</v>
      </c>
      <c r="H117" s="817"/>
      <c r="I117" s="821">
        <v>2</v>
      </c>
      <c r="J117" s="817"/>
      <c r="K117" s="817"/>
      <c r="L117" s="817">
        <v>1</v>
      </c>
      <c r="M117" s="821">
        <v>1</v>
      </c>
      <c r="N117" s="817"/>
      <c r="O117" s="817"/>
      <c r="P117" s="817"/>
      <c r="Q117" s="821"/>
      <c r="R117" s="817"/>
      <c r="S117" s="817"/>
      <c r="T117" s="817"/>
      <c r="U117" s="823"/>
      <c r="V117" s="819">
        <f t="shared" si="4"/>
        <v>3</v>
      </c>
    </row>
    <row r="118" spans="1:22" ht="12" customHeight="1" x14ac:dyDescent="0.2">
      <c r="A118" s="527" t="s">
        <v>55</v>
      </c>
      <c r="B118" s="817"/>
      <c r="C118" s="817">
        <v>1</v>
      </c>
      <c r="D118" s="817">
        <v>1</v>
      </c>
      <c r="E118" s="821">
        <v>2</v>
      </c>
      <c r="F118" s="817">
        <v>1</v>
      </c>
      <c r="G118" s="817">
        <v>5</v>
      </c>
      <c r="H118" s="817">
        <v>2</v>
      </c>
      <c r="I118" s="821">
        <v>8</v>
      </c>
      <c r="J118" s="817"/>
      <c r="K118" s="817"/>
      <c r="L118" s="817"/>
      <c r="M118" s="821"/>
      <c r="N118" s="817"/>
      <c r="O118" s="817"/>
      <c r="P118" s="817"/>
      <c r="Q118" s="821"/>
      <c r="R118" s="817"/>
      <c r="S118" s="817"/>
      <c r="T118" s="817">
        <v>2</v>
      </c>
      <c r="U118" s="823">
        <v>2</v>
      </c>
      <c r="V118" s="819">
        <f t="shared" si="4"/>
        <v>12</v>
      </c>
    </row>
    <row r="119" spans="1:22" ht="12" customHeight="1" x14ac:dyDescent="0.2">
      <c r="A119" s="527" t="s">
        <v>56</v>
      </c>
      <c r="B119" s="817"/>
      <c r="C119" s="817"/>
      <c r="D119" s="817"/>
      <c r="E119" s="821"/>
      <c r="F119" s="817"/>
      <c r="G119" s="817"/>
      <c r="H119" s="817">
        <v>1</v>
      </c>
      <c r="I119" s="821">
        <v>1</v>
      </c>
      <c r="J119" s="817"/>
      <c r="K119" s="817"/>
      <c r="L119" s="817"/>
      <c r="M119" s="821"/>
      <c r="N119" s="817"/>
      <c r="O119" s="817"/>
      <c r="P119" s="817"/>
      <c r="Q119" s="821"/>
      <c r="R119" s="817"/>
      <c r="S119" s="817"/>
      <c r="T119" s="817"/>
      <c r="U119" s="823"/>
      <c r="V119" s="819">
        <f t="shared" si="4"/>
        <v>1</v>
      </c>
    </row>
    <row r="120" spans="1:22" ht="12" customHeight="1" x14ac:dyDescent="0.2">
      <c r="A120" s="761" t="s">
        <v>57</v>
      </c>
      <c r="B120" s="811">
        <v>2</v>
      </c>
      <c r="C120" s="811">
        <v>4</v>
      </c>
      <c r="D120" s="811">
        <v>4</v>
      </c>
      <c r="E120" s="825">
        <v>10</v>
      </c>
      <c r="F120" s="811">
        <v>9</v>
      </c>
      <c r="G120" s="811">
        <v>7</v>
      </c>
      <c r="H120" s="811">
        <v>10</v>
      </c>
      <c r="I120" s="825">
        <v>26</v>
      </c>
      <c r="J120" s="811"/>
      <c r="K120" s="811">
        <v>1</v>
      </c>
      <c r="L120" s="811"/>
      <c r="M120" s="825">
        <v>1</v>
      </c>
      <c r="N120" s="811"/>
      <c r="O120" s="811"/>
      <c r="P120" s="811"/>
      <c r="Q120" s="825"/>
      <c r="R120" s="811"/>
      <c r="S120" s="811">
        <v>2</v>
      </c>
      <c r="T120" s="811">
        <v>3</v>
      </c>
      <c r="U120" s="825">
        <v>5</v>
      </c>
      <c r="V120" s="827">
        <f t="shared" si="4"/>
        <v>42</v>
      </c>
    </row>
    <row r="121" spans="1:22" ht="12" customHeight="1" x14ac:dyDescent="0.2">
      <c r="A121" s="527" t="s">
        <v>58</v>
      </c>
      <c r="B121" s="817"/>
      <c r="C121" s="817"/>
      <c r="D121" s="817">
        <v>2</v>
      </c>
      <c r="E121" s="821">
        <v>2</v>
      </c>
      <c r="F121" s="817">
        <v>3</v>
      </c>
      <c r="G121" s="817">
        <v>1</v>
      </c>
      <c r="H121" s="817">
        <v>2</v>
      </c>
      <c r="I121" s="821">
        <v>6</v>
      </c>
      <c r="J121" s="817"/>
      <c r="K121" s="817">
        <v>1</v>
      </c>
      <c r="L121" s="817"/>
      <c r="M121" s="821">
        <v>1</v>
      </c>
      <c r="N121" s="817"/>
      <c r="O121" s="817"/>
      <c r="P121" s="817"/>
      <c r="Q121" s="821"/>
      <c r="R121" s="817"/>
      <c r="S121" s="817"/>
      <c r="T121" s="817">
        <v>1</v>
      </c>
      <c r="U121" s="823">
        <v>1</v>
      </c>
      <c r="V121" s="819">
        <f t="shared" si="4"/>
        <v>10</v>
      </c>
    </row>
    <row r="122" spans="1:22" ht="12" customHeight="1" x14ac:dyDescent="0.2">
      <c r="A122" s="527" t="s">
        <v>57</v>
      </c>
      <c r="B122" s="817">
        <v>2</v>
      </c>
      <c r="C122" s="817">
        <v>4</v>
      </c>
      <c r="D122" s="817">
        <v>2</v>
      </c>
      <c r="E122" s="821">
        <v>8</v>
      </c>
      <c r="F122" s="817">
        <v>6</v>
      </c>
      <c r="G122" s="817">
        <v>6</v>
      </c>
      <c r="H122" s="817">
        <v>8</v>
      </c>
      <c r="I122" s="821">
        <v>20</v>
      </c>
      <c r="J122" s="817"/>
      <c r="K122" s="817"/>
      <c r="L122" s="817"/>
      <c r="M122" s="821"/>
      <c r="N122" s="817"/>
      <c r="O122" s="817"/>
      <c r="P122" s="817"/>
      <c r="Q122" s="821"/>
      <c r="R122" s="817"/>
      <c r="S122" s="817">
        <v>2</v>
      </c>
      <c r="T122" s="817">
        <v>2</v>
      </c>
      <c r="U122" s="823">
        <v>4</v>
      </c>
      <c r="V122" s="819">
        <f t="shared" si="4"/>
        <v>32</v>
      </c>
    </row>
    <row r="123" spans="1:22" ht="12" customHeight="1" x14ac:dyDescent="0.2">
      <c r="A123" s="761" t="s">
        <v>59</v>
      </c>
      <c r="B123" s="811">
        <v>4</v>
      </c>
      <c r="C123" s="811">
        <v>11</v>
      </c>
      <c r="D123" s="811">
        <v>3</v>
      </c>
      <c r="E123" s="825">
        <v>18</v>
      </c>
      <c r="F123" s="811">
        <v>3</v>
      </c>
      <c r="G123" s="811">
        <v>17</v>
      </c>
      <c r="H123" s="811">
        <v>11</v>
      </c>
      <c r="I123" s="825">
        <v>31</v>
      </c>
      <c r="J123" s="811">
        <v>2</v>
      </c>
      <c r="K123" s="811">
        <v>2</v>
      </c>
      <c r="L123" s="811"/>
      <c r="M123" s="825">
        <v>4</v>
      </c>
      <c r="N123" s="811"/>
      <c r="O123" s="811"/>
      <c r="P123" s="811"/>
      <c r="Q123" s="825"/>
      <c r="R123" s="811">
        <v>1</v>
      </c>
      <c r="S123" s="811">
        <v>3</v>
      </c>
      <c r="T123" s="811"/>
      <c r="U123" s="825">
        <v>4</v>
      </c>
      <c r="V123" s="827">
        <f t="shared" si="4"/>
        <v>57</v>
      </c>
    </row>
    <row r="124" spans="1:22" ht="12" customHeight="1" x14ac:dyDescent="0.2">
      <c r="A124" s="804" t="s">
        <v>638</v>
      </c>
      <c r="B124" s="817"/>
      <c r="C124" s="817"/>
      <c r="D124" s="817"/>
      <c r="E124" s="821"/>
      <c r="F124" s="817">
        <v>1</v>
      </c>
      <c r="G124" s="817">
        <v>2</v>
      </c>
      <c r="H124" s="817">
        <v>1</v>
      </c>
      <c r="I124" s="821">
        <v>4</v>
      </c>
      <c r="J124" s="817"/>
      <c r="K124" s="817"/>
      <c r="L124" s="817"/>
      <c r="M124" s="821"/>
      <c r="N124" s="817"/>
      <c r="O124" s="817"/>
      <c r="P124" s="817"/>
      <c r="Q124" s="821"/>
      <c r="R124" s="817"/>
      <c r="S124" s="817"/>
      <c r="T124" s="817"/>
      <c r="U124" s="823"/>
      <c r="V124" s="819">
        <f t="shared" si="4"/>
        <v>4</v>
      </c>
    </row>
    <row r="125" spans="1:22" ht="12" customHeight="1" x14ac:dyDescent="0.2">
      <c r="A125" s="544" t="s">
        <v>666</v>
      </c>
      <c r="B125" s="817"/>
      <c r="C125" s="817"/>
      <c r="D125" s="817"/>
      <c r="E125" s="821"/>
      <c r="F125" s="817"/>
      <c r="G125" s="817"/>
      <c r="H125" s="817">
        <v>1</v>
      </c>
      <c r="I125" s="821">
        <v>1</v>
      </c>
      <c r="J125" s="817"/>
      <c r="K125" s="817"/>
      <c r="L125" s="817"/>
      <c r="M125" s="821"/>
      <c r="N125" s="817"/>
      <c r="O125" s="817"/>
      <c r="P125" s="817"/>
      <c r="Q125" s="821"/>
      <c r="R125" s="817"/>
      <c r="S125" s="817"/>
      <c r="T125" s="817"/>
      <c r="U125" s="823"/>
      <c r="V125" s="819">
        <f t="shared" si="4"/>
        <v>1</v>
      </c>
    </row>
    <row r="126" spans="1:22" ht="12" customHeight="1" x14ac:dyDescent="0.2">
      <c r="A126" s="527" t="s">
        <v>69</v>
      </c>
      <c r="B126" s="817">
        <v>4</v>
      </c>
      <c r="C126" s="817"/>
      <c r="D126" s="817"/>
      <c r="E126" s="821">
        <v>4</v>
      </c>
      <c r="F126" s="817">
        <v>1</v>
      </c>
      <c r="G126" s="817">
        <v>2</v>
      </c>
      <c r="H126" s="817"/>
      <c r="I126" s="821">
        <v>3</v>
      </c>
      <c r="J126" s="817"/>
      <c r="K126" s="817"/>
      <c r="L126" s="817"/>
      <c r="M126" s="821"/>
      <c r="N126" s="817"/>
      <c r="O126" s="817"/>
      <c r="P126" s="817"/>
      <c r="Q126" s="821"/>
      <c r="R126" s="817"/>
      <c r="S126" s="817"/>
      <c r="T126" s="817"/>
      <c r="U126" s="823"/>
      <c r="V126" s="819">
        <f t="shared" si="4"/>
        <v>7</v>
      </c>
    </row>
    <row r="127" spans="1:22" ht="12" customHeight="1" x14ac:dyDescent="0.2">
      <c r="A127" s="527" t="s">
        <v>667</v>
      </c>
      <c r="B127" s="817"/>
      <c r="C127" s="817">
        <v>8</v>
      </c>
      <c r="D127" s="817"/>
      <c r="E127" s="821">
        <v>8</v>
      </c>
      <c r="F127" s="817"/>
      <c r="G127" s="817">
        <v>11</v>
      </c>
      <c r="H127" s="817"/>
      <c r="I127" s="821">
        <v>11</v>
      </c>
      <c r="J127" s="817">
        <v>1</v>
      </c>
      <c r="K127" s="817">
        <v>1</v>
      </c>
      <c r="L127" s="817"/>
      <c r="M127" s="821">
        <v>2</v>
      </c>
      <c r="N127" s="817"/>
      <c r="O127" s="817"/>
      <c r="P127" s="817"/>
      <c r="Q127" s="821"/>
      <c r="R127" s="817"/>
      <c r="S127" s="817">
        <v>1</v>
      </c>
      <c r="T127" s="817"/>
      <c r="U127" s="823">
        <v>1</v>
      </c>
      <c r="V127" s="819">
        <f t="shared" ref="V127:V141" si="9">U127+Q127+M127+I127+E127</f>
        <v>22</v>
      </c>
    </row>
    <row r="128" spans="1:22" ht="12" customHeight="1" x14ac:dyDescent="0.2">
      <c r="A128" s="527" t="s">
        <v>60</v>
      </c>
      <c r="B128" s="817"/>
      <c r="C128" s="817">
        <v>3</v>
      </c>
      <c r="D128" s="817">
        <v>1</v>
      </c>
      <c r="E128" s="821">
        <v>4</v>
      </c>
      <c r="F128" s="817">
        <v>1</v>
      </c>
      <c r="G128" s="817">
        <v>2</v>
      </c>
      <c r="H128" s="817">
        <v>7</v>
      </c>
      <c r="I128" s="821">
        <v>10</v>
      </c>
      <c r="J128" s="817">
        <v>1</v>
      </c>
      <c r="K128" s="817">
        <v>1</v>
      </c>
      <c r="L128" s="817"/>
      <c r="M128" s="821">
        <v>2</v>
      </c>
      <c r="N128" s="817"/>
      <c r="O128" s="817"/>
      <c r="P128" s="817"/>
      <c r="Q128" s="821"/>
      <c r="R128" s="817"/>
      <c r="S128" s="817">
        <v>2</v>
      </c>
      <c r="T128" s="817"/>
      <c r="U128" s="823">
        <v>2</v>
      </c>
      <c r="V128" s="819">
        <f t="shared" si="9"/>
        <v>18</v>
      </c>
    </row>
    <row r="129" spans="1:22" ht="12" customHeight="1" x14ac:dyDescent="0.2">
      <c r="A129" s="527" t="s">
        <v>668</v>
      </c>
      <c r="B129" s="817"/>
      <c r="C129" s="817"/>
      <c r="D129" s="817"/>
      <c r="E129" s="821"/>
      <c r="F129" s="817"/>
      <c r="G129" s="817"/>
      <c r="H129" s="817"/>
      <c r="I129" s="821"/>
      <c r="J129" s="817"/>
      <c r="K129" s="817"/>
      <c r="L129" s="817"/>
      <c r="M129" s="821"/>
      <c r="N129" s="817"/>
      <c r="O129" s="817"/>
      <c r="P129" s="817"/>
      <c r="Q129" s="821"/>
      <c r="R129" s="817">
        <v>1</v>
      </c>
      <c r="S129" s="817"/>
      <c r="T129" s="817"/>
      <c r="U129" s="823">
        <v>1</v>
      </c>
      <c r="V129" s="819"/>
    </row>
    <row r="130" spans="1:22" ht="12" customHeight="1" x14ac:dyDescent="0.2">
      <c r="A130" s="527" t="s">
        <v>61</v>
      </c>
      <c r="B130" s="817"/>
      <c r="C130" s="817"/>
      <c r="D130" s="817">
        <v>1</v>
      </c>
      <c r="E130" s="821">
        <v>1</v>
      </c>
      <c r="F130" s="817"/>
      <c r="G130" s="817"/>
      <c r="H130" s="817">
        <v>1</v>
      </c>
      <c r="I130" s="821">
        <v>1</v>
      </c>
      <c r="J130" s="817"/>
      <c r="K130" s="817"/>
      <c r="L130" s="817"/>
      <c r="M130" s="821"/>
      <c r="N130" s="817"/>
      <c r="O130" s="817"/>
      <c r="P130" s="817"/>
      <c r="Q130" s="821"/>
      <c r="R130" s="817"/>
      <c r="S130" s="817"/>
      <c r="T130" s="817"/>
      <c r="U130" s="823"/>
      <c r="V130" s="819">
        <f t="shared" si="9"/>
        <v>2</v>
      </c>
    </row>
    <row r="131" spans="1:22" ht="12" customHeight="1" x14ac:dyDescent="0.2">
      <c r="A131" s="527" t="s">
        <v>62</v>
      </c>
      <c r="B131" s="817"/>
      <c r="C131" s="817"/>
      <c r="D131" s="817">
        <v>1</v>
      </c>
      <c r="E131" s="821">
        <v>1</v>
      </c>
      <c r="F131" s="817"/>
      <c r="G131" s="817"/>
      <c r="H131" s="817">
        <v>1</v>
      </c>
      <c r="I131" s="821">
        <v>1</v>
      </c>
      <c r="J131" s="817"/>
      <c r="K131" s="817"/>
      <c r="L131" s="817"/>
      <c r="M131" s="821"/>
      <c r="N131" s="817"/>
      <c r="O131" s="817"/>
      <c r="P131" s="817"/>
      <c r="Q131" s="821"/>
      <c r="R131" s="817"/>
      <c r="S131" s="817"/>
      <c r="T131" s="817"/>
      <c r="U131" s="823"/>
      <c r="V131" s="819">
        <f t="shared" si="9"/>
        <v>2</v>
      </c>
    </row>
    <row r="132" spans="1:22" ht="12" customHeight="1" x14ac:dyDescent="0.2">
      <c r="A132" s="761" t="s">
        <v>63</v>
      </c>
      <c r="B132" s="811"/>
      <c r="C132" s="811">
        <v>4</v>
      </c>
      <c r="D132" s="811">
        <v>8</v>
      </c>
      <c r="E132" s="825">
        <v>12</v>
      </c>
      <c r="F132" s="811">
        <v>10</v>
      </c>
      <c r="G132" s="811">
        <v>12</v>
      </c>
      <c r="H132" s="811">
        <v>13</v>
      </c>
      <c r="I132" s="825">
        <v>35</v>
      </c>
      <c r="J132" s="811"/>
      <c r="K132" s="811"/>
      <c r="L132" s="811"/>
      <c r="M132" s="825"/>
      <c r="N132" s="811">
        <v>5</v>
      </c>
      <c r="O132" s="811">
        <v>8</v>
      </c>
      <c r="P132" s="811">
        <v>19</v>
      </c>
      <c r="Q132" s="825">
        <v>32</v>
      </c>
      <c r="R132" s="811">
        <v>1</v>
      </c>
      <c r="S132" s="811">
        <v>3</v>
      </c>
      <c r="T132" s="811">
        <v>8</v>
      </c>
      <c r="U132" s="825">
        <v>12</v>
      </c>
      <c r="V132" s="827">
        <f t="shared" si="9"/>
        <v>91</v>
      </c>
    </row>
    <row r="133" spans="1:22" ht="12" customHeight="1" x14ac:dyDescent="0.2">
      <c r="A133" s="527" t="s">
        <v>491</v>
      </c>
      <c r="B133" s="817"/>
      <c r="C133" s="817"/>
      <c r="D133" s="817">
        <v>1</v>
      </c>
      <c r="E133" s="821">
        <v>1</v>
      </c>
      <c r="F133" s="817"/>
      <c r="G133" s="817"/>
      <c r="H133" s="817"/>
      <c r="I133" s="821"/>
      <c r="J133" s="817"/>
      <c r="K133" s="817"/>
      <c r="L133" s="817"/>
      <c r="M133" s="821"/>
      <c r="N133" s="817"/>
      <c r="O133" s="817"/>
      <c r="P133" s="817">
        <v>2</v>
      </c>
      <c r="Q133" s="821">
        <v>2</v>
      </c>
      <c r="R133" s="817"/>
      <c r="S133" s="817"/>
      <c r="T133" s="817"/>
      <c r="U133" s="823"/>
      <c r="V133" s="819">
        <f t="shared" si="9"/>
        <v>3</v>
      </c>
    </row>
    <row r="134" spans="1:22" ht="12" customHeight="1" x14ac:dyDescent="0.2">
      <c r="A134" s="527" t="s">
        <v>725</v>
      </c>
      <c r="B134" s="817"/>
      <c r="C134" s="817"/>
      <c r="D134" s="817"/>
      <c r="E134" s="821"/>
      <c r="F134" s="817"/>
      <c r="G134" s="817"/>
      <c r="H134" s="817">
        <v>1</v>
      </c>
      <c r="I134" s="821">
        <v>1</v>
      </c>
      <c r="J134" s="817"/>
      <c r="K134" s="817"/>
      <c r="L134" s="817"/>
      <c r="M134" s="821"/>
      <c r="N134" s="817"/>
      <c r="O134" s="817"/>
      <c r="P134" s="817">
        <v>1</v>
      </c>
      <c r="Q134" s="821">
        <v>1</v>
      </c>
      <c r="R134" s="817"/>
      <c r="S134" s="817"/>
      <c r="T134" s="817"/>
      <c r="U134" s="823"/>
      <c r="V134" s="819">
        <f t="shared" si="9"/>
        <v>2</v>
      </c>
    </row>
    <row r="135" spans="1:22" ht="12" customHeight="1" x14ac:dyDescent="0.2">
      <c r="A135" s="527" t="s">
        <v>726</v>
      </c>
      <c r="B135" s="817"/>
      <c r="C135" s="817"/>
      <c r="D135" s="817">
        <v>1</v>
      </c>
      <c r="E135" s="821">
        <v>1</v>
      </c>
      <c r="F135" s="817">
        <v>1</v>
      </c>
      <c r="G135" s="817">
        <v>2</v>
      </c>
      <c r="H135" s="817">
        <v>2</v>
      </c>
      <c r="I135" s="821">
        <v>5</v>
      </c>
      <c r="J135" s="817"/>
      <c r="K135" s="817"/>
      <c r="L135" s="817"/>
      <c r="M135" s="821"/>
      <c r="N135" s="817">
        <v>2</v>
      </c>
      <c r="O135" s="817">
        <v>5</v>
      </c>
      <c r="P135" s="817">
        <v>2</v>
      </c>
      <c r="Q135" s="821">
        <v>9</v>
      </c>
      <c r="R135" s="817"/>
      <c r="S135" s="817"/>
      <c r="T135" s="817">
        <v>2</v>
      </c>
      <c r="U135" s="823">
        <v>2</v>
      </c>
      <c r="V135" s="819"/>
    </row>
    <row r="136" spans="1:22" ht="12" customHeight="1" x14ac:dyDescent="0.2">
      <c r="A136" s="527" t="s">
        <v>669</v>
      </c>
      <c r="B136" s="817"/>
      <c r="C136" s="817"/>
      <c r="D136" s="817">
        <v>2</v>
      </c>
      <c r="E136" s="821">
        <v>2</v>
      </c>
      <c r="F136" s="817"/>
      <c r="G136" s="817"/>
      <c r="H136" s="817"/>
      <c r="I136" s="821"/>
      <c r="J136" s="817"/>
      <c r="K136" s="817"/>
      <c r="L136" s="817"/>
      <c r="M136" s="821"/>
      <c r="N136" s="817"/>
      <c r="O136" s="817"/>
      <c r="P136" s="817"/>
      <c r="Q136" s="821"/>
      <c r="R136" s="817"/>
      <c r="S136" s="817"/>
      <c r="T136" s="817"/>
      <c r="U136" s="823"/>
      <c r="V136" s="819"/>
    </row>
    <row r="137" spans="1:22" ht="12" customHeight="1" x14ac:dyDescent="0.2">
      <c r="A137" s="527" t="s">
        <v>126</v>
      </c>
      <c r="B137" s="817"/>
      <c r="C137" s="817">
        <v>1</v>
      </c>
      <c r="D137" s="817"/>
      <c r="E137" s="821">
        <v>1</v>
      </c>
      <c r="F137" s="817">
        <v>1</v>
      </c>
      <c r="G137" s="817">
        <v>1</v>
      </c>
      <c r="H137" s="817">
        <v>1</v>
      </c>
      <c r="I137" s="821">
        <v>3</v>
      </c>
      <c r="J137" s="817"/>
      <c r="K137" s="817"/>
      <c r="L137" s="817"/>
      <c r="M137" s="821"/>
      <c r="N137" s="817"/>
      <c r="O137" s="817"/>
      <c r="P137" s="817">
        <v>1</v>
      </c>
      <c r="Q137" s="821">
        <v>1</v>
      </c>
      <c r="R137" s="817"/>
      <c r="S137" s="817"/>
      <c r="T137" s="817"/>
      <c r="U137" s="823"/>
      <c r="V137" s="819">
        <f t="shared" si="9"/>
        <v>5</v>
      </c>
    </row>
    <row r="138" spans="1:22" ht="12" customHeight="1" x14ac:dyDescent="0.2">
      <c r="A138" s="527" t="s">
        <v>615</v>
      </c>
      <c r="B138" s="817"/>
      <c r="C138" s="817"/>
      <c r="D138" s="817"/>
      <c r="E138" s="821"/>
      <c r="F138" s="817"/>
      <c r="G138" s="817"/>
      <c r="H138" s="817"/>
      <c r="I138" s="821"/>
      <c r="J138" s="817"/>
      <c r="K138" s="817"/>
      <c r="L138" s="817"/>
      <c r="M138" s="821"/>
      <c r="N138" s="817"/>
      <c r="O138" s="817"/>
      <c r="P138" s="817">
        <v>2</v>
      </c>
      <c r="Q138" s="821">
        <v>2</v>
      </c>
      <c r="R138" s="817"/>
      <c r="S138" s="817"/>
      <c r="T138" s="817">
        <v>1</v>
      </c>
      <c r="U138" s="823">
        <v>1</v>
      </c>
      <c r="V138" s="819">
        <f t="shared" si="9"/>
        <v>3</v>
      </c>
    </row>
    <row r="139" spans="1:22" ht="12" customHeight="1" x14ac:dyDescent="0.2">
      <c r="A139" s="527" t="s">
        <v>64</v>
      </c>
      <c r="B139" s="817"/>
      <c r="C139" s="817">
        <v>3</v>
      </c>
      <c r="D139" s="817">
        <v>1</v>
      </c>
      <c r="E139" s="821">
        <v>4</v>
      </c>
      <c r="F139" s="817">
        <v>1</v>
      </c>
      <c r="G139" s="817">
        <v>7</v>
      </c>
      <c r="H139" s="817"/>
      <c r="I139" s="821">
        <v>8</v>
      </c>
      <c r="J139" s="817"/>
      <c r="K139" s="817"/>
      <c r="L139" s="817"/>
      <c r="M139" s="821"/>
      <c r="N139" s="817">
        <v>2</v>
      </c>
      <c r="O139" s="817">
        <v>2</v>
      </c>
      <c r="P139" s="817">
        <v>1</v>
      </c>
      <c r="Q139" s="821">
        <v>5</v>
      </c>
      <c r="R139" s="817">
        <v>1</v>
      </c>
      <c r="S139" s="817">
        <v>3</v>
      </c>
      <c r="T139" s="817"/>
      <c r="U139" s="823">
        <v>4</v>
      </c>
      <c r="V139" s="819">
        <f t="shared" si="9"/>
        <v>21</v>
      </c>
    </row>
    <row r="140" spans="1:22" ht="12" customHeight="1" x14ac:dyDescent="0.2">
      <c r="A140" s="527" t="s">
        <v>727</v>
      </c>
      <c r="B140" s="817"/>
      <c r="C140" s="817"/>
      <c r="D140" s="817">
        <v>2</v>
      </c>
      <c r="E140" s="821">
        <v>2</v>
      </c>
      <c r="F140" s="817">
        <v>1</v>
      </c>
      <c r="G140" s="817">
        <v>1</v>
      </c>
      <c r="H140" s="817">
        <v>7</v>
      </c>
      <c r="I140" s="821">
        <v>9</v>
      </c>
      <c r="J140" s="817"/>
      <c r="K140" s="817"/>
      <c r="L140" s="817"/>
      <c r="M140" s="821"/>
      <c r="N140" s="817"/>
      <c r="O140" s="817"/>
      <c r="P140" s="817">
        <v>8</v>
      </c>
      <c r="Q140" s="821">
        <v>8</v>
      </c>
      <c r="R140" s="817"/>
      <c r="S140" s="817"/>
      <c r="T140" s="817">
        <v>3</v>
      </c>
      <c r="U140" s="823">
        <v>3</v>
      </c>
      <c r="V140" s="819">
        <f t="shared" si="9"/>
        <v>22</v>
      </c>
    </row>
    <row r="141" spans="1:22" ht="12" customHeight="1" x14ac:dyDescent="0.2">
      <c r="A141" s="527" t="s">
        <v>65</v>
      </c>
      <c r="B141" s="817"/>
      <c r="C141" s="817"/>
      <c r="D141" s="817">
        <v>1</v>
      </c>
      <c r="E141" s="821">
        <v>1</v>
      </c>
      <c r="F141" s="817">
        <v>6</v>
      </c>
      <c r="G141" s="817">
        <v>1</v>
      </c>
      <c r="H141" s="817">
        <v>2</v>
      </c>
      <c r="I141" s="821">
        <v>9</v>
      </c>
      <c r="J141" s="817"/>
      <c r="K141" s="817"/>
      <c r="L141" s="817"/>
      <c r="M141" s="821"/>
      <c r="N141" s="817">
        <v>1</v>
      </c>
      <c r="O141" s="817">
        <v>1</v>
      </c>
      <c r="P141" s="817">
        <v>2</v>
      </c>
      <c r="Q141" s="821">
        <v>4</v>
      </c>
      <c r="R141" s="817"/>
      <c r="S141" s="817"/>
      <c r="T141" s="817">
        <v>2</v>
      </c>
      <c r="U141" s="823">
        <v>2</v>
      </c>
      <c r="V141" s="819">
        <f t="shared" si="9"/>
        <v>16</v>
      </c>
    </row>
    <row r="142" spans="1:22" ht="12" customHeight="1" x14ac:dyDescent="0.2">
      <c r="A142" s="547"/>
      <c r="B142" s="547"/>
      <c r="C142" s="547"/>
      <c r="D142" s="547"/>
      <c r="E142" s="547"/>
      <c r="F142" s="547"/>
      <c r="G142" s="547"/>
      <c r="H142" s="547"/>
      <c r="I142" s="547"/>
      <c r="J142" s="547"/>
      <c r="K142" s="547"/>
      <c r="L142" s="547"/>
      <c r="M142" s="547"/>
      <c r="N142" s="547"/>
      <c r="O142" s="547"/>
      <c r="P142" s="547"/>
      <c r="Q142" s="547"/>
      <c r="R142" s="547"/>
      <c r="S142" s="547"/>
      <c r="T142" s="547"/>
      <c r="U142" s="547"/>
      <c r="V142" s="547"/>
    </row>
    <row r="143" spans="1:22" ht="12" customHeight="1" x14ac:dyDescent="0.2">
      <c r="A143" s="184" t="s">
        <v>1</v>
      </c>
      <c r="B143" s="104">
        <f>B132+B123+B120+B116+B109+B106+B104+B101+B91+B88+B86+B84+B79+B77+B71+B69+B59+B57+B50+B48+B46+B44+B39+B36+B30+B28+B26+B20+B17+B14+B10</f>
        <v>47</v>
      </c>
      <c r="C143" s="104">
        <f t="shared" ref="C143:D143" si="10">C132+C123+C120+C116+C109+C106+C104+C101+C91+C88+C86+C84+C79+C77+C71+C69+C59+C57+C50+C48+C46+C44+C39+C36+C30+C28+C26+C20+C17+C14+C10</f>
        <v>91</v>
      </c>
      <c r="D143" s="104">
        <f t="shared" si="10"/>
        <v>80</v>
      </c>
      <c r="E143" s="121">
        <f>E132+E123+E120+E116+E109+E106+E104+E101+E91+E88+E86+E84+E79+E77+E71+E69+E59+E57+E50+E48+E46+E44+E39+E36+E30+E28+E26+E20+E17+E14+E10</f>
        <v>218</v>
      </c>
      <c r="F143" s="104">
        <f>F132+F123+F120+F116+F109+F106+F104+F101+F91+F88+F86+F84+F79+F77+F71+F69+F59+F57+F50+F48+F46+F44+F39+F36+F30+F28+F26+F20+F17+F14+F10</f>
        <v>118</v>
      </c>
      <c r="G143" s="104">
        <f t="shared" ref="G143" si="11">G132+G123+G120+G116+G109+G106+G104+G101+G91+G88+G86+G84+G79+G77+G71+G69+G59+G57+G50+G48+G46+G44+G39+G36+G30+G28+G26+G20+G17+G14+G10</f>
        <v>224</v>
      </c>
      <c r="H143" s="104">
        <f>H132+H123+H120+H116+H109+H106+H104+H101+H91+H88+H86+H84+H79+H77+H71+H69+H59+H57+H50+H48+H46+H44+H39+H36+H30+H28+H26+H20+H17+H14+H10</f>
        <v>196</v>
      </c>
      <c r="I143" s="121">
        <f>I132+I123+I120+I116+I109+I106+I104+I101+I91+I88+I86+I84+I79+I77+I71+I69+I59+I57+I50+I48+I46+I44+I39+I36+I30+I28+I26+I20+I17+I14+I10</f>
        <v>538</v>
      </c>
      <c r="J143" s="104">
        <f>J132+J123+J120+J116+J109+J106+J104+J101+J91+J88+J86+J84+J79+J77+J71+J69+J59+J57+J50+J48+J46+J44+J39+J36+J30+J28+J26+J20+J17+J14+J10</f>
        <v>7</v>
      </c>
      <c r="K143" s="104">
        <f t="shared" ref="K143:L143" si="12">K132+K123+K120+K116+K109+K106+K104+K101+K91+K88+K86+K84+K79+K77+K71+K69+K59+K57+K50+K48+K46+K44+K39+K36+K30+K28+K26+K20+K17+K14+K10</f>
        <v>12</v>
      </c>
      <c r="L143" s="104">
        <f t="shared" si="12"/>
        <v>8</v>
      </c>
      <c r="M143" s="121">
        <f>M132+M123+M120+M116+M109+M106+M104+M101+M91+M88+M86+M84+M79+M77+M71+M69+M59+M57+M50+M48+M46+M44+M39+M36+M30+M28+M26+M20+M17+M14+M10</f>
        <v>27</v>
      </c>
      <c r="N143" s="104">
        <f>N132+N123+N120+N116+N109+N106+N104+N101+N91+N88+N86+N84+N79+N77+N71+N69+N59+N57+N50+N48+N46+N44+N39+N36+N30+N28+N26+N20+N17+N14+N10</f>
        <v>22</v>
      </c>
      <c r="O143" s="104">
        <f t="shared" ref="O143:P143" si="13">O132+O123+O120+O116+O109+O106+O104+O101+O91+O88+O86+O84+O79+O77+O71+O69+O59+O57+O50+O48+O46+O44+O39+O36+O30+O28+O26+O20+O17+O14+O10</f>
        <v>53</v>
      </c>
      <c r="P143" s="104">
        <f t="shared" si="13"/>
        <v>47</v>
      </c>
      <c r="Q143" s="121">
        <f>Q132+Q123+Q120+Q116+Q109+Q106+Q104+Q101+Q91+Q88+Q86+Q84+Q79+Q77+Q71+Q69+Q59+Q57+Q50+Q48+Q46+Q44+Q39+Q36+Q30+Q28+Q26+Q20+Q17+Q14+Q10</f>
        <v>122</v>
      </c>
      <c r="R143" s="104">
        <f>R132+R123+R120+R116+R109+R106+R104+R101+R91+R88+R86+R84+R79+R77+R71+R69+R59+R57+R50+R48+R46+R44+R39+R36+R30+R28+R26+R20+R17+R14+R10</f>
        <v>6</v>
      </c>
      <c r="S143" s="104">
        <f t="shared" ref="S143:T143" si="14">S132+S123+S120+S116+S109+S106+S104+S101+S91+S88+S86+S84+S79+S77+S71+S69+S59+S57+S50+S48+S46+S44+S39+S36+S30+S28+S26+S20+S17+S14+S10</f>
        <v>23</v>
      </c>
      <c r="T143" s="104">
        <f t="shared" si="14"/>
        <v>43</v>
      </c>
      <c r="U143" s="121">
        <f>U132+U123+U120+U116+U109+U106+U104+U101+U91+U88+U86+U84+U79+U77+U71+U69+U59+U57+U50+U48+U46+U44+U39+U36+U30+U28+U26+U20+U17+U14+U10</f>
        <v>72</v>
      </c>
      <c r="V143" s="121">
        <f>V132+V123+V120+V116+V109+V106+V104+V101+V91+V88+V86+V84+V79+V77+V71+V69+V59+V57+V50+V48+V46+V44+V39+V36+V30+V28+V26+V20+V17+V14+V10</f>
        <v>977</v>
      </c>
    </row>
    <row r="144" spans="1:22" ht="6" customHeight="1" x14ac:dyDescent="0.2"/>
    <row r="145" spans="1:1" ht="11.25" customHeight="1" x14ac:dyDescent="0.2">
      <c r="A145" s="508" t="s">
        <v>431</v>
      </c>
    </row>
    <row r="146" spans="1:1" ht="11.25" customHeight="1" x14ac:dyDescent="0.2"/>
  </sheetData>
  <autoFilter ref="A9:V143"/>
  <mergeCells count="8">
    <mergeCell ref="A2:V2"/>
    <mergeCell ref="A5:V5"/>
    <mergeCell ref="B7:E7"/>
    <mergeCell ref="F7:I7"/>
    <mergeCell ref="J7:M7"/>
    <mergeCell ref="N7:Q7"/>
    <mergeCell ref="R7:U7"/>
    <mergeCell ref="V7:V8"/>
  </mergeCells>
  <pageMargins left="0.39370078740157483" right="0" top="0.59055118110236227" bottom="0.59055118110236227" header="0.51181102362204722" footer="0.51181102362204722"/>
  <pageSetup paperSize="9" scale="70" firstPageNumber="19" fitToHeight="0" orientation="landscape" r:id="rId1"/>
  <headerFooter alignWithMargins="0">
    <oddHeader>&amp;L&amp;"Times New Roman,Gras"DGRH A1-1&amp;R&amp;"Times New Roman,Gras"Juillet 2021</oddHeader>
    <oddFooter>&amp;C&amp;"Times New Roman,Gras"Page &amp;P de &amp;N</oddFooter>
  </headerFooter>
  <rowBreaks count="1" manualBreakCount="1">
    <brk id="47"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6"/>
  <sheetViews>
    <sheetView showGridLines="0" zoomScaleNormal="100" workbookViewId="0">
      <selection activeCell="W126" sqref="W126"/>
    </sheetView>
  </sheetViews>
  <sheetFormatPr baseColWidth="10" defaultRowHeight="12.75" x14ac:dyDescent="0.2"/>
  <cols>
    <col min="1" max="1" width="26.83203125" customWidth="1"/>
    <col min="2" max="2" width="19.5" customWidth="1"/>
    <col min="3" max="3" width="12" customWidth="1"/>
    <col min="4" max="4" width="12.33203125" bestFit="1" customWidth="1"/>
    <col min="5" max="5" width="12.83203125" customWidth="1"/>
    <col min="6" max="6" width="13.33203125" bestFit="1" customWidth="1"/>
    <col min="7" max="7" width="4" customWidth="1"/>
    <col min="8" max="8" width="12.5" customWidth="1"/>
  </cols>
  <sheetData>
    <row r="2" spans="1:8" ht="35.25" customHeight="1" x14ac:dyDescent="0.2">
      <c r="A2" s="1011" t="s">
        <v>710</v>
      </c>
      <c r="B2" s="1011"/>
      <c r="C2" s="1011"/>
      <c r="D2" s="1011"/>
      <c r="E2" s="1011"/>
      <c r="F2" s="1011"/>
      <c r="G2" s="1011"/>
      <c r="H2" s="1011"/>
    </row>
    <row r="3" spans="1:8" x14ac:dyDescent="0.2">
      <c r="A3" s="44"/>
    </row>
    <row r="5" spans="1:8" x14ac:dyDescent="0.2">
      <c r="A5" s="1040" t="s">
        <v>626</v>
      </c>
      <c r="B5" s="1040"/>
      <c r="C5" s="1040"/>
      <c r="D5" s="1040"/>
      <c r="E5" s="1040"/>
      <c r="F5" s="1040"/>
      <c r="G5" s="1040"/>
      <c r="H5" s="1040"/>
    </row>
    <row r="7" spans="1:8" ht="28.5" customHeight="1" x14ac:dyDescent="0.2">
      <c r="A7" s="486" t="s">
        <v>184</v>
      </c>
      <c r="B7" s="514" t="s">
        <v>470</v>
      </c>
      <c r="C7" s="923" t="s">
        <v>193</v>
      </c>
      <c r="D7" s="26" t="s">
        <v>140</v>
      </c>
      <c r="E7" s="923" t="s">
        <v>139</v>
      </c>
      <c r="F7" s="515" t="s">
        <v>471</v>
      </c>
      <c r="H7" s="515" t="s">
        <v>469</v>
      </c>
    </row>
    <row r="8" spans="1:8" s="18" customFormat="1" x14ac:dyDescent="0.2">
      <c r="B8" s="17"/>
      <c r="C8" s="17"/>
      <c r="D8" s="17"/>
      <c r="E8" s="17"/>
      <c r="F8" s="17"/>
      <c r="H8" s="47"/>
    </row>
    <row r="9" spans="1:8" x14ac:dyDescent="0.2">
      <c r="A9" s="11" t="s">
        <v>467</v>
      </c>
      <c r="B9" s="30"/>
      <c r="C9" s="30">
        <v>1</v>
      </c>
      <c r="D9" s="30"/>
      <c r="E9" s="30"/>
      <c r="F9" s="86">
        <f>SUM(B9:E9)</f>
        <v>1</v>
      </c>
      <c r="H9" s="34">
        <f>1-(B9/F9)</f>
        <v>1</v>
      </c>
    </row>
    <row r="10" spans="1:8" x14ac:dyDescent="0.2">
      <c r="A10" s="12" t="s">
        <v>2</v>
      </c>
      <c r="B10" s="32">
        <v>16</v>
      </c>
      <c r="C10" s="32">
        <v>21</v>
      </c>
      <c r="D10" s="32">
        <v>8</v>
      </c>
      <c r="E10" s="32"/>
      <c r="F10" s="86">
        <f>SUM(B10:E10)</f>
        <v>45</v>
      </c>
      <c r="H10" s="35">
        <f t="shared" ref="H10:H73" si="0">1-(B10/F10)</f>
        <v>0.64444444444444438</v>
      </c>
    </row>
    <row r="11" spans="1:8" x14ac:dyDescent="0.2">
      <c r="A11" s="12" t="s">
        <v>638</v>
      </c>
      <c r="B11" s="32"/>
      <c r="C11" s="32">
        <v>4</v>
      </c>
      <c r="D11" s="32"/>
      <c r="E11" s="32"/>
      <c r="F11" s="86">
        <f t="shared" ref="F11:F74" si="1">SUM(B11:E11)</f>
        <v>4</v>
      </c>
      <c r="H11" s="35">
        <f t="shared" si="0"/>
        <v>1</v>
      </c>
    </row>
    <row r="12" spans="1:8" x14ac:dyDescent="0.2">
      <c r="A12" s="12" t="s">
        <v>3</v>
      </c>
      <c r="B12" s="32">
        <v>4</v>
      </c>
      <c r="C12" s="32">
        <v>11</v>
      </c>
      <c r="D12" s="32">
        <v>1</v>
      </c>
      <c r="E12" s="32"/>
      <c r="F12" s="86">
        <f t="shared" si="1"/>
        <v>16</v>
      </c>
      <c r="H12" s="35">
        <f t="shared" si="0"/>
        <v>0.75</v>
      </c>
    </row>
    <row r="13" spans="1:8" x14ac:dyDescent="0.2">
      <c r="A13" s="12" t="s">
        <v>35</v>
      </c>
      <c r="B13" s="32">
        <v>3</v>
      </c>
      <c r="C13" s="32">
        <v>5</v>
      </c>
      <c r="D13" s="32">
        <v>1</v>
      </c>
      <c r="E13" s="32"/>
      <c r="F13" s="86">
        <f t="shared" si="1"/>
        <v>9</v>
      </c>
      <c r="H13" s="35">
        <f t="shared" si="0"/>
        <v>0.66666666666666674</v>
      </c>
    </row>
    <row r="14" spans="1:8" x14ac:dyDescent="0.2">
      <c r="A14" s="12" t="s">
        <v>584</v>
      </c>
      <c r="B14" s="32">
        <v>2</v>
      </c>
      <c r="C14" s="32">
        <v>4</v>
      </c>
      <c r="D14" s="32"/>
      <c r="E14" s="32"/>
      <c r="F14" s="86">
        <f t="shared" si="1"/>
        <v>6</v>
      </c>
      <c r="H14" s="35">
        <f t="shared" si="0"/>
        <v>0.66666666666666674</v>
      </c>
    </row>
    <row r="15" spans="1:8" x14ac:dyDescent="0.2">
      <c r="A15" s="12" t="s">
        <v>21</v>
      </c>
      <c r="B15" s="32">
        <v>1</v>
      </c>
      <c r="C15" s="32">
        <v>4</v>
      </c>
      <c r="D15" s="32"/>
      <c r="E15" s="32"/>
      <c r="F15" s="86">
        <f t="shared" si="1"/>
        <v>5</v>
      </c>
      <c r="H15" s="35">
        <f t="shared" si="0"/>
        <v>0.8</v>
      </c>
    </row>
    <row r="16" spans="1:8" x14ac:dyDescent="0.2">
      <c r="A16" s="12" t="s">
        <v>146</v>
      </c>
      <c r="B16" s="32">
        <v>2</v>
      </c>
      <c r="C16" s="32">
        <v>6</v>
      </c>
      <c r="D16" s="32">
        <v>1</v>
      </c>
      <c r="E16" s="32"/>
      <c r="F16" s="86">
        <f t="shared" si="1"/>
        <v>9</v>
      </c>
      <c r="H16" s="35">
        <f t="shared" si="0"/>
        <v>0.77777777777777779</v>
      </c>
    </row>
    <row r="17" spans="1:8" x14ac:dyDescent="0.2">
      <c r="A17" s="12" t="s">
        <v>589</v>
      </c>
      <c r="B17" s="32">
        <v>2</v>
      </c>
      <c r="C17" s="32">
        <v>2</v>
      </c>
      <c r="D17" s="32"/>
      <c r="E17" s="32"/>
      <c r="F17" s="86">
        <f t="shared" si="1"/>
        <v>4</v>
      </c>
      <c r="H17" s="35">
        <f t="shared" si="0"/>
        <v>0.5</v>
      </c>
    </row>
    <row r="18" spans="1:8" x14ac:dyDescent="0.2">
      <c r="A18" s="12" t="s">
        <v>5</v>
      </c>
      <c r="B18" s="32">
        <v>2</v>
      </c>
      <c r="C18" s="32">
        <v>12</v>
      </c>
      <c r="D18" s="32">
        <v>2</v>
      </c>
      <c r="E18" s="32"/>
      <c r="F18" s="86">
        <f t="shared" si="1"/>
        <v>16</v>
      </c>
      <c r="H18" s="35">
        <f t="shared" si="0"/>
        <v>0.875</v>
      </c>
    </row>
    <row r="19" spans="1:8" x14ac:dyDescent="0.2">
      <c r="A19" s="12" t="s">
        <v>6</v>
      </c>
      <c r="B19" s="32">
        <v>9</v>
      </c>
      <c r="C19" s="32">
        <v>5</v>
      </c>
      <c r="D19" s="32">
        <v>3</v>
      </c>
      <c r="E19" s="32"/>
      <c r="F19" s="86">
        <f t="shared" si="1"/>
        <v>17</v>
      </c>
      <c r="H19" s="35">
        <f t="shared" si="0"/>
        <v>0.47058823529411764</v>
      </c>
    </row>
    <row r="20" spans="1:8" x14ac:dyDescent="0.2">
      <c r="A20" s="12" t="s">
        <v>7</v>
      </c>
      <c r="B20" s="32">
        <v>2</v>
      </c>
      <c r="C20" s="32">
        <v>3</v>
      </c>
      <c r="D20" s="32">
        <v>3</v>
      </c>
      <c r="E20" s="32"/>
      <c r="F20" s="86">
        <f t="shared" si="1"/>
        <v>8</v>
      </c>
      <c r="H20" s="35">
        <f t="shared" si="0"/>
        <v>0.75</v>
      </c>
    </row>
    <row r="21" spans="1:8" x14ac:dyDescent="0.2">
      <c r="A21" s="12" t="s">
        <v>492</v>
      </c>
      <c r="B21" s="32"/>
      <c r="C21" s="32">
        <v>3</v>
      </c>
      <c r="D21" s="32">
        <v>1</v>
      </c>
      <c r="E21" s="32"/>
      <c r="F21" s="86">
        <f t="shared" si="1"/>
        <v>4</v>
      </c>
      <c r="H21" s="35">
        <f t="shared" si="0"/>
        <v>1</v>
      </c>
    </row>
    <row r="22" spans="1:8" x14ac:dyDescent="0.2">
      <c r="A22" s="12" t="s">
        <v>8</v>
      </c>
      <c r="B22" s="32"/>
      <c r="C22" s="32">
        <v>1</v>
      </c>
      <c r="D22" s="32"/>
      <c r="E22" s="32"/>
      <c r="F22" s="86">
        <f t="shared" si="1"/>
        <v>1</v>
      </c>
      <c r="H22" s="35">
        <f t="shared" si="0"/>
        <v>1</v>
      </c>
    </row>
    <row r="23" spans="1:8" x14ac:dyDescent="0.2">
      <c r="A23" s="12" t="s">
        <v>50</v>
      </c>
      <c r="B23" s="32"/>
      <c r="C23" s="32">
        <v>4</v>
      </c>
      <c r="D23" s="32"/>
      <c r="E23" s="32"/>
      <c r="F23" s="86">
        <f t="shared" si="1"/>
        <v>4</v>
      </c>
      <c r="H23" s="35">
        <f t="shared" si="0"/>
        <v>1</v>
      </c>
    </row>
    <row r="24" spans="1:8" x14ac:dyDescent="0.2">
      <c r="A24" s="12" t="s">
        <v>51</v>
      </c>
      <c r="B24" s="32">
        <v>2</v>
      </c>
      <c r="C24" s="32">
        <v>2</v>
      </c>
      <c r="D24" s="32">
        <v>1</v>
      </c>
      <c r="E24" s="32"/>
      <c r="F24" s="86">
        <f t="shared" si="1"/>
        <v>5</v>
      </c>
      <c r="H24" s="35">
        <f t="shared" si="0"/>
        <v>0.6</v>
      </c>
    </row>
    <row r="25" spans="1:8" x14ac:dyDescent="0.2">
      <c r="A25" s="12" t="s">
        <v>10</v>
      </c>
      <c r="B25" s="32">
        <v>1</v>
      </c>
      <c r="C25" s="32">
        <v>11</v>
      </c>
      <c r="D25" s="32"/>
      <c r="E25" s="32"/>
      <c r="F25" s="86">
        <f t="shared" si="1"/>
        <v>12</v>
      </c>
      <c r="H25" s="35">
        <f t="shared" si="0"/>
        <v>0.91666666666666663</v>
      </c>
    </row>
    <row r="26" spans="1:8" x14ac:dyDescent="0.2">
      <c r="A26" s="12" t="s">
        <v>717</v>
      </c>
      <c r="B26" s="32">
        <v>1</v>
      </c>
      <c r="C26" s="32">
        <v>2</v>
      </c>
      <c r="D26" s="32"/>
      <c r="E26" s="32"/>
      <c r="F26" s="86">
        <f t="shared" si="1"/>
        <v>3</v>
      </c>
      <c r="H26" s="35">
        <f t="shared" si="0"/>
        <v>0.66666666666666674</v>
      </c>
    </row>
    <row r="27" spans="1:8" x14ac:dyDescent="0.2">
      <c r="A27" s="12" t="s">
        <v>491</v>
      </c>
      <c r="B27" s="32">
        <v>1</v>
      </c>
      <c r="C27" s="32">
        <v>2</v>
      </c>
      <c r="D27" s="32"/>
      <c r="E27" s="32"/>
      <c r="F27" s="86">
        <f t="shared" si="1"/>
        <v>3</v>
      </c>
      <c r="H27" s="35">
        <f t="shared" si="0"/>
        <v>0.66666666666666674</v>
      </c>
    </row>
    <row r="28" spans="1:8" x14ac:dyDescent="0.2">
      <c r="A28" s="12" t="s">
        <v>725</v>
      </c>
      <c r="B28" s="32"/>
      <c r="C28" s="32">
        <v>2</v>
      </c>
      <c r="D28" s="32"/>
      <c r="E28" s="32"/>
      <c r="F28" s="86">
        <f t="shared" si="1"/>
        <v>2</v>
      </c>
      <c r="H28" s="35">
        <f t="shared" si="0"/>
        <v>1</v>
      </c>
    </row>
    <row r="29" spans="1:8" x14ac:dyDescent="0.2">
      <c r="A29" s="12" t="s">
        <v>17</v>
      </c>
      <c r="B29" s="32">
        <v>1</v>
      </c>
      <c r="C29" s="32">
        <v>6</v>
      </c>
      <c r="D29" s="32"/>
      <c r="E29" s="32"/>
      <c r="F29" s="86">
        <f t="shared" si="1"/>
        <v>7</v>
      </c>
      <c r="H29" s="35">
        <f t="shared" si="0"/>
        <v>0.85714285714285721</v>
      </c>
    </row>
    <row r="30" spans="1:8" x14ac:dyDescent="0.2">
      <c r="A30" s="12" t="s">
        <v>612</v>
      </c>
      <c r="B30" s="32"/>
      <c r="C30" s="32"/>
      <c r="D30" s="32">
        <v>2</v>
      </c>
      <c r="E30" s="32"/>
      <c r="F30" s="86">
        <f t="shared" si="1"/>
        <v>2</v>
      </c>
      <c r="H30" s="35">
        <f t="shared" si="0"/>
        <v>1</v>
      </c>
    </row>
    <row r="31" spans="1:8" x14ac:dyDescent="0.2">
      <c r="A31" s="12" t="s">
        <v>632</v>
      </c>
      <c r="B31" s="32"/>
      <c r="C31" s="32">
        <v>3</v>
      </c>
      <c r="D31" s="32"/>
      <c r="E31" s="32"/>
      <c r="F31" s="86">
        <f t="shared" si="1"/>
        <v>3</v>
      </c>
      <c r="H31" s="35">
        <f t="shared" si="0"/>
        <v>1</v>
      </c>
    </row>
    <row r="32" spans="1:8" x14ac:dyDescent="0.2">
      <c r="A32" s="12" t="s">
        <v>4</v>
      </c>
      <c r="B32" s="32">
        <v>1</v>
      </c>
      <c r="C32" s="32">
        <v>7</v>
      </c>
      <c r="D32" s="32"/>
      <c r="E32" s="32"/>
      <c r="F32" s="86">
        <f t="shared" si="1"/>
        <v>8</v>
      </c>
      <c r="H32" s="35">
        <f t="shared" si="0"/>
        <v>0.875</v>
      </c>
    </row>
    <row r="33" spans="1:8" x14ac:dyDescent="0.2">
      <c r="A33" s="12" t="s">
        <v>721</v>
      </c>
      <c r="B33" s="32">
        <v>5</v>
      </c>
      <c r="C33" s="32">
        <v>13</v>
      </c>
      <c r="D33" s="32">
        <v>1</v>
      </c>
      <c r="E33" s="32"/>
      <c r="F33" s="86">
        <f t="shared" si="1"/>
        <v>19</v>
      </c>
      <c r="H33" s="35">
        <f t="shared" si="0"/>
        <v>0.73684210526315796</v>
      </c>
    </row>
    <row r="34" spans="1:8" x14ac:dyDescent="0.2">
      <c r="A34" s="12" t="s">
        <v>726</v>
      </c>
      <c r="B34" s="32">
        <v>1</v>
      </c>
      <c r="C34" s="32">
        <v>16</v>
      </c>
      <c r="D34" s="32"/>
      <c r="E34" s="32"/>
      <c r="F34" s="86">
        <f t="shared" si="1"/>
        <v>17</v>
      </c>
      <c r="H34" s="35">
        <f t="shared" si="0"/>
        <v>0.94117647058823528</v>
      </c>
    </row>
    <row r="35" spans="1:8" x14ac:dyDescent="0.2">
      <c r="A35" s="12" t="s">
        <v>15</v>
      </c>
      <c r="B35" s="32">
        <v>1</v>
      </c>
      <c r="C35" s="32">
        <v>16</v>
      </c>
      <c r="D35" s="32"/>
      <c r="E35" s="32"/>
      <c r="F35" s="86">
        <f t="shared" si="1"/>
        <v>17</v>
      </c>
      <c r="H35" s="35">
        <f t="shared" si="0"/>
        <v>0.94117647058823528</v>
      </c>
    </row>
    <row r="36" spans="1:8" x14ac:dyDescent="0.2">
      <c r="A36" s="12" t="s">
        <v>613</v>
      </c>
      <c r="B36" s="32"/>
      <c r="C36" s="32">
        <v>1</v>
      </c>
      <c r="D36" s="32"/>
      <c r="E36" s="32"/>
      <c r="F36" s="86">
        <f t="shared" si="1"/>
        <v>1</v>
      </c>
      <c r="H36" s="35">
        <f t="shared" si="0"/>
        <v>1</v>
      </c>
    </row>
    <row r="37" spans="1:8" x14ac:dyDescent="0.2">
      <c r="A37" s="12" t="s">
        <v>669</v>
      </c>
      <c r="B37" s="32">
        <v>2</v>
      </c>
      <c r="C37" s="32"/>
      <c r="D37" s="32"/>
      <c r="E37" s="32"/>
      <c r="F37" s="86">
        <f t="shared" si="1"/>
        <v>2</v>
      </c>
      <c r="H37" s="35">
        <f t="shared" si="0"/>
        <v>0</v>
      </c>
    </row>
    <row r="38" spans="1:8" x14ac:dyDescent="0.2">
      <c r="A38" s="12" t="s">
        <v>126</v>
      </c>
      <c r="B38" s="32">
        <v>1</v>
      </c>
      <c r="C38" s="32">
        <v>4</v>
      </c>
      <c r="D38" s="32"/>
      <c r="E38" s="32"/>
      <c r="F38" s="86">
        <f t="shared" si="1"/>
        <v>5</v>
      </c>
      <c r="H38" s="35">
        <f t="shared" si="0"/>
        <v>0.8</v>
      </c>
    </row>
    <row r="39" spans="1:8" x14ac:dyDescent="0.2">
      <c r="A39" s="12" t="s">
        <v>615</v>
      </c>
      <c r="B39" s="32"/>
      <c r="C39" s="32">
        <v>3</v>
      </c>
      <c r="D39" s="32"/>
      <c r="E39" s="32"/>
      <c r="F39" s="86">
        <f t="shared" si="1"/>
        <v>3</v>
      </c>
      <c r="H39" s="35">
        <f t="shared" si="0"/>
        <v>1</v>
      </c>
    </row>
    <row r="40" spans="1:8" x14ac:dyDescent="0.2">
      <c r="A40" s="12" t="s">
        <v>583</v>
      </c>
      <c r="B40" s="32">
        <v>5</v>
      </c>
      <c r="C40" s="32">
        <v>11</v>
      </c>
      <c r="D40" s="32">
        <v>10</v>
      </c>
      <c r="E40" s="32"/>
      <c r="F40" s="86">
        <f t="shared" si="1"/>
        <v>26</v>
      </c>
      <c r="H40" s="35">
        <f t="shared" si="0"/>
        <v>0.80769230769230771</v>
      </c>
    </row>
    <row r="41" spans="1:8" x14ac:dyDescent="0.2">
      <c r="A41" s="12" t="s">
        <v>586</v>
      </c>
      <c r="B41" s="32"/>
      <c r="C41" s="32">
        <v>2</v>
      </c>
      <c r="D41" s="32"/>
      <c r="E41" s="32"/>
      <c r="F41" s="86">
        <f t="shared" si="1"/>
        <v>2</v>
      </c>
      <c r="H41" s="35">
        <f t="shared" si="0"/>
        <v>1</v>
      </c>
    </row>
    <row r="42" spans="1:8" x14ac:dyDescent="0.2">
      <c r="A42" s="12" t="s">
        <v>634</v>
      </c>
      <c r="B42" s="32">
        <v>1</v>
      </c>
      <c r="C42" s="32">
        <v>5</v>
      </c>
      <c r="D42" s="32"/>
      <c r="E42" s="32"/>
      <c r="F42" s="86">
        <f t="shared" si="1"/>
        <v>6</v>
      </c>
      <c r="H42" s="35">
        <f t="shared" si="0"/>
        <v>0.83333333333333337</v>
      </c>
    </row>
    <row r="43" spans="1:8" x14ac:dyDescent="0.2">
      <c r="A43" s="12" t="s">
        <v>716</v>
      </c>
      <c r="B43" s="32"/>
      <c r="C43" s="32">
        <v>10</v>
      </c>
      <c r="D43" s="32">
        <v>1</v>
      </c>
      <c r="E43" s="32"/>
      <c r="F43" s="86">
        <f t="shared" si="1"/>
        <v>11</v>
      </c>
      <c r="H43" s="35">
        <f t="shared" si="0"/>
        <v>1</v>
      </c>
    </row>
    <row r="44" spans="1:8" x14ac:dyDescent="0.2">
      <c r="A44" s="12" t="s">
        <v>489</v>
      </c>
      <c r="B44" s="32"/>
      <c r="C44" s="32">
        <v>1</v>
      </c>
      <c r="D44" s="32"/>
      <c r="E44" s="32"/>
      <c r="F44" s="86">
        <f t="shared" si="1"/>
        <v>1</v>
      </c>
      <c r="H44" s="35">
        <f t="shared" si="0"/>
        <v>1</v>
      </c>
    </row>
    <row r="45" spans="1:8" x14ac:dyDescent="0.2">
      <c r="A45" s="12" t="s">
        <v>19</v>
      </c>
      <c r="B45" s="32">
        <v>3</v>
      </c>
      <c r="C45" s="32">
        <v>10</v>
      </c>
      <c r="D45" s="32">
        <v>1</v>
      </c>
      <c r="E45" s="32"/>
      <c r="F45" s="86">
        <f t="shared" si="1"/>
        <v>14</v>
      </c>
      <c r="H45" s="35">
        <f t="shared" si="0"/>
        <v>0.7857142857142857</v>
      </c>
    </row>
    <row r="46" spans="1:8" x14ac:dyDescent="0.2">
      <c r="A46" s="12" t="s">
        <v>47</v>
      </c>
      <c r="B46" s="32"/>
      <c r="C46" s="32">
        <v>2</v>
      </c>
      <c r="D46" s="32">
        <v>2</v>
      </c>
      <c r="E46" s="32"/>
      <c r="F46" s="86">
        <f t="shared" si="1"/>
        <v>4</v>
      </c>
      <c r="H46" s="35">
        <f t="shared" si="0"/>
        <v>1</v>
      </c>
    </row>
    <row r="47" spans="1:8" x14ac:dyDescent="0.2">
      <c r="A47" s="12" t="s">
        <v>68</v>
      </c>
      <c r="B47" s="32"/>
      <c r="C47" s="32">
        <v>3</v>
      </c>
      <c r="D47" s="32"/>
      <c r="E47" s="32"/>
      <c r="F47" s="86">
        <f t="shared" si="1"/>
        <v>3</v>
      </c>
      <c r="H47" s="35">
        <f t="shared" si="0"/>
        <v>1</v>
      </c>
    </row>
    <row r="48" spans="1:8" x14ac:dyDescent="0.2">
      <c r="A48" s="12" t="s">
        <v>36</v>
      </c>
      <c r="B48" s="32"/>
      <c r="C48" s="32">
        <v>3</v>
      </c>
      <c r="D48" s="32">
        <v>1</v>
      </c>
      <c r="E48" s="32"/>
      <c r="F48" s="86">
        <f t="shared" si="1"/>
        <v>4</v>
      </c>
      <c r="H48" s="35">
        <f t="shared" si="0"/>
        <v>1</v>
      </c>
    </row>
    <row r="49" spans="1:8" x14ac:dyDescent="0.2">
      <c r="A49" s="12" t="s">
        <v>20</v>
      </c>
      <c r="B49" s="32">
        <v>6</v>
      </c>
      <c r="C49" s="32">
        <v>13</v>
      </c>
      <c r="D49" s="32">
        <v>2</v>
      </c>
      <c r="E49" s="32"/>
      <c r="F49" s="86">
        <f t="shared" si="1"/>
        <v>21</v>
      </c>
      <c r="H49" s="35">
        <f t="shared" si="0"/>
        <v>0.7142857142857143</v>
      </c>
    </row>
    <row r="50" spans="1:8" x14ac:dyDescent="0.2">
      <c r="A50" s="12" t="s">
        <v>127</v>
      </c>
      <c r="B50" s="32"/>
      <c r="C50" s="32">
        <v>1</v>
      </c>
      <c r="D50" s="32"/>
      <c r="E50" s="32"/>
      <c r="F50" s="86">
        <f t="shared" si="1"/>
        <v>1</v>
      </c>
      <c r="H50" s="35">
        <f t="shared" si="0"/>
        <v>1</v>
      </c>
    </row>
    <row r="51" spans="1:8" x14ac:dyDescent="0.2">
      <c r="A51" s="12" t="s">
        <v>23</v>
      </c>
      <c r="B51" s="32">
        <v>1</v>
      </c>
      <c r="C51" s="32">
        <v>6</v>
      </c>
      <c r="D51" s="32">
        <v>2</v>
      </c>
      <c r="E51" s="32"/>
      <c r="F51" s="86">
        <f t="shared" si="1"/>
        <v>9</v>
      </c>
      <c r="H51" s="35">
        <f t="shared" si="0"/>
        <v>0.88888888888888884</v>
      </c>
    </row>
    <row r="52" spans="1:8" x14ac:dyDescent="0.2">
      <c r="A52" s="12" t="s">
        <v>22</v>
      </c>
      <c r="B52" s="32"/>
      <c r="C52" s="32">
        <v>10</v>
      </c>
      <c r="D52" s="32">
        <v>1</v>
      </c>
      <c r="E52" s="32"/>
      <c r="F52" s="86">
        <f t="shared" si="1"/>
        <v>11</v>
      </c>
      <c r="H52" s="35">
        <f t="shared" si="0"/>
        <v>1</v>
      </c>
    </row>
    <row r="53" spans="1:8" x14ac:dyDescent="0.2">
      <c r="A53" s="12" t="s">
        <v>33</v>
      </c>
      <c r="B53" s="32">
        <v>8</v>
      </c>
      <c r="C53" s="32">
        <v>31</v>
      </c>
      <c r="D53" s="32">
        <v>1</v>
      </c>
      <c r="E53" s="32"/>
      <c r="F53" s="86">
        <f t="shared" si="1"/>
        <v>40</v>
      </c>
      <c r="H53" s="35">
        <f t="shared" si="0"/>
        <v>0.8</v>
      </c>
    </row>
    <row r="54" spans="1:8" x14ac:dyDescent="0.2">
      <c r="A54" s="12" t="s">
        <v>148</v>
      </c>
      <c r="B54" s="32">
        <v>2</v>
      </c>
      <c r="C54" s="32">
        <v>16</v>
      </c>
      <c r="D54" s="32">
        <v>2</v>
      </c>
      <c r="E54" s="32"/>
      <c r="F54" s="86">
        <f t="shared" si="1"/>
        <v>20</v>
      </c>
      <c r="H54" s="35">
        <f t="shared" si="0"/>
        <v>0.9</v>
      </c>
    </row>
    <row r="55" spans="1:8" x14ac:dyDescent="0.2">
      <c r="A55" s="12" t="s">
        <v>25</v>
      </c>
      <c r="B55" s="32">
        <v>5</v>
      </c>
      <c r="C55" s="32">
        <v>16</v>
      </c>
      <c r="D55" s="32">
        <v>5</v>
      </c>
      <c r="E55" s="32"/>
      <c r="F55" s="86">
        <f t="shared" si="1"/>
        <v>26</v>
      </c>
      <c r="H55" s="35">
        <f t="shared" si="0"/>
        <v>0.80769230769230771</v>
      </c>
    </row>
    <row r="56" spans="1:8" x14ac:dyDescent="0.2">
      <c r="A56" s="12" t="s">
        <v>26</v>
      </c>
      <c r="B56" s="32">
        <v>2</v>
      </c>
      <c r="C56" s="32">
        <v>9</v>
      </c>
      <c r="D56" s="32">
        <v>1</v>
      </c>
      <c r="E56" s="32">
        <v>1</v>
      </c>
      <c r="F56" s="86">
        <f t="shared" si="1"/>
        <v>13</v>
      </c>
      <c r="H56" s="35">
        <f t="shared" si="0"/>
        <v>0.84615384615384615</v>
      </c>
    </row>
    <row r="57" spans="1:8" x14ac:dyDescent="0.2">
      <c r="A57" s="12" t="s">
        <v>125</v>
      </c>
      <c r="B57" s="32"/>
      <c r="C57" s="32">
        <v>2</v>
      </c>
      <c r="D57" s="32">
        <v>1</v>
      </c>
      <c r="E57" s="32"/>
      <c r="F57" s="86">
        <f t="shared" si="1"/>
        <v>3</v>
      </c>
      <c r="H57" s="35">
        <f t="shared" si="0"/>
        <v>1</v>
      </c>
    </row>
    <row r="58" spans="1:8" x14ac:dyDescent="0.2">
      <c r="A58" s="12" t="s">
        <v>66</v>
      </c>
      <c r="B58" s="32"/>
      <c r="C58" s="32">
        <v>2</v>
      </c>
      <c r="D58" s="32">
        <v>1</v>
      </c>
      <c r="E58" s="32"/>
      <c r="F58" s="86">
        <f t="shared" si="1"/>
        <v>3</v>
      </c>
      <c r="H58" s="35">
        <f t="shared" si="0"/>
        <v>1</v>
      </c>
    </row>
    <row r="59" spans="1:8" x14ac:dyDescent="0.2">
      <c r="A59" s="12" t="s">
        <v>468</v>
      </c>
      <c r="B59" s="32"/>
      <c r="C59" s="32">
        <v>1</v>
      </c>
      <c r="D59" s="32">
        <v>1</v>
      </c>
      <c r="E59" s="32"/>
      <c r="F59" s="86">
        <f t="shared" si="1"/>
        <v>2</v>
      </c>
      <c r="H59" s="35">
        <f t="shared" si="0"/>
        <v>1</v>
      </c>
    </row>
    <row r="60" spans="1:8" x14ac:dyDescent="0.2">
      <c r="A60" s="12" t="s">
        <v>27</v>
      </c>
      <c r="B60" s="32">
        <v>2</v>
      </c>
      <c r="C60" s="32">
        <v>7</v>
      </c>
      <c r="D60" s="32">
        <v>1</v>
      </c>
      <c r="E60" s="32"/>
      <c r="F60" s="86">
        <f t="shared" si="1"/>
        <v>10</v>
      </c>
      <c r="H60" s="35">
        <f t="shared" si="0"/>
        <v>0.8</v>
      </c>
    </row>
    <row r="61" spans="1:8" x14ac:dyDescent="0.2">
      <c r="A61" s="12" t="s">
        <v>588</v>
      </c>
      <c r="B61" s="32"/>
      <c r="C61" s="32">
        <v>6</v>
      </c>
      <c r="D61" s="32"/>
      <c r="E61" s="32"/>
      <c r="F61" s="86">
        <f t="shared" si="1"/>
        <v>6</v>
      </c>
      <c r="H61" s="35">
        <f t="shared" si="0"/>
        <v>1</v>
      </c>
    </row>
    <row r="62" spans="1:8" x14ac:dyDescent="0.2">
      <c r="A62" s="12" t="s">
        <v>29</v>
      </c>
      <c r="B62" s="32">
        <v>1</v>
      </c>
      <c r="C62" s="32"/>
      <c r="D62" s="32">
        <v>1</v>
      </c>
      <c r="E62" s="32">
        <v>1</v>
      </c>
      <c r="F62" s="86">
        <f t="shared" si="1"/>
        <v>3</v>
      </c>
      <c r="H62" s="35">
        <f t="shared" si="0"/>
        <v>0.66666666666666674</v>
      </c>
    </row>
    <row r="63" spans="1:8" x14ac:dyDescent="0.2">
      <c r="A63" s="12" t="s">
        <v>30</v>
      </c>
      <c r="B63" s="32">
        <v>3</v>
      </c>
      <c r="C63" s="32">
        <v>10</v>
      </c>
      <c r="D63" s="32">
        <v>3</v>
      </c>
      <c r="E63" s="32"/>
      <c r="F63" s="86">
        <f t="shared" si="1"/>
        <v>16</v>
      </c>
      <c r="H63" s="35">
        <f t="shared" si="0"/>
        <v>0.8125</v>
      </c>
    </row>
    <row r="64" spans="1:8" x14ac:dyDescent="0.2">
      <c r="A64" s="12" t="s">
        <v>728</v>
      </c>
      <c r="B64" s="32"/>
      <c r="C64" s="32">
        <v>1</v>
      </c>
      <c r="D64" s="32">
        <v>1</v>
      </c>
      <c r="E64" s="32"/>
      <c r="F64" s="86">
        <f t="shared" si="1"/>
        <v>2</v>
      </c>
      <c r="H64" s="35">
        <f t="shared" si="0"/>
        <v>1</v>
      </c>
    </row>
    <row r="65" spans="1:8" x14ac:dyDescent="0.2">
      <c r="A65" s="12" t="s">
        <v>58</v>
      </c>
      <c r="B65" s="32">
        <v>2</v>
      </c>
      <c r="C65" s="32">
        <v>8</v>
      </c>
      <c r="D65" s="32"/>
      <c r="E65" s="32"/>
      <c r="F65" s="86">
        <f t="shared" si="1"/>
        <v>10</v>
      </c>
      <c r="H65" s="35">
        <f t="shared" si="0"/>
        <v>0.8</v>
      </c>
    </row>
    <row r="66" spans="1:8" x14ac:dyDescent="0.2">
      <c r="A66" s="12" t="s">
        <v>34</v>
      </c>
      <c r="B66" s="32">
        <v>4</v>
      </c>
      <c r="C66" s="32">
        <v>15</v>
      </c>
      <c r="D66" s="32">
        <v>4</v>
      </c>
      <c r="E66" s="32"/>
      <c r="F66" s="86">
        <f t="shared" si="1"/>
        <v>23</v>
      </c>
      <c r="H66" s="35">
        <f t="shared" si="0"/>
        <v>0.82608695652173914</v>
      </c>
    </row>
    <row r="67" spans="1:8" x14ac:dyDescent="0.2">
      <c r="A67" s="12" t="s">
        <v>37</v>
      </c>
      <c r="B67" s="32">
        <v>2</v>
      </c>
      <c r="C67" s="32">
        <v>1</v>
      </c>
      <c r="D67" s="32"/>
      <c r="E67" s="32"/>
      <c r="F67" s="86">
        <f t="shared" si="1"/>
        <v>3</v>
      </c>
      <c r="H67" s="35">
        <f t="shared" si="0"/>
        <v>0.33333333333333337</v>
      </c>
    </row>
    <row r="68" spans="1:8" x14ac:dyDescent="0.2">
      <c r="A68" s="12" t="s">
        <v>67</v>
      </c>
      <c r="B68" s="32"/>
      <c r="C68" s="32">
        <v>5</v>
      </c>
      <c r="D68" s="32"/>
      <c r="E68" s="32"/>
      <c r="F68" s="86">
        <f t="shared" si="1"/>
        <v>5</v>
      </c>
      <c r="H68" s="35">
        <f t="shared" si="0"/>
        <v>1</v>
      </c>
    </row>
    <row r="69" spans="1:8" x14ac:dyDescent="0.2">
      <c r="A69" s="12" t="s">
        <v>147</v>
      </c>
      <c r="B69" s="32"/>
      <c r="C69" s="32">
        <v>2</v>
      </c>
      <c r="D69" s="32">
        <v>1</v>
      </c>
      <c r="E69" s="32"/>
      <c r="F69" s="86">
        <f t="shared" si="1"/>
        <v>3</v>
      </c>
      <c r="H69" s="35">
        <f t="shared" si="0"/>
        <v>1</v>
      </c>
    </row>
    <row r="70" spans="1:8" x14ac:dyDescent="0.2">
      <c r="A70" s="12" t="s">
        <v>40</v>
      </c>
      <c r="B70" s="32">
        <v>1</v>
      </c>
      <c r="C70" s="32">
        <v>6</v>
      </c>
      <c r="D70" s="32">
        <v>4</v>
      </c>
      <c r="E70" s="32"/>
      <c r="F70" s="86">
        <f t="shared" si="1"/>
        <v>11</v>
      </c>
      <c r="H70" s="35">
        <f t="shared" si="0"/>
        <v>0.90909090909090906</v>
      </c>
    </row>
    <row r="71" spans="1:8" x14ac:dyDescent="0.2">
      <c r="A71" s="12" t="s">
        <v>635</v>
      </c>
      <c r="B71" s="32">
        <v>9</v>
      </c>
      <c r="C71" s="32">
        <v>14</v>
      </c>
      <c r="D71" s="32">
        <v>1</v>
      </c>
      <c r="E71" s="32"/>
      <c r="F71" s="86">
        <f t="shared" si="1"/>
        <v>24</v>
      </c>
      <c r="H71" s="35">
        <f t="shared" si="0"/>
        <v>0.625</v>
      </c>
    </row>
    <row r="72" spans="1:8" x14ac:dyDescent="0.2">
      <c r="A72" s="12" t="s">
        <v>636</v>
      </c>
      <c r="B72" s="32">
        <v>8</v>
      </c>
      <c r="C72" s="32">
        <v>1</v>
      </c>
      <c r="D72" s="32"/>
      <c r="E72" s="32"/>
      <c r="F72" s="86">
        <f t="shared" si="1"/>
        <v>9</v>
      </c>
      <c r="H72" s="35">
        <f t="shared" si="0"/>
        <v>0.11111111111111116</v>
      </c>
    </row>
    <row r="73" spans="1:8" x14ac:dyDescent="0.2">
      <c r="A73" s="12" t="s">
        <v>637</v>
      </c>
      <c r="B73" s="32">
        <v>1</v>
      </c>
      <c r="C73" s="32">
        <v>7</v>
      </c>
      <c r="D73" s="32">
        <v>1</v>
      </c>
      <c r="E73" s="32"/>
      <c r="F73" s="86">
        <f t="shared" si="1"/>
        <v>9</v>
      </c>
      <c r="H73" s="35">
        <f t="shared" si="0"/>
        <v>0.88888888888888884</v>
      </c>
    </row>
    <row r="74" spans="1:8" x14ac:dyDescent="0.2">
      <c r="A74" s="12" t="s">
        <v>633</v>
      </c>
      <c r="B74" s="32">
        <v>3</v>
      </c>
      <c r="C74" s="32">
        <v>19</v>
      </c>
      <c r="D74" s="32">
        <v>2</v>
      </c>
      <c r="E74" s="32"/>
      <c r="F74" s="86">
        <f t="shared" si="1"/>
        <v>24</v>
      </c>
      <c r="H74" s="35">
        <f t="shared" ref="H74:H112" si="2">1-(B74/F74)</f>
        <v>0.875</v>
      </c>
    </row>
    <row r="75" spans="1:8" x14ac:dyDescent="0.2">
      <c r="A75" s="12" t="s">
        <v>64</v>
      </c>
      <c r="B75" s="32">
        <v>4</v>
      </c>
      <c r="C75" s="32">
        <v>17</v>
      </c>
      <c r="D75" s="32">
        <v>6</v>
      </c>
      <c r="E75" s="32"/>
      <c r="F75" s="86">
        <f t="shared" ref="F75:F110" si="3">SUM(B75:E75)</f>
        <v>27</v>
      </c>
      <c r="H75" s="35">
        <f t="shared" si="2"/>
        <v>0.85185185185185186</v>
      </c>
    </row>
    <row r="76" spans="1:8" x14ac:dyDescent="0.2">
      <c r="A76" s="12" t="s">
        <v>13</v>
      </c>
      <c r="B76" s="32">
        <v>5</v>
      </c>
      <c r="C76" s="32">
        <v>38</v>
      </c>
      <c r="D76" s="32">
        <v>3</v>
      </c>
      <c r="E76" s="32"/>
      <c r="F76" s="86">
        <f t="shared" si="3"/>
        <v>46</v>
      </c>
      <c r="H76" s="35">
        <f t="shared" si="2"/>
        <v>0.89130434782608692</v>
      </c>
    </row>
    <row r="77" spans="1:8" x14ac:dyDescent="0.2">
      <c r="A77" s="12" t="s">
        <v>14</v>
      </c>
      <c r="B77" s="32"/>
      <c r="C77" s="32">
        <v>16</v>
      </c>
      <c r="D77" s="32">
        <v>2</v>
      </c>
      <c r="E77" s="32"/>
      <c r="F77" s="86">
        <f t="shared" si="3"/>
        <v>18</v>
      </c>
      <c r="H77" s="35">
        <f t="shared" si="2"/>
        <v>1</v>
      </c>
    </row>
    <row r="78" spans="1:8" x14ac:dyDescent="0.2">
      <c r="A78" s="12" t="s">
        <v>43</v>
      </c>
      <c r="B78" s="32">
        <v>2</v>
      </c>
      <c r="C78" s="32">
        <v>3</v>
      </c>
      <c r="D78" s="32">
        <v>1</v>
      </c>
      <c r="E78" s="32"/>
      <c r="F78" s="86">
        <f t="shared" si="3"/>
        <v>6</v>
      </c>
      <c r="H78" s="35">
        <f t="shared" si="2"/>
        <v>0.66666666666666674</v>
      </c>
    </row>
    <row r="79" spans="1:8" x14ac:dyDescent="0.2">
      <c r="A79" s="12" t="s">
        <v>44</v>
      </c>
      <c r="B79" s="32">
        <v>2</v>
      </c>
      <c r="C79" s="32">
        <v>3</v>
      </c>
      <c r="D79" s="32"/>
      <c r="E79" s="32"/>
      <c r="F79" s="86">
        <f t="shared" si="3"/>
        <v>5</v>
      </c>
      <c r="H79" s="35">
        <f t="shared" si="2"/>
        <v>0.6</v>
      </c>
    </row>
    <row r="80" spans="1:8" x14ac:dyDescent="0.2">
      <c r="A80" s="12" t="s">
        <v>149</v>
      </c>
      <c r="B80" s="32"/>
      <c r="C80" s="32">
        <v>1</v>
      </c>
      <c r="D80" s="32">
        <v>1</v>
      </c>
      <c r="E80" s="32"/>
      <c r="F80" s="86">
        <f t="shared" si="3"/>
        <v>2</v>
      </c>
      <c r="H80" s="35">
        <f t="shared" si="2"/>
        <v>1</v>
      </c>
    </row>
    <row r="81" spans="1:8" x14ac:dyDescent="0.2">
      <c r="A81" s="12" t="s">
        <v>151</v>
      </c>
      <c r="B81" s="32"/>
      <c r="C81" s="32">
        <v>7</v>
      </c>
      <c r="D81" s="32"/>
      <c r="E81" s="32"/>
      <c r="F81" s="86">
        <f t="shared" si="3"/>
        <v>7</v>
      </c>
      <c r="H81" s="35">
        <f t="shared" si="2"/>
        <v>1</v>
      </c>
    </row>
    <row r="82" spans="1:8" x14ac:dyDescent="0.2">
      <c r="A82" s="12" t="s">
        <v>670</v>
      </c>
      <c r="B82" s="32">
        <v>1</v>
      </c>
      <c r="C82" s="32">
        <v>1</v>
      </c>
      <c r="D82" s="32"/>
      <c r="E82" s="32"/>
      <c r="F82" s="86">
        <f t="shared" si="3"/>
        <v>2</v>
      </c>
      <c r="H82" s="35">
        <f t="shared" si="2"/>
        <v>0.5</v>
      </c>
    </row>
    <row r="83" spans="1:8" x14ac:dyDescent="0.2">
      <c r="A83" s="12" t="s">
        <v>722</v>
      </c>
      <c r="B83" s="32">
        <v>11</v>
      </c>
      <c r="C83" s="32">
        <v>31</v>
      </c>
      <c r="D83" s="32">
        <v>4</v>
      </c>
      <c r="E83" s="32"/>
      <c r="F83" s="86">
        <f t="shared" si="3"/>
        <v>46</v>
      </c>
      <c r="H83" s="35">
        <f t="shared" si="2"/>
        <v>0.76086956521739135</v>
      </c>
    </row>
    <row r="84" spans="1:8" x14ac:dyDescent="0.2">
      <c r="A84" s="12" t="s">
        <v>727</v>
      </c>
      <c r="B84" s="32">
        <v>2</v>
      </c>
      <c r="C84" s="32">
        <v>20</v>
      </c>
      <c r="D84" s="32">
        <v>1</v>
      </c>
      <c r="E84" s="32"/>
      <c r="F84" s="86">
        <f t="shared" si="3"/>
        <v>23</v>
      </c>
      <c r="H84" s="35">
        <f t="shared" si="2"/>
        <v>0.91304347826086962</v>
      </c>
    </row>
    <row r="85" spans="1:8" x14ac:dyDescent="0.2">
      <c r="A85" s="12" t="s">
        <v>9</v>
      </c>
      <c r="B85" s="32">
        <v>1</v>
      </c>
      <c r="C85" s="32">
        <v>1</v>
      </c>
      <c r="D85" s="32">
        <v>1</v>
      </c>
      <c r="E85" s="32"/>
      <c r="F85" s="86">
        <f t="shared" si="3"/>
        <v>3</v>
      </c>
      <c r="H85" s="35">
        <f t="shared" si="2"/>
        <v>0.66666666666666674</v>
      </c>
    </row>
    <row r="86" spans="1:8" x14ac:dyDescent="0.2">
      <c r="A86" s="12" t="s">
        <v>31</v>
      </c>
      <c r="B86" s="32">
        <v>1</v>
      </c>
      <c r="C86" s="32">
        <v>2</v>
      </c>
      <c r="D86" s="32"/>
      <c r="E86" s="32"/>
      <c r="F86" s="86">
        <f t="shared" si="3"/>
        <v>3</v>
      </c>
      <c r="H86" s="35">
        <f t="shared" si="2"/>
        <v>0.66666666666666674</v>
      </c>
    </row>
    <row r="87" spans="1:8" x14ac:dyDescent="0.2">
      <c r="A87" s="12" t="s">
        <v>46</v>
      </c>
      <c r="B87" s="32">
        <v>8</v>
      </c>
      <c r="C87" s="32">
        <v>18</v>
      </c>
      <c r="D87" s="32">
        <v>6</v>
      </c>
      <c r="E87" s="32"/>
      <c r="F87" s="86">
        <f t="shared" si="3"/>
        <v>32</v>
      </c>
      <c r="H87" s="35">
        <f t="shared" si="2"/>
        <v>0.75</v>
      </c>
    </row>
    <row r="88" spans="1:8" x14ac:dyDescent="0.2">
      <c r="A88" s="12" t="s">
        <v>18</v>
      </c>
      <c r="B88" s="32"/>
      <c r="C88" s="32">
        <v>2</v>
      </c>
      <c r="D88" s="32"/>
      <c r="E88" s="32"/>
      <c r="F88" s="86">
        <f t="shared" si="3"/>
        <v>2</v>
      </c>
      <c r="H88" s="35">
        <f t="shared" si="2"/>
        <v>1</v>
      </c>
    </row>
    <row r="89" spans="1:8" x14ac:dyDescent="0.2">
      <c r="A89" s="12" t="s">
        <v>48</v>
      </c>
      <c r="B89" s="32">
        <v>4</v>
      </c>
      <c r="C89" s="32">
        <v>18</v>
      </c>
      <c r="D89" s="32">
        <v>2</v>
      </c>
      <c r="E89" s="32"/>
      <c r="F89" s="86">
        <f t="shared" si="3"/>
        <v>24</v>
      </c>
      <c r="H89" s="35">
        <f t="shared" si="2"/>
        <v>0.83333333333333337</v>
      </c>
    </row>
    <row r="90" spans="1:8" x14ac:dyDescent="0.2">
      <c r="A90" s="12" t="s">
        <v>52</v>
      </c>
      <c r="B90" s="32">
        <v>1</v>
      </c>
      <c r="C90" s="32">
        <v>4</v>
      </c>
      <c r="D90" s="32">
        <v>2</v>
      </c>
      <c r="E90" s="32"/>
      <c r="F90" s="86">
        <f t="shared" si="3"/>
        <v>7</v>
      </c>
      <c r="H90" s="35">
        <f t="shared" si="2"/>
        <v>0.85714285714285721</v>
      </c>
    </row>
    <row r="91" spans="1:8" x14ac:dyDescent="0.2">
      <c r="A91" s="12" t="s">
        <v>53</v>
      </c>
      <c r="B91" s="32"/>
      <c r="C91" s="32">
        <v>6</v>
      </c>
      <c r="D91" s="32">
        <v>1</v>
      </c>
      <c r="E91" s="32"/>
      <c r="F91" s="86">
        <f t="shared" si="3"/>
        <v>7</v>
      </c>
      <c r="H91" s="35">
        <f t="shared" si="2"/>
        <v>1</v>
      </c>
    </row>
    <row r="92" spans="1:8" x14ac:dyDescent="0.2">
      <c r="A92" s="12" t="s">
        <v>730</v>
      </c>
      <c r="B92" s="32"/>
      <c r="C92" s="32">
        <v>1</v>
      </c>
      <c r="D92" s="32"/>
      <c r="E92" s="32"/>
      <c r="F92" s="86">
        <f t="shared" si="3"/>
        <v>1</v>
      </c>
      <c r="H92" s="35">
        <f t="shared" si="2"/>
        <v>1</v>
      </c>
    </row>
    <row r="93" spans="1:8" x14ac:dyDescent="0.2">
      <c r="A93" s="12" t="s">
        <v>54</v>
      </c>
      <c r="B93" s="32">
        <v>1</v>
      </c>
      <c r="C93" s="32"/>
      <c r="D93" s="32"/>
      <c r="E93" s="32"/>
      <c r="F93" s="86">
        <f t="shared" si="3"/>
        <v>1</v>
      </c>
      <c r="H93" s="35">
        <f t="shared" si="2"/>
        <v>0</v>
      </c>
    </row>
    <row r="94" spans="1:8" x14ac:dyDescent="0.2">
      <c r="A94" s="12" t="s">
        <v>55</v>
      </c>
      <c r="B94" s="32">
        <v>2</v>
      </c>
      <c r="C94" s="32">
        <v>10</v>
      </c>
      <c r="D94" s="32">
        <v>2</v>
      </c>
      <c r="E94" s="32"/>
      <c r="F94" s="86">
        <f t="shared" si="3"/>
        <v>14</v>
      </c>
      <c r="H94" s="35">
        <f t="shared" si="2"/>
        <v>0.85714285714285721</v>
      </c>
    </row>
    <row r="95" spans="1:8" x14ac:dyDescent="0.2">
      <c r="A95" s="12" t="s">
        <v>56</v>
      </c>
      <c r="B95" s="32"/>
      <c r="C95" s="32">
        <v>1</v>
      </c>
      <c r="D95" s="32"/>
      <c r="E95" s="32"/>
      <c r="F95" s="86">
        <f t="shared" si="3"/>
        <v>1</v>
      </c>
      <c r="H95" s="35">
        <f t="shared" ref="H95:H98" si="4">1-(B95/F95)</f>
        <v>1</v>
      </c>
    </row>
    <row r="96" spans="1:8" x14ac:dyDescent="0.2">
      <c r="A96" s="12" t="s">
        <v>665</v>
      </c>
      <c r="B96" s="32">
        <v>12</v>
      </c>
      <c r="C96" s="32">
        <v>14</v>
      </c>
      <c r="D96" s="32">
        <v>6</v>
      </c>
      <c r="E96" s="32"/>
      <c r="F96" s="86">
        <f t="shared" si="3"/>
        <v>32</v>
      </c>
      <c r="H96" s="35">
        <f t="shared" si="4"/>
        <v>0.625</v>
      </c>
    </row>
    <row r="97" spans="1:8" x14ac:dyDescent="0.2">
      <c r="A97" s="12" t="s">
        <v>28</v>
      </c>
      <c r="B97" s="32"/>
      <c r="C97" s="32">
        <v>14</v>
      </c>
      <c r="D97" s="32">
        <v>1</v>
      </c>
      <c r="E97" s="32"/>
      <c r="F97" s="86">
        <f t="shared" si="3"/>
        <v>15</v>
      </c>
      <c r="H97" s="35">
        <f t="shared" si="4"/>
        <v>1</v>
      </c>
    </row>
    <row r="98" spans="1:8" x14ac:dyDescent="0.2">
      <c r="A98" s="12" t="s">
        <v>720</v>
      </c>
      <c r="B98" s="32">
        <v>1</v>
      </c>
      <c r="C98" s="32">
        <v>1</v>
      </c>
      <c r="D98" s="32"/>
      <c r="E98" s="32"/>
      <c r="F98" s="86">
        <f t="shared" si="3"/>
        <v>2</v>
      </c>
      <c r="H98" s="35">
        <f t="shared" si="4"/>
        <v>0.5</v>
      </c>
    </row>
    <row r="99" spans="1:8" x14ac:dyDescent="0.2">
      <c r="A99" s="12" t="s">
        <v>57</v>
      </c>
      <c r="B99" s="32">
        <v>8</v>
      </c>
      <c r="C99" s="32">
        <v>24</v>
      </c>
      <c r="D99" s="32">
        <v>1</v>
      </c>
      <c r="E99" s="32"/>
      <c r="F99" s="86">
        <f t="shared" si="3"/>
        <v>33</v>
      </c>
      <c r="H99" s="35">
        <f t="shared" si="2"/>
        <v>0.75757575757575757</v>
      </c>
    </row>
    <row r="100" spans="1:8" x14ac:dyDescent="0.2">
      <c r="A100" s="12" t="s">
        <v>666</v>
      </c>
      <c r="B100" s="32"/>
      <c r="C100" s="32">
        <v>1</v>
      </c>
      <c r="D100" s="32"/>
      <c r="E100" s="32"/>
      <c r="F100" s="86">
        <f t="shared" si="3"/>
        <v>1</v>
      </c>
      <c r="H100" s="35">
        <f t="shared" si="2"/>
        <v>1</v>
      </c>
    </row>
    <row r="101" spans="1:8" x14ac:dyDescent="0.2">
      <c r="A101" s="12" t="s">
        <v>69</v>
      </c>
      <c r="B101" s="32">
        <v>4</v>
      </c>
      <c r="C101" s="32">
        <v>3</v>
      </c>
      <c r="D101" s="32"/>
      <c r="E101" s="32"/>
      <c r="F101" s="86">
        <f t="shared" si="3"/>
        <v>7</v>
      </c>
      <c r="H101" s="35">
        <f t="shared" si="2"/>
        <v>0.4285714285714286</v>
      </c>
    </row>
    <row r="102" spans="1:8" x14ac:dyDescent="0.2">
      <c r="A102" s="12" t="s">
        <v>667</v>
      </c>
      <c r="B102" s="32">
        <v>8</v>
      </c>
      <c r="C102" s="32">
        <v>14</v>
      </c>
      <c r="D102" s="32">
        <v>4</v>
      </c>
      <c r="E102" s="32"/>
      <c r="F102" s="86">
        <f t="shared" si="3"/>
        <v>26</v>
      </c>
      <c r="H102" s="35">
        <f t="shared" si="2"/>
        <v>0.69230769230769229</v>
      </c>
    </row>
    <row r="103" spans="1:8" x14ac:dyDescent="0.2">
      <c r="A103" s="12" t="s">
        <v>60</v>
      </c>
      <c r="B103" s="32">
        <v>4</v>
      </c>
      <c r="C103" s="32">
        <v>14</v>
      </c>
      <c r="D103" s="32">
        <v>3</v>
      </c>
      <c r="E103" s="32"/>
      <c r="F103" s="86">
        <f t="shared" si="3"/>
        <v>21</v>
      </c>
      <c r="H103" s="35">
        <f t="shared" si="2"/>
        <v>0.80952380952380953</v>
      </c>
    </row>
    <row r="104" spans="1:8" x14ac:dyDescent="0.2">
      <c r="A104" s="12" t="s">
        <v>668</v>
      </c>
      <c r="B104" s="32"/>
      <c r="C104" s="32">
        <v>1</v>
      </c>
      <c r="D104" s="32"/>
      <c r="E104" s="32"/>
      <c r="F104" s="86">
        <f t="shared" si="3"/>
        <v>1</v>
      </c>
      <c r="H104" s="35">
        <f t="shared" si="2"/>
        <v>1</v>
      </c>
    </row>
    <row r="105" spans="1:8" x14ac:dyDescent="0.2">
      <c r="A105" s="12" t="s">
        <v>61</v>
      </c>
      <c r="B105" s="32">
        <v>1</v>
      </c>
      <c r="C105" s="32">
        <v>1</v>
      </c>
      <c r="D105" s="32"/>
      <c r="E105" s="32"/>
      <c r="F105" s="86">
        <f t="shared" si="3"/>
        <v>2</v>
      </c>
      <c r="H105" s="35">
        <f t="shared" si="2"/>
        <v>0.5</v>
      </c>
    </row>
    <row r="106" spans="1:8" x14ac:dyDescent="0.2">
      <c r="A106" s="12" t="s">
        <v>62</v>
      </c>
      <c r="B106" s="32">
        <v>1</v>
      </c>
      <c r="C106" s="32">
        <v>1</v>
      </c>
      <c r="D106" s="32">
        <v>1</v>
      </c>
      <c r="E106" s="32"/>
      <c r="F106" s="86">
        <f t="shared" si="3"/>
        <v>3</v>
      </c>
      <c r="H106" s="35">
        <f t="shared" si="2"/>
        <v>0.66666666666666674</v>
      </c>
    </row>
    <row r="107" spans="1:8" x14ac:dyDescent="0.2">
      <c r="A107" s="12" t="s">
        <v>41</v>
      </c>
      <c r="B107" s="32">
        <v>2</v>
      </c>
      <c r="C107" s="32">
        <v>14</v>
      </c>
      <c r="D107" s="32">
        <v>1</v>
      </c>
      <c r="E107" s="32"/>
      <c r="F107" s="86">
        <f t="shared" si="3"/>
        <v>17</v>
      </c>
      <c r="H107" s="35">
        <f t="shared" si="2"/>
        <v>0.88235294117647056</v>
      </c>
    </row>
    <row r="108" spans="1:8" x14ac:dyDescent="0.2">
      <c r="A108" s="12" t="s">
        <v>587</v>
      </c>
      <c r="B108" s="32"/>
      <c r="C108" s="32">
        <v>3</v>
      </c>
      <c r="D108" s="32">
        <v>1</v>
      </c>
      <c r="E108" s="32"/>
      <c r="F108" s="86">
        <f t="shared" si="3"/>
        <v>4</v>
      </c>
      <c r="H108" s="35">
        <f t="shared" si="2"/>
        <v>1</v>
      </c>
    </row>
    <row r="109" spans="1:8" x14ac:dyDescent="0.2">
      <c r="A109" s="12" t="s">
        <v>719</v>
      </c>
      <c r="B109" s="32">
        <v>2</v>
      </c>
      <c r="C109" s="32">
        <v>9</v>
      </c>
      <c r="D109" s="32"/>
      <c r="E109" s="32"/>
      <c r="F109" s="86">
        <f t="shared" si="3"/>
        <v>11</v>
      </c>
      <c r="H109" s="35">
        <f t="shared" si="2"/>
        <v>0.81818181818181812</v>
      </c>
    </row>
    <row r="110" spans="1:8" x14ac:dyDescent="0.2">
      <c r="A110" s="12" t="s">
        <v>65</v>
      </c>
      <c r="B110" s="32">
        <v>1</v>
      </c>
      <c r="C110" s="32">
        <v>15</v>
      </c>
      <c r="D110" s="32"/>
      <c r="E110" s="32"/>
      <c r="F110" s="86">
        <f t="shared" si="3"/>
        <v>16</v>
      </c>
      <c r="H110" s="35">
        <f t="shared" si="2"/>
        <v>0.9375</v>
      </c>
    </row>
    <row r="111" spans="1:8" x14ac:dyDescent="0.2">
      <c r="A111" s="1"/>
      <c r="B111" s="1"/>
      <c r="C111" s="1"/>
      <c r="D111" s="1"/>
      <c r="E111" s="523"/>
      <c r="F111" s="523"/>
      <c r="G111" s="4"/>
      <c r="H111" s="526"/>
    </row>
    <row r="112" spans="1:8" x14ac:dyDescent="0.2">
      <c r="A112" s="668" t="s">
        <v>1</v>
      </c>
      <c r="B112" s="303">
        <f>SUM(B9:B110)</f>
        <v>218</v>
      </c>
      <c r="C112" s="303">
        <f>SUM(C9:C110)</f>
        <v>759</v>
      </c>
      <c r="D112" s="303">
        <f>SUM(D9:D110)</f>
        <v>125</v>
      </c>
      <c r="E112" s="799">
        <f>SUM(E9:E110)</f>
        <v>2</v>
      </c>
      <c r="F112" s="180">
        <f>SUM(F9:F110)</f>
        <v>1104</v>
      </c>
      <c r="H112" s="373">
        <f t="shared" si="2"/>
        <v>0.80253623188405798</v>
      </c>
    </row>
    <row r="113" spans="1:5" x14ac:dyDescent="0.2">
      <c r="A113" s="669" t="s">
        <v>154</v>
      </c>
      <c r="B113" s="420">
        <f>B112/$F$112</f>
        <v>0.19746376811594202</v>
      </c>
      <c r="C113" s="420">
        <f t="shared" ref="C113:E113" si="5">C112/$F$112</f>
        <v>0.6875</v>
      </c>
      <c r="D113" s="420">
        <f t="shared" si="5"/>
        <v>0.11322463768115942</v>
      </c>
      <c r="E113" s="670">
        <f t="shared" si="5"/>
        <v>1.8115942028985507E-3</v>
      </c>
    </row>
    <row r="115" spans="1:5" x14ac:dyDescent="0.2">
      <c r="A115" s="365" t="s">
        <v>760</v>
      </c>
    </row>
    <row r="116" spans="1:5" x14ac:dyDescent="0.2">
      <c r="A116" s="365" t="s">
        <v>488</v>
      </c>
    </row>
  </sheetData>
  <mergeCells count="2">
    <mergeCell ref="A5:H5"/>
    <mergeCell ref="A2:H2"/>
  </mergeCells>
  <pageMargins left="0.39370078740157483" right="0" top="0.39370078740157483" bottom="0.59055118110236227" header="0.51181102362204722" footer="0.51181102362204722"/>
  <pageSetup paperSize="9" scale="95" firstPageNumber="22" fitToHeight="2" orientation="portrait" r:id="rId1"/>
  <headerFooter alignWithMargins="0">
    <oddHeader>&amp;L&amp;"Times New Roman,Gras"DGRH A1-1&amp;R&amp;"Times New Roman,Gras"Juillet 2021</oddHeader>
    <oddFooter>&amp;C&amp;"Times New Roman,Gras"Page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showGridLines="0" zoomScaleNormal="100" workbookViewId="0">
      <selection activeCell="S85" sqref="S85"/>
    </sheetView>
  </sheetViews>
  <sheetFormatPr baseColWidth="10" defaultColWidth="12" defaultRowHeight="12.75" x14ac:dyDescent="0.2"/>
  <cols>
    <col min="1" max="1" width="13.33203125" style="61" bestFit="1" customWidth="1"/>
    <col min="2" max="4" width="12" style="61"/>
    <col min="5" max="5" width="12.1640625" style="61" customWidth="1"/>
    <col min="6" max="6" width="12" style="61"/>
    <col min="7" max="7" width="12.6640625" style="61" customWidth="1"/>
    <col min="8" max="8" width="12" style="61"/>
    <col min="9" max="9" width="3.5" style="18" customWidth="1"/>
    <col min="10" max="11" width="10.6640625" style="61" customWidth="1"/>
    <col min="12" max="16384" width="12" style="61"/>
  </cols>
  <sheetData>
    <row r="1" spans="1:11" ht="0.75" customHeight="1" x14ac:dyDescent="0.2"/>
    <row r="2" spans="1:11" ht="26.25" customHeight="1" x14ac:dyDescent="0.2">
      <c r="A2" s="1044" t="s">
        <v>710</v>
      </c>
      <c r="B2" s="1044"/>
      <c r="C2" s="1044"/>
      <c r="D2" s="1044"/>
      <c r="E2" s="1044"/>
      <c r="F2" s="1044"/>
      <c r="G2" s="1044"/>
      <c r="H2" s="1044"/>
      <c r="I2" s="1044"/>
      <c r="J2" s="1044"/>
      <c r="K2" s="1044"/>
    </row>
    <row r="3" spans="1:11" ht="3" customHeight="1" x14ac:dyDescent="0.2"/>
    <row r="4" spans="1:11" x14ac:dyDescent="0.2">
      <c r="A4" s="1040" t="s">
        <v>629</v>
      </c>
      <c r="B4" s="1040"/>
      <c r="C4" s="1040"/>
      <c r="D4" s="1040"/>
      <c r="E4" s="1040"/>
      <c r="F4" s="1040"/>
      <c r="G4" s="1040"/>
      <c r="H4" s="1040"/>
      <c r="I4" s="1040"/>
      <c r="J4" s="1040"/>
      <c r="K4" s="1040"/>
    </row>
    <row r="5" spans="1:11" ht="3.75" customHeight="1" x14ac:dyDescent="0.2"/>
    <row r="6" spans="1:11" ht="15.75" x14ac:dyDescent="0.2">
      <c r="B6" s="1046" t="s">
        <v>185</v>
      </c>
      <c r="C6" s="1046"/>
      <c r="D6" s="1047"/>
      <c r="E6" s="1048" t="s">
        <v>193</v>
      </c>
      <c r="F6" s="1048" t="s">
        <v>140</v>
      </c>
      <c r="G6" s="1048" t="s">
        <v>139</v>
      </c>
      <c r="H6" s="1049" t="s">
        <v>142</v>
      </c>
      <c r="I6" s="92"/>
      <c r="J6" s="1045" t="s">
        <v>128</v>
      </c>
      <c r="K6" s="1045"/>
    </row>
    <row r="7" spans="1:11" ht="45" customHeight="1" x14ac:dyDescent="0.2">
      <c r="A7" s="542" t="s">
        <v>359</v>
      </c>
      <c r="B7" s="405" t="s">
        <v>143</v>
      </c>
      <c r="C7" s="409" t="s">
        <v>144</v>
      </c>
      <c r="D7" s="409" t="s">
        <v>145</v>
      </c>
      <c r="E7" s="1048"/>
      <c r="F7" s="1048"/>
      <c r="G7" s="1048"/>
      <c r="H7" s="1049"/>
      <c r="I7" s="92"/>
      <c r="J7" s="94" t="s">
        <v>194</v>
      </c>
      <c r="K7" s="95" t="s">
        <v>195</v>
      </c>
    </row>
    <row r="8" spans="1:11" s="18" customFormat="1" ht="6" customHeight="1" x14ac:dyDescent="0.2">
      <c r="B8" s="92"/>
      <c r="C8" s="87"/>
      <c r="D8" s="87"/>
      <c r="E8" s="96"/>
      <c r="F8" s="96"/>
      <c r="G8" s="96"/>
      <c r="H8" s="92"/>
      <c r="I8" s="92"/>
      <c r="J8" s="88"/>
      <c r="K8" s="88"/>
    </row>
    <row r="9" spans="1:11" x14ac:dyDescent="0.2">
      <c r="A9" s="90" t="s">
        <v>71</v>
      </c>
      <c r="B9" s="30">
        <v>14</v>
      </c>
      <c r="C9" s="97"/>
      <c r="D9" s="98"/>
      <c r="E9" s="30">
        <v>35</v>
      </c>
      <c r="F9" s="30">
        <v>6</v>
      </c>
      <c r="G9" s="30"/>
      <c r="H9" s="40">
        <f>B9+E9+F9+G9</f>
        <v>55</v>
      </c>
      <c r="J9" s="50">
        <f>(H9-B9)/H9</f>
        <v>0.74545454545454548</v>
      </c>
      <c r="K9" s="51">
        <f>(H9-B9+C9)/H9</f>
        <v>0.74545454545454548</v>
      </c>
    </row>
    <row r="10" spans="1:11" x14ac:dyDescent="0.2">
      <c r="A10" s="91" t="s">
        <v>72</v>
      </c>
      <c r="B10" s="32">
        <v>6</v>
      </c>
      <c r="C10" s="99"/>
      <c r="D10" s="100"/>
      <c r="E10" s="32">
        <v>24</v>
      </c>
      <c r="F10" s="32">
        <v>11</v>
      </c>
      <c r="G10" s="32"/>
      <c r="H10" s="40">
        <f>B10+E10+F10+G10</f>
        <v>41</v>
      </c>
      <c r="J10" s="52">
        <f t="shared" ref="J10:J65" si="0">(H10-B10)/H10</f>
        <v>0.85365853658536583</v>
      </c>
      <c r="K10" s="53">
        <f t="shared" ref="K10:K65" si="1">(H10-B10+C10)/H10</f>
        <v>0.85365853658536583</v>
      </c>
    </row>
    <row r="11" spans="1:11" x14ac:dyDescent="0.2">
      <c r="A11" s="91" t="s">
        <v>73</v>
      </c>
      <c r="B11" s="32">
        <v>2</v>
      </c>
      <c r="C11" s="99"/>
      <c r="D11" s="100"/>
      <c r="E11" s="32">
        <v>3</v>
      </c>
      <c r="F11" s="32"/>
      <c r="G11" s="32"/>
      <c r="H11" s="40">
        <f t="shared" ref="H11:H62" si="2">B11+E11+F11+G11</f>
        <v>5</v>
      </c>
      <c r="J11" s="52">
        <f t="shared" si="0"/>
        <v>0.6</v>
      </c>
      <c r="K11" s="53">
        <f t="shared" si="1"/>
        <v>0.6</v>
      </c>
    </row>
    <row r="12" spans="1:11" x14ac:dyDescent="0.2">
      <c r="A12" s="91" t="s">
        <v>74</v>
      </c>
      <c r="B12" s="32">
        <v>1</v>
      </c>
      <c r="C12" s="99"/>
      <c r="D12" s="100">
        <v>1</v>
      </c>
      <c r="E12" s="32">
        <v>14</v>
      </c>
      <c r="F12" s="32"/>
      <c r="G12" s="32"/>
      <c r="H12" s="40">
        <f t="shared" si="2"/>
        <v>15</v>
      </c>
      <c r="J12" s="52">
        <f t="shared" si="0"/>
        <v>0.93333333333333335</v>
      </c>
      <c r="K12" s="53">
        <f t="shared" si="1"/>
        <v>0.93333333333333335</v>
      </c>
    </row>
    <row r="13" spans="1:11" x14ac:dyDescent="0.2">
      <c r="A13" s="91" t="s">
        <v>75</v>
      </c>
      <c r="B13" s="32">
        <v>5</v>
      </c>
      <c r="C13" s="99">
        <v>1</v>
      </c>
      <c r="D13" s="100"/>
      <c r="E13" s="32">
        <v>33</v>
      </c>
      <c r="F13" s="32">
        <v>6</v>
      </c>
      <c r="G13" s="32"/>
      <c r="H13" s="40">
        <f t="shared" si="2"/>
        <v>44</v>
      </c>
      <c r="J13" s="52">
        <f t="shared" si="0"/>
        <v>0.88636363636363635</v>
      </c>
      <c r="K13" s="53">
        <f t="shared" si="1"/>
        <v>0.90909090909090906</v>
      </c>
    </row>
    <row r="14" spans="1:11" x14ac:dyDescent="0.2">
      <c r="A14" s="91" t="s">
        <v>76</v>
      </c>
      <c r="B14" s="32">
        <v>19</v>
      </c>
      <c r="C14" s="99"/>
      <c r="D14" s="100">
        <v>1</v>
      </c>
      <c r="E14" s="32">
        <v>44</v>
      </c>
      <c r="F14" s="32">
        <v>12</v>
      </c>
      <c r="G14" s="32">
        <v>1</v>
      </c>
      <c r="H14" s="40">
        <f t="shared" si="2"/>
        <v>76</v>
      </c>
      <c r="J14" s="52">
        <f t="shared" si="0"/>
        <v>0.75</v>
      </c>
      <c r="K14" s="53">
        <f t="shared" si="1"/>
        <v>0.75</v>
      </c>
    </row>
    <row r="15" spans="1:11" x14ac:dyDescent="0.2">
      <c r="A15" s="91" t="s">
        <v>77</v>
      </c>
      <c r="B15" s="32">
        <v>6</v>
      </c>
      <c r="C15" s="99">
        <v>1</v>
      </c>
      <c r="D15" s="100">
        <v>1</v>
      </c>
      <c r="E15" s="32">
        <v>18</v>
      </c>
      <c r="F15" s="32">
        <v>2</v>
      </c>
      <c r="G15" s="32"/>
      <c r="H15" s="40">
        <f t="shared" si="2"/>
        <v>26</v>
      </c>
      <c r="J15" s="52">
        <f t="shared" si="0"/>
        <v>0.76923076923076927</v>
      </c>
      <c r="K15" s="53">
        <f t="shared" si="1"/>
        <v>0.80769230769230771</v>
      </c>
    </row>
    <row r="16" spans="1:11" x14ac:dyDescent="0.2">
      <c r="A16" s="91" t="s">
        <v>78</v>
      </c>
      <c r="B16" s="32">
        <v>1</v>
      </c>
      <c r="C16" s="99"/>
      <c r="D16" s="100"/>
      <c r="E16" s="32">
        <v>4</v>
      </c>
      <c r="F16" s="32">
        <v>2</v>
      </c>
      <c r="G16" s="32"/>
      <c r="H16" s="40">
        <f t="shared" si="2"/>
        <v>7</v>
      </c>
      <c r="J16" s="52">
        <f t="shared" si="0"/>
        <v>0.8571428571428571</v>
      </c>
      <c r="K16" s="53">
        <f t="shared" si="1"/>
        <v>0.8571428571428571</v>
      </c>
    </row>
    <row r="17" spans="1:11" x14ac:dyDescent="0.2">
      <c r="A17" s="91" t="s">
        <v>79</v>
      </c>
      <c r="B17" s="32">
        <v>4</v>
      </c>
      <c r="C17" s="99"/>
      <c r="D17" s="100">
        <v>1</v>
      </c>
      <c r="E17" s="32">
        <v>14</v>
      </c>
      <c r="F17" s="32">
        <v>4</v>
      </c>
      <c r="G17" s="32"/>
      <c r="H17" s="40">
        <f t="shared" si="2"/>
        <v>22</v>
      </c>
      <c r="J17" s="52">
        <f t="shared" si="0"/>
        <v>0.81818181818181823</v>
      </c>
      <c r="K17" s="53">
        <f t="shared" si="1"/>
        <v>0.81818181818181823</v>
      </c>
    </row>
    <row r="18" spans="1:11" x14ac:dyDescent="0.2">
      <c r="A18" s="91" t="s">
        <v>80</v>
      </c>
      <c r="B18" s="32"/>
      <c r="C18" s="99"/>
      <c r="D18" s="100"/>
      <c r="E18" s="32">
        <v>5</v>
      </c>
      <c r="F18" s="32"/>
      <c r="G18" s="32"/>
      <c r="H18" s="40">
        <f t="shared" si="2"/>
        <v>5</v>
      </c>
      <c r="J18" s="52">
        <f t="shared" si="0"/>
        <v>1</v>
      </c>
      <c r="K18" s="53">
        <f t="shared" si="1"/>
        <v>1</v>
      </c>
    </row>
    <row r="19" spans="1:11" x14ac:dyDescent="0.2">
      <c r="A19" s="91" t="s">
        <v>81</v>
      </c>
      <c r="B19" s="32">
        <v>11</v>
      </c>
      <c r="C19" s="99"/>
      <c r="D19" s="100"/>
      <c r="E19" s="32">
        <v>38</v>
      </c>
      <c r="F19" s="32">
        <v>3</v>
      </c>
      <c r="G19" s="32"/>
      <c r="H19" s="40">
        <f t="shared" si="2"/>
        <v>52</v>
      </c>
      <c r="J19" s="52">
        <f t="shared" si="0"/>
        <v>0.78846153846153844</v>
      </c>
      <c r="K19" s="53">
        <f t="shared" si="1"/>
        <v>0.78846153846153844</v>
      </c>
    </row>
    <row r="20" spans="1:11" x14ac:dyDescent="0.2">
      <c r="A20" s="91" t="s">
        <v>82</v>
      </c>
      <c r="B20" s="32"/>
      <c r="C20" s="99"/>
      <c r="D20" s="100"/>
      <c r="E20" s="32">
        <v>5</v>
      </c>
      <c r="F20" s="32"/>
      <c r="G20" s="32"/>
      <c r="H20" s="40">
        <f t="shared" si="2"/>
        <v>5</v>
      </c>
      <c r="J20" s="52">
        <f t="shared" si="0"/>
        <v>1</v>
      </c>
      <c r="K20" s="53">
        <f t="shared" si="1"/>
        <v>1</v>
      </c>
    </row>
    <row r="21" spans="1:11" x14ac:dyDescent="0.2">
      <c r="A21" s="91" t="s">
        <v>129</v>
      </c>
      <c r="B21" s="32">
        <v>2</v>
      </c>
      <c r="C21" s="99"/>
      <c r="D21" s="100"/>
      <c r="E21" s="32">
        <v>2</v>
      </c>
      <c r="F21" s="32"/>
      <c r="G21" s="32"/>
      <c r="H21" s="40">
        <f t="shared" si="2"/>
        <v>4</v>
      </c>
      <c r="J21" s="52">
        <f t="shared" si="0"/>
        <v>0.5</v>
      </c>
      <c r="K21" s="53">
        <f t="shared" si="1"/>
        <v>0.5</v>
      </c>
    </row>
    <row r="22" spans="1:11" x14ac:dyDescent="0.2">
      <c r="A22" s="91" t="s">
        <v>83</v>
      </c>
      <c r="B22" s="32">
        <v>2</v>
      </c>
      <c r="C22" s="99"/>
      <c r="D22" s="100"/>
      <c r="E22" s="32">
        <v>13</v>
      </c>
      <c r="F22" s="32">
        <v>1</v>
      </c>
      <c r="G22" s="32"/>
      <c r="H22" s="40">
        <f t="shared" si="2"/>
        <v>16</v>
      </c>
      <c r="J22" s="52">
        <f t="shared" si="0"/>
        <v>0.875</v>
      </c>
      <c r="K22" s="53">
        <f t="shared" si="1"/>
        <v>0.875</v>
      </c>
    </row>
    <row r="23" spans="1:11" x14ac:dyDescent="0.2">
      <c r="A23" s="91" t="s">
        <v>84</v>
      </c>
      <c r="B23" s="32">
        <v>1</v>
      </c>
      <c r="C23" s="99"/>
      <c r="D23" s="100"/>
      <c r="E23" s="32">
        <v>13</v>
      </c>
      <c r="F23" s="32">
        <v>1</v>
      </c>
      <c r="G23" s="32"/>
      <c r="H23" s="40">
        <f t="shared" si="2"/>
        <v>15</v>
      </c>
      <c r="J23" s="52">
        <f t="shared" si="0"/>
        <v>0.93333333333333335</v>
      </c>
      <c r="K23" s="53">
        <f t="shared" si="1"/>
        <v>0.93333333333333335</v>
      </c>
    </row>
    <row r="24" spans="1:11" x14ac:dyDescent="0.2">
      <c r="A24" s="91" t="s">
        <v>85</v>
      </c>
      <c r="B24" s="32">
        <v>5</v>
      </c>
      <c r="C24" s="99">
        <v>1</v>
      </c>
      <c r="D24" s="100">
        <v>1</v>
      </c>
      <c r="E24" s="32">
        <v>34</v>
      </c>
      <c r="F24" s="32">
        <v>7</v>
      </c>
      <c r="G24" s="32"/>
      <c r="H24" s="40">
        <f t="shared" si="2"/>
        <v>46</v>
      </c>
      <c r="J24" s="52">
        <f t="shared" si="0"/>
        <v>0.89130434782608692</v>
      </c>
      <c r="K24" s="53">
        <f t="shared" si="1"/>
        <v>0.91304347826086951</v>
      </c>
    </row>
    <row r="25" spans="1:11" x14ac:dyDescent="0.2">
      <c r="A25" s="91" t="s">
        <v>86</v>
      </c>
      <c r="B25" s="32">
        <v>6</v>
      </c>
      <c r="C25" s="99">
        <v>1</v>
      </c>
      <c r="D25" s="100">
        <v>1</v>
      </c>
      <c r="E25" s="32">
        <v>11</v>
      </c>
      <c r="F25" s="32"/>
      <c r="G25" s="32"/>
      <c r="H25" s="40">
        <f t="shared" si="2"/>
        <v>17</v>
      </c>
      <c r="J25" s="52">
        <f t="shared" si="0"/>
        <v>0.6470588235294118</v>
      </c>
      <c r="K25" s="53">
        <f t="shared" si="1"/>
        <v>0.70588235294117652</v>
      </c>
    </row>
    <row r="26" spans="1:11" x14ac:dyDescent="0.2">
      <c r="A26" s="91" t="s">
        <v>87</v>
      </c>
      <c r="B26" s="32">
        <v>9</v>
      </c>
      <c r="C26" s="99"/>
      <c r="D26" s="100"/>
      <c r="E26" s="32">
        <v>21</v>
      </c>
      <c r="F26" s="32"/>
      <c r="G26" s="32"/>
      <c r="H26" s="40">
        <f t="shared" si="2"/>
        <v>30</v>
      </c>
      <c r="J26" s="52">
        <f t="shared" si="0"/>
        <v>0.7</v>
      </c>
      <c r="K26" s="53">
        <f t="shared" si="1"/>
        <v>0.7</v>
      </c>
    </row>
    <row r="27" spans="1:11" x14ac:dyDescent="0.2">
      <c r="A27" s="91" t="s">
        <v>88</v>
      </c>
      <c r="B27" s="32">
        <v>9</v>
      </c>
      <c r="C27" s="99">
        <v>1</v>
      </c>
      <c r="D27" s="100">
        <v>3</v>
      </c>
      <c r="E27" s="32">
        <v>18</v>
      </c>
      <c r="F27" s="32">
        <v>1</v>
      </c>
      <c r="G27" s="32"/>
      <c r="H27" s="40">
        <f t="shared" si="2"/>
        <v>28</v>
      </c>
      <c r="J27" s="52">
        <f t="shared" si="0"/>
        <v>0.6785714285714286</v>
      </c>
      <c r="K27" s="53">
        <f t="shared" si="1"/>
        <v>0.7142857142857143</v>
      </c>
    </row>
    <row r="28" spans="1:11" x14ac:dyDescent="0.2">
      <c r="A28" s="91" t="s">
        <v>89</v>
      </c>
      <c r="B28" s="32">
        <v>2</v>
      </c>
      <c r="C28" s="99"/>
      <c r="D28" s="100">
        <v>1</v>
      </c>
      <c r="E28" s="32">
        <v>4</v>
      </c>
      <c r="F28" s="32"/>
      <c r="G28" s="32"/>
      <c r="H28" s="40">
        <f t="shared" si="2"/>
        <v>6</v>
      </c>
      <c r="J28" s="52">
        <f t="shared" si="0"/>
        <v>0.66666666666666663</v>
      </c>
      <c r="K28" s="53">
        <f t="shared" si="1"/>
        <v>0.66666666666666663</v>
      </c>
    </row>
    <row r="29" spans="1:11" x14ac:dyDescent="0.2">
      <c r="A29" s="91" t="s">
        <v>90</v>
      </c>
      <c r="B29" s="32">
        <v>2</v>
      </c>
      <c r="C29" s="99">
        <v>1</v>
      </c>
      <c r="D29" s="100"/>
      <c r="E29" s="32">
        <v>9</v>
      </c>
      <c r="F29" s="32">
        <v>1</v>
      </c>
      <c r="G29" s="32"/>
      <c r="H29" s="40">
        <f t="shared" si="2"/>
        <v>12</v>
      </c>
      <c r="J29" s="52">
        <f t="shared" si="0"/>
        <v>0.83333333333333337</v>
      </c>
      <c r="K29" s="53">
        <f t="shared" si="1"/>
        <v>0.91666666666666663</v>
      </c>
    </row>
    <row r="30" spans="1:11" x14ac:dyDescent="0.2">
      <c r="A30" s="91" t="s">
        <v>91</v>
      </c>
      <c r="B30" s="32">
        <v>6</v>
      </c>
      <c r="C30" s="99"/>
      <c r="D30" s="100">
        <v>3</v>
      </c>
      <c r="E30" s="32">
        <v>20</v>
      </c>
      <c r="F30" s="32">
        <v>4</v>
      </c>
      <c r="G30" s="32"/>
      <c r="H30" s="40">
        <f t="shared" si="2"/>
        <v>30</v>
      </c>
      <c r="J30" s="52">
        <f t="shared" si="0"/>
        <v>0.8</v>
      </c>
      <c r="K30" s="53">
        <f t="shared" si="1"/>
        <v>0.8</v>
      </c>
    </row>
    <row r="31" spans="1:11" x14ac:dyDescent="0.2">
      <c r="A31" s="91" t="s">
        <v>92</v>
      </c>
      <c r="B31" s="32">
        <v>2</v>
      </c>
      <c r="C31" s="99"/>
      <c r="D31" s="100"/>
      <c r="E31" s="32">
        <v>18</v>
      </c>
      <c r="F31" s="32">
        <v>5</v>
      </c>
      <c r="G31" s="32"/>
      <c r="H31" s="40">
        <f t="shared" si="2"/>
        <v>25</v>
      </c>
      <c r="J31" s="52">
        <f t="shared" si="0"/>
        <v>0.92</v>
      </c>
      <c r="K31" s="53">
        <f t="shared" si="1"/>
        <v>0.92</v>
      </c>
    </row>
    <row r="32" spans="1:11" x14ac:dyDescent="0.2">
      <c r="A32" s="91" t="s">
        <v>93</v>
      </c>
      <c r="B32" s="32"/>
      <c r="C32" s="99"/>
      <c r="D32" s="100"/>
      <c r="E32" s="32">
        <v>2</v>
      </c>
      <c r="F32" s="32"/>
      <c r="G32" s="32"/>
      <c r="H32" s="40">
        <f t="shared" si="2"/>
        <v>2</v>
      </c>
      <c r="J32" s="52">
        <f t="shared" si="0"/>
        <v>1</v>
      </c>
      <c r="K32" s="53">
        <f t="shared" si="1"/>
        <v>1</v>
      </c>
    </row>
    <row r="33" spans="1:11" x14ac:dyDescent="0.2">
      <c r="A33" s="91" t="s">
        <v>94</v>
      </c>
      <c r="B33" s="32"/>
      <c r="C33" s="99"/>
      <c r="D33" s="100"/>
      <c r="E33" s="32">
        <v>21</v>
      </c>
      <c r="F33" s="32">
        <v>6</v>
      </c>
      <c r="G33" s="32"/>
      <c r="H33" s="40">
        <f t="shared" si="2"/>
        <v>27</v>
      </c>
      <c r="J33" s="52">
        <f t="shared" si="0"/>
        <v>1</v>
      </c>
      <c r="K33" s="53">
        <f t="shared" si="1"/>
        <v>1</v>
      </c>
    </row>
    <row r="34" spans="1:11" x14ac:dyDescent="0.2">
      <c r="A34" s="91" t="s">
        <v>95</v>
      </c>
      <c r="B34" s="32">
        <v>3</v>
      </c>
      <c r="C34" s="99"/>
      <c r="D34" s="100"/>
      <c r="E34" s="32">
        <v>34</v>
      </c>
      <c r="F34" s="32">
        <v>5</v>
      </c>
      <c r="G34" s="32"/>
      <c r="H34" s="40">
        <f t="shared" si="2"/>
        <v>42</v>
      </c>
      <c r="J34" s="52">
        <f t="shared" si="0"/>
        <v>0.9285714285714286</v>
      </c>
      <c r="K34" s="53">
        <f t="shared" si="1"/>
        <v>0.9285714285714286</v>
      </c>
    </row>
    <row r="35" spans="1:11" x14ac:dyDescent="0.2">
      <c r="A35" s="91" t="s">
        <v>96</v>
      </c>
      <c r="B35" s="32">
        <v>7</v>
      </c>
      <c r="C35" s="99">
        <v>1</v>
      </c>
      <c r="D35" s="100">
        <v>1</v>
      </c>
      <c r="E35" s="32">
        <v>52</v>
      </c>
      <c r="F35" s="32">
        <v>9</v>
      </c>
      <c r="G35" s="32"/>
      <c r="H35" s="40">
        <f t="shared" si="2"/>
        <v>68</v>
      </c>
      <c r="J35" s="52">
        <f t="shared" si="0"/>
        <v>0.8970588235294118</v>
      </c>
      <c r="K35" s="53">
        <f t="shared" si="1"/>
        <v>0.91176470588235292</v>
      </c>
    </row>
    <row r="36" spans="1:11" x14ac:dyDescent="0.2">
      <c r="A36" s="91" t="s">
        <v>97</v>
      </c>
      <c r="B36" s="32">
        <v>1</v>
      </c>
      <c r="C36" s="99"/>
      <c r="D36" s="100">
        <v>1</v>
      </c>
      <c r="E36" s="32">
        <v>11</v>
      </c>
      <c r="F36" s="32">
        <v>2</v>
      </c>
      <c r="G36" s="32"/>
      <c r="H36" s="40">
        <f t="shared" si="2"/>
        <v>14</v>
      </c>
      <c r="J36" s="52">
        <f t="shared" si="0"/>
        <v>0.9285714285714286</v>
      </c>
      <c r="K36" s="53">
        <f t="shared" si="1"/>
        <v>0.9285714285714286</v>
      </c>
    </row>
    <row r="37" spans="1:11" x14ac:dyDescent="0.2">
      <c r="A37" s="91" t="s">
        <v>98</v>
      </c>
      <c r="B37" s="32">
        <v>2</v>
      </c>
      <c r="C37" s="99"/>
      <c r="D37" s="100">
        <v>1</v>
      </c>
      <c r="E37" s="32"/>
      <c r="F37" s="32">
        <v>2</v>
      </c>
      <c r="G37" s="32"/>
      <c r="H37" s="40">
        <f t="shared" si="2"/>
        <v>4</v>
      </c>
      <c r="J37" s="52">
        <f t="shared" si="0"/>
        <v>0.5</v>
      </c>
      <c r="K37" s="53">
        <f t="shared" si="1"/>
        <v>0.5</v>
      </c>
    </row>
    <row r="38" spans="1:11" x14ac:dyDescent="0.2">
      <c r="A38" s="91" t="s">
        <v>99</v>
      </c>
      <c r="B38" s="32">
        <v>2</v>
      </c>
      <c r="C38" s="99">
        <v>1</v>
      </c>
      <c r="D38" s="100"/>
      <c r="E38" s="32">
        <v>1</v>
      </c>
      <c r="F38" s="32"/>
      <c r="G38" s="32"/>
      <c r="H38" s="40">
        <f t="shared" si="2"/>
        <v>3</v>
      </c>
      <c r="J38" s="52">
        <f t="shared" si="0"/>
        <v>0.33333333333333331</v>
      </c>
      <c r="K38" s="53">
        <f t="shared" si="1"/>
        <v>0.66666666666666663</v>
      </c>
    </row>
    <row r="39" spans="1:11" x14ac:dyDescent="0.2">
      <c r="A39" s="91" t="s">
        <v>100</v>
      </c>
      <c r="B39" s="32">
        <v>1</v>
      </c>
      <c r="C39" s="99"/>
      <c r="D39" s="100"/>
      <c r="E39" s="32">
        <v>9</v>
      </c>
      <c r="F39" s="32">
        <v>1</v>
      </c>
      <c r="G39" s="32"/>
      <c r="H39" s="40">
        <f t="shared" si="2"/>
        <v>11</v>
      </c>
      <c r="J39" s="52">
        <f t="shared" si="0"/>
        <v>0.90909090909090906</v>
      </c>
      <c r="K39" s="53">
        <f t="shared" si="1"/>
        <v>0.90909090909090906</v>
      </c>
    </row>
    <row r="40" spans="1:11" x14ac:dyDescent="0.2">
      <c r="A40" s="91" t="s">
        <v>101</v>
      </c>
      <c r="B40" s="32">
        <v>1</v>
      </c>
      <c r="C40" s="99">
        <v>1</v>
      </c>
      <c r="D40" s="100"/>
      <c r="E40" s="32">
        <v>6</v>
      </c>
      <c r="F40" s="32">
        <v>2</v>
      </c>
      <c r="G40" s="32"/>
      <c r="H40" s="40">
        <f t="shared" si="2"/>
        <v>9</v>
      </c>
      <c r="J40" s="52">
        <f t="shared" si="0"/>
        <v>0.88888888888888884</v>
      </c>
      <c r="K40" s="53">
        <f t="shared" si="1"/>
        <v>1</v>
      </c>
    </row>
    <row r="41" spans="1:11" x14ac:dyDescent="0.2">
      <c r="A41" s="91" t="s">
        <v>102</v>
      </c>
      <c r="B41" s="32"/>
      <c r="C41" s="99"/>
      <c r="D41" s="100"/>
      <c r="E41" s="32">
        <v>9</v>
      </c>
      <c r="F41" s="32">
        <v>3</v>
      </c>
      <c r="G41" s="32"/>
      <c r="H41" s="40">
        <f t="shared" si="2"/>
        <v>12</v>
      </c>
      <c r="J41" s="52">
        <f t="shared" si="0"/>
        <v>1</v>
      </c>
      <c r="K41" s="53">
        <f t="shared" si="1"/>
        <v>1</v>
      </c>
    </row>
    <row r="42" spans="1:11" x14ac:dyDescent="0.2">
      <c r="A42" s="91" t="s">
        <v>103</v>
      </c>
      <c r="B42" s="32">
        <v>6</v>
      </c>
      <c r="C42" s="99">
        <v>1</v>
      </c>
      <c r="D42" s="100">
        <v>4</v>
      </c>
      <c r="E42" s="32">
        <v>10</v>
      </c>
      <c r="F42" s="32">
        <v>1</v>
      </c>
      <c r="G42" s="32"/>
      <c r="H42" s="40">
        <f t="shared" si="2"/>
        <v>17</v>
      </c>
      <c r="J42" s="52">
        <f t="shared" ref="J42" si="3">(H42-B42)/H42</f>
        <v>0.6470588235294118</v>
      </c>
      <c r="K42" s="53">
        <f t="shared" ref="K42" si="4">(H42-B42+C42)/H42</f>
        <v>0.70588235294117652</v>
      </c>
    </row>
    <row r="43" spans="1:11" x14ac:dyDescent="0.2">
      <c r="A43" s="91" t="s">
        <v>104</v>
      </c>
      <c r="B43" s="32">
        <v>1</v>
      </c>
      <c r="C43" s="99"/>
      <c r="D43" s="100">
        <v>1</v>
      </c>
      <c r="E43" s="32">
        <v>2</v>
      </c>
      <c r="F43" s="32">
        <v>1</v>
      </c>
      <c r="G43" s="32"/>
      <c r="H43" s="40">
        <f t="shared" si="2"/>
        <v>4</v>
      </c>
      <c r="J43" s="52">
        <f t="shared" si="0"/>
        <v>0.75</v>
      </c>
      <c r="K43" s="53">
        <f t="shared" si="1"/>
        <v>0.75</v>
      </c>
    </row>
    <row r="44" spans="1:11" x14ac:dyDescent="0.2">
      <c r="A44" s="91" t="s">
        <v>105</v>
      </c>
      <c r="B44" s="32">
        <v>1</v>
      </c>
      <c r="C44" s="99"/>
      <c r="D44" s="100">
        <v>1</v>
      </c>
      <c r="E44" s="32"/>
      <c r="F44" s="32"/>
      <c r="G44" s="32"/>
      <c r="H44" s="40">
        <f t="shared" si="2"/>
        <v>1</v>
      </c>
      <c r="J44" s="52">
        <f t="shared" si="0"/>
        <v>0</v>
      </c>
      <c r="K44" s="53">
        <f t="shared" si="1"/>
        <v>0</v>
      </c>
    </row>
    <row r="45" spans="1:11" x14ac:dyDescent="0.2">
      <c r="A45" s="91" t="s">
        <v>106</v>
      </c>
      <c r="B45" s="32">
        <v>13</v>
      </c>
      <c r="C45" s="99">
        <v>1</v>
      </c>
      <c r="D45" s="100">
        <v>4</v>
      </c>
      <c r="E45" s="32">
        <v>25</v>
      </c>
      <c r="F45" s="32">
        <v>2</v>
      </c>
      <c r="G45" s="32"/>
      <c r="H45" s="40">
        <f t="shared" si="2"/>
        <v>40</v>
      </c>
      <c r="J45" s="52">
        <f t="shared" si="0"/>
        <v>0.67500000000000004</v>
      </c>
      <c r="K45" s="53">
        <f t="shared" si="1"/>
        <v>0.7</v>
      </c>
    </row>
    <row r="46" spans="1:11" x14ac:dyDescent="0.2">
      <c r="A46" s="91" t="s">
        <v>107</v>
      </c>
      <c r="B46" s="32">
        <v>5</v>
      </c>
      <c r="C46" s="99">
        <v>1</v>
      </c>
      <c r="D46" s="100"/>
      <c r="E46" s="32">
        <v>24</v>
      </c>
      <c r="F46" s="32">
        <v>2</v>
      </c>
      <c r="G46" s="32"/>
      <c r="H46" s="40">
        <f t="shared" si="2"/>
        <v>31</v>
      </c>
      <c r="J46" s="52">
        <f t="shared" si="0"/>
        <v>0.83870967741935487</v>
      </c>
      <c r="K46" s="53">
        <f t="shared" si="1"/>
        <v>0.87096774193548387</v>
      </c>
    </row>
    <row r="47" spans="1:11" x14ac:dyDescent="0.2">
      <c r="A47" s="91" t="s">
        <v>108</v>
      </c>
      <c r="B47" s="32">
        <v>7</v>
      </c>
      <c r="C47" s="99">
        <v>1</v>
      </c>
      <c r="D47" s="100">
        <v>3</v>
      </c>
      <c r="E47" s="32">
        <v>8</v>
      </c>
      <c r="F47" s="32">
        <v>1</v>
      </c>
      <c r="G47" s="32"/>
      <c r="H47" s="40">
        <f t="shared" si="2"/>
        <v>16</v>
      </c>
      <c r="J47" s="52">
        <f t="shared" si="0"/>
        <v>0.5625</v>
      </c>
      <c r="K47" s="53">
        <f t="shared" si="1"/>
        <v>0.625</v>
      </c>
    </row>
    <row r="48" spans="1:11" x14ac:dyDescent="0.2">
      <c r="A48" s="91" t="s">
        <v>109</v>
      </c>
      <c r="B48" s="32">
        <v>11</v>
      </c>
      <c r="C48" s="99">
        <v>1</v>
      </c>
      <c r="D48" s="100">
        <v>5</v>
      </c>
      <c r="E48" s="32">
        <v>14</v>
      </c>
      <c r="F48" s="32">
        <v>1</v>
      </c>
      <c r="G48" s="32"/>
      <c r="H48" s="40">
        <f t="shared" si="2"/>
        <v>26</v>
      </c>
      <c r="J48" s="52">
        <f t="shared" si="0"/>
        <v>0.57692307692307687</v>
      </c>
      <c r="K48" s="53">
        <f t="shared" si="1"/>
        <v>0.61538461538461542</v>
      </c>
    </row>
    <row r="49" spans="1:11" x14ac:dyDescent="0.2">
      <c r="A49" s="91" t="s">
        <v>110</v>
      </c>
      <c r="B49" s="32">
        <v>5</v>
      </c>
      <c r="C49" s="99">
        <v>1</v>
      </c>
      <c r="D49" s="100">
        <v>3</v>
      </c>
      <c r="E49" s="32">
        <v>17</v>
      </c>
      <c r="F49" s="32">
        <v>1</v>
      </c>
      <c r="G49" s="32"/>
      <c r="H49" s="40">
        <f t="shared" si="2"/>
        <v>23</v>
      </c>
      <c r="J49" s="52">
        <f t="shared" si="0"/>
        <v>0.78260869565217395</v>
      </c>
      <c r="K49" s="53">
        <f t="shared" si="1"/>
        <v>0.82608695652173914</v>
      </c>
    </row>
    <row r="50" spans="1:11" x14ac:dyDescent="0.2">
      <c r="A50" s="91" t="s">
        <v>111</v>
      </c>
      <c r="B50" s="32">
        <v>4</v>
      </c>
      <c r="C50" s="99"/>
      <c r="D50" s="100">
        <v>4</v>
      </c>
      <c r="E50" s="32">
        <v>15</v>
      </c>
      <c r="F50" s="32">
        <v>2</v>
      </c>
      <c r="G50" s="32">
        <v>1</v>
      </c>
      <c r="H50" s="40">
        <f t="shared" si="2"/>
        <v>22</v>
      </c>
      <c r="J50" s="52">
        <f t="shared" si="0"/>
        <v>0.81818181818181823</v>
      </c>
      <c r="K50" s="53">
        <f t="shared" si="1"/>
        <v>0.81818181818181823</v>
      </c>
    </row>
    <row r="51" spans="1:11" x14ac:dyDescent="0.2">
      <c r="A51" s="91" t="s">
        <v>112</v>
      </c>
      <c r="B51" s="32">
        <v>1</v>
      </c>
      <c r="C51" s="99"/>
      <c r="D51" s="100">
        <v>1</v>
      </c>
      <c r="E51" s="32">
        <v>4</v>
      </c>
      <c r="F51" s="32"/>
      <c r="G51" s="32"/>
      <c r="H51" s="40">
        <f t="shared" si="2"/>
        <v>5</v>
      </c>
      <c r="J51" s="52">
        <f t="shared" si="0"/>
        <v>0.8</v>
      </c>
      <c r="K51" s="53">
        <f t="shared" si="1"/>
        <v>0.8</v>
      </c>
    </row>
    <row r="52" spans="1:11" x14ac:dyDescent="0.2">
      <c r="A52" s="91" t="s">
        <v>113</v>
      </c>
      <c r="B52" s="32">
        <v>2</v>
      </c>
      <c r="C52" s="99">
        <v>1</v>
      </c>
      <c r="D52" s="100"/>
      <c r="E52" s="32">
        <v>9</v>
      </c>
      <c r="F52" s="32">
        <v>1</v>
      </c>
      <c r="G52" s="32"/>
      <c r="H52" s="40">
        <f t="shared" si="2"/>
        <v>12</v>
      </c>
      <c r="J52" s="52">
        <f t="shared" si="0"/>
        <v>0.83333333333333337</v>
      </c>
      <c r="K52" s="53">
        <f t="shared" si="1"/>
        <v>0.91666666666666663</v>
      </c>
    </row>
    <row r="53" spans="1:11" x14ac:dyDescent="0.2">
      <c r="A53" s="91" t="s">
        <v>114</v>
      </c>
      <c r="B53" s="32"/>
      <c r="C53" s="99"/>
      <c r="D53" s="100"/>
      <c r="E53" s="32">
        <v>1</v>
      </c>
      <c r="F53" s="32"/>
      <c r="G53" s="32"/>
      <c r="H53" s="40">
        <f t="shared" si="2"/>
        <v>1</v>
      </c>
      <c r="J53" s="52">
        <f t="shared" si="0"/>
        <v>1</v>
      </c>
      <c r="K53" s="53">
        <f t="shared" si="1"/>
        <v>1</v>
      </c>
    </row>
    <row r="54" spans="1:11" x14ac:dyDescent="0.2">
      <c r="A54" s="91" t="s">
        <v>115</v>
      </c>
      <c r="B54" s="32"/>
      <c r="C54" s="99"/>
      <c r="D54" s="100"/>
      <c r="E54" s="32">
        <v>2</v>
      </c>
      <c r="F54" s="32">
        <v>2</v>
      </c>
      <c r="G54" s="32"/>
      <c r="H54" s="40">
        <f t="shared" si="2"/>
        <v>4</v>
      </c>
      <c r="J54" s="52">
        <f t="shared" si="0"/>
        <v>1</v>
      </c>
      <c r="K54" s="53">
        <f t="shared" si="1"/>
        <v>1</v>
      </c>
    </row>
    <row r="55" spans="1:11" x14ac:dyDescent="0.2">
      <c r="A55" s="91" t="s">
        <v>116</v>
      </c>
      <c r="B55" s="32">
        <v>4</v>
      </c>
      <c r="C55" s="99"/>
      <c r="D55" s="100"/>
      <c r="E55" s="32">
        <v>20</v>
      </c>
      <c r="F55" s="32">
        <v>4</v>
      </c>
      <c r="G55" s="32"/>
      <c r="H55" s="40">
        <f t="shared" si="2"/>
        <v>28</v>
      </c>
      <c r="J55" s="52">
        <f t="shared" si="0"/>
        <v>0.8571428571428571</v>
      </c>
      <c r="K55" s="53">
        <f t="shared" si="1"/>
        <v>0.8571428571428571</v>
      </c>
    </row>
    <row r="56" spans="1:11" x14ac:dyDescent="0.2">
      <c r="A56" s="91" t="s">
        <v>117</v>
      </c>
      <c r="B56" s="32">
        <v>4</v>
      </c>
      <c r="C56" s="99"/>
      <c r="D56" s="100"/>
      <c r="E56" s="32">
        <v>15</v>
      </c>
      <c r="F56" s="32">
        <v>8</v>
      </c>
      <c r="G56" s="32"/>
      <c r="H56" s="40">
        <f t="shared" si="2"/>
        <v>27</v>
      </c>
      <c r="J56" s="52">
        <f t="shared" si="0"/>
        <v>0.85185185185185186</v>
      </c>
      <c r="K56" s="53">
        <f t="shared" si="1"/>
        <v>0.85185185185185186</v>
      </c>
    </row>
    <row r="57" spans="1:11" x14ac:dyDescent="0.2">
      <c r="A57" s="91" t="s">
        <v>118</v>
      </c>
      <c r="B57" s="32">
        <v>1</v>
      </c>
      <c r="C57" s="99"/>
      <c r="D57" s="100">
        <v>1</v>
      </c>
      <c r="E57" s="32">
        <v>3</v>
      </c>
      <c r="F57" s="32"/>
      <c r="G57" s="32"/>
      <c r="H57" s="40">
        <f t="shared" si="2"/>
        <v>4</v>
      </c>
      <c r="J57" s="52">
        <f t="shared" si="0"/>
        <v>0.75</v>
      </c>
      <c r="K57" s="53">
        <f t="shared" si="1"/>
        <v>0.75</v>
      </c>
    </row>
    <row r="58" spans="1:11" x14ac:dyDescent="0.2">
      <c r="A58" s="91" t="s">
        <v>119</v>
      </c>
      <c r="B58" s="32">
        <v>1</v>
      </c>
      <c r="C58" s="99"/>
      <c r="D58" s="100"/>
      <c r="E58" s="32"/>
      <c r="F58" s="32"/>
      <c r="G58" s="32"/>
      <c r="H58" s="40">
        <f t="shared" si="2"/>
        <v>1</v>
      </c>
      <c r="J58" s="52">
        <f t="shared" si="0"/>
        <v>0</v>
      </c>
      <c r="K58" s="53">
        <f t="shared" si="1"/>
        <v>0</v>
      </c>
    </row>
    <row r="59" spans="1:11" x14ac:dyDescent="0.2">
      <c r="A59" s="540" t="s">
        <v>120</v>
      </c>
      <c r="B59" s="32">
        <v>13</v>
      </c>
      <c r="C59" s="99"/>
      <c r="D59" s="100">
        <v>6</v>
      </c>
      <c r="E59" s="32">
        <v>25</v>
      </c>
      <c r="F59" s="32">
        <v>2</v>
      </c>
      <c r="G59" s="32"/>
      <c r="H59" s="40">
        <f t="shared" si="2"/>
        <v>40</v>
      </c>
      <c r="J59" s="52">
        <f t="shared" ref="J59" si="5">(H59-B59)/H59</f>
        <v>0.67500000000000004</v>
      </c>
      <c r="K59" s="53">
        <f t="shared" ref="K59" si="6">(H59-B59+C59)/H59</f>
        <v>0.67500000000000004</v>
      </c>
    </row>
    <row r="60" spans="1:11" x14ac:dyDescent="0.2">
      <c r="A60" s="91" t="s">
        <v>122</v>
      </c>
      <c r="B60" s="32"/>
      <c r="C60" s="99"/>
      <c r="D60" s="100"/>
      <c r="E60" s="32">
        <v>2</v>
      </c>
      <c r="F60" s="32"/>
      <c r="G60" s="32"/>
      <c r="H60" s="40">
        <f t="shared" si="2"/>
        <v>2</v>
      </c>
      <c r="J60" s="52">
        <f t="shared" si="0"/>
        <v>1</v>
      </c>
      <c r="K60" s="53">
        <f t="shared" si="1"/>
        <v>1</v>
      </c>
    </row>
    <row r="61" spans="1:11" x14ac:dyDescent="0.2">
      <c r="A61" s="91" t="s">
        <v>123</v>
      </c>
      <c r="B61" s="32">
        <v>5</v>
      </c>
      <c r="C61" s="99"/>
      <c r="D61" s="100">
        <v>2</v>
      </c>
      <c r="E61" s="32">
        <v>9</v>
      </c>
      <c r="F61" s="32">
        <v>1</v>
      </c>
      <c r="G61" s="32"/>
      <c r="H61" s="40">
        <f t="shared" si="2"/>
        <v>15</v>
      </c>
      <c r="J61" s="52">
        <f t="shared" si="0"/>
        <v>0.66666666666666663</v>
      </c>
      <c r="K61" s="53">
        <f t="shared" si="1"/>
        <v>0.66666666666666663</v>
      </c>
    </row>
    <row r="62" spans="1:11" x14ac:dyDescent="0.2">
      <c r="A62" s="91" t="s">
        <v>124</v>
      </c>
      <c r="B62" s="32">
        <v>2</v>
      </c>
      <c r="C62" s="99"/>
      <c r="D62" s="100"/>
      <c r="E62" s="32">
        <v>8</v>
      </c>
      <c r="F62" s="32"/>
      <c r="G62" s="32"/>
      <c r="H62" s="40">
        <f t="shared" si="2"/>
        <v>10</v>
      </c>
      <c r="J62" s="52">
        <f t="shared" si="0"/>
        <v>0.8</v>
      </c>
      <c r="K62" s="53">
        <f t="shared" si="1"/>
        <v>0.8</v>
      </c>
    </row>
    <row r="63" spans="1:11" x14ac:dyDescent="0.2">
      <c r="A63" s="91" t="s">
        <v>731</v>
      </c>
      <c r="B63" s="32"/>
      <c r="C63" s="99"/>
      <c r="D63" s="100"/>
      <c r="E63" s="32">
        <v>1</v>
      </c>
      <c r="F63" s="32"/>
      <c r="G63" s="32"/>
      <c r="H63" s="40">
        <f t="shared" ref="H63" si="7">B63+E63+F63+G63</f>
        <v>1</v>
      </c>
      <c r="J63" s="52">
        <f t="shared" ref="J63" si="8">(H63-B63)/H63</f>
        <v>1</v>
      </c>
      <c r="K63" s="53">
        <f t="shared" ref="K63" si="9">(H63-B63+C63)/H63</f>
        <v>1</v>
      </c>
    </row>
    <row r="64" spans="1:11" ht="3.75" customHeight="1" x14ac:dyDescent="0.2">
      <c r="J64" s="89"/>
      <c r="K64" s="89"/>
    </row>
    <row r="65" spans="1:11" ht="13.5" x14ac:dyDescent="0.2">
      <c r="A65" s="406" t="s">
        <v>1</v>
      </c>
      <c r="B65" s="407">
        <f>SUM(B9:B63)</f>
        <v>218</v>
      </c>
      <c r="C65" s="408">
        <f>SUM(C9:C63)</f>
        <v>16</v>
      </c>
      <c r="D65" s="408">
        <f>SUM(D9:D63)</f>
        <v>51</v>
      </c>
      <c r="E65" s="407">
        <f>SUM(E9:E63)</f>
        <v>759</v>
      </c>
      <c r="F65" s="407">
        <f t="shared" ref="F65:G65" si="10">SUM(F9:F63)</f>
        <v>125</v>
      </c>
      <c r="G65" s="407">
        <f t="shared" si="10"/>
        <v>2</v>
      </c>
      <c r="H65" s="541">
        <f>SUM(H9:H63)</f>
        <v>1104</v>
      </c>
      <c r="I65" s="93"/>
      <c r="J65" s="182">
        <f t="shared" si="0"/>
        <v>0.80253623188405798</v>
      </c>
      <c r="K65" s="183">
        <f t="shared" si="1"/>
        <v>0.81702898550724634</v>
      </c>
    </row>
    <row r="66" spans="1:11" ht="3.75" customHeight="1" x14ac:dyDescent="0.2"/>
    <row r="67" spans="1:11" x14ac:dyDescent="0.2">
      <c r="A67" s="365" t="s">
        <v>760</v>
      </c>
    </row>
    <row r="68" spans="1:11" x14ac:dyDescent="0.2">
      <c r="A68" s="365"/>
    </row>
  </sheetData>
  <mergeCells count="8">
    <mergeCell ref="A4:K4"/>
    <mergeCell ref="A2:K2"/>
    <mergeCell ref="J6:K6"/>
    <mergeCell ref="B6:D6"/>
    <mergeCell ref="E6:E7"/>
    <mergeCell ref="F6:F7"/>
    <mergeCell ref="G6:G7"/>
    <mergeCell ref="H6:H7"/>
  </mergeCells>
  <pageMargins left="0.39370078740157483" right="0" top="0.39370078740157483" bottom="0.59055118110236227" header="0.51181102362204722" footer="0.51181102362204722"/>
  <pageSetup paperSize="9" scale="89" firstPageNumber="24" fitToHeight="0" orientation="portrait" r:id="rId1"/>
  <headerFooter alignWithMargins="0">
    <oddHeader>&amp;L&amp;"Times New Roman,Gras"DGRH A1-1&amp;R&amp;"Times New Roman,Gras"Juillet 2021</oddHeader>
    <oddFooter>&amp;C&amp;"Times New Roman,Gras"Page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9"/>
  <sheetViews>
    <sheetView showGridLines="0" zoomScaleNormal="100" workbookViewId="0">
      <selection activeCell="B8" sqref="B8"/>
    </sheetView>
  </sheetViews>
  <sheetFormatPr baseColWidth="10" defaultRowHeight="12.75" x14ac:dyDescent="0.2"/>
  <cols>
    <col min="1" max="1" width="57.6640625" customWidth="1"/>
    <col min="2" max="6" width="22" customWidth="1"/>
    <col min="7" max="7" width="5.1640625" style="18" customWidth="1"/>
  </cols>
  <sheetData>
    <row r="2" spans="1:8" ht="34.5" customHeight="1" x14ac:dyDescent="0.2">
      <c r="A2" s="1011" t="s">
        <v>710</v>
      </c>
      <c r="B2" s="1011"/>
      <c r="C2" s="1011"/>
      <c r="D2" s="1011"/>
      <c r="E2" s="1011"/>
      <c r="F2" s="1011"/>
      <c r="G2" s="1011"/>
      <c r="H2" s="1011"/>
    </row>
    <row r="3" spans="1:8" x14ac:dyDescent="0.2">
      <c r="A3" s="44"/>
    </row>
    <row r="4" spans="1:8" x14ac:dyDescent="0.2">
      <c r="A4" s="44"/>
    </row>
    <row r="6" spans="1:8" x14ac:dyDescent="0.2">
      <c r="A6" s="1040" t="s">
        <v>630</v>
      </c>
      <c r="B6" s="1040"/>
      <c r="C6" s="1040"/>
      <c r="D6" s="1040"/>
      <c r="E6" s="1040"/>
      <c r="F6" s="1040"/>
      <c r="G6" s="1040"/>
      <c r="H6" s="1040"/>
    </row>
    <row r="8" spans="1:8" ht="76.5" x14ac:dyDescent="0.2">
      <c r="A8" s="472" t="s">
        <v>729</v>
      </c>
      <c r="B8" s="25" t="s">
        <v>190</v>
      </c>
      <c r="C8" s="25" t="s">
        <v>191</v>
      </c>
      <c r="D8" s="470" t="s">
        <v>433</v>
      </c>
      <c r="E8" s="470" t="s">
        <v>432</v>
      </c>
      <c r="F8" s="76" t="s">
        <v>192</v>
      </c>
      <c r="G8" s="47"/>
      <c r="H8" s="55" t="s">
        <v>70</v>
      </c>
    </row>
    <row r="9" spans="1:8" s="18" customFormat="1" x14ac:dyDescent="0.2">
      <c r="A9" s="47"/>
      <c r="B9" s="47"/>
      <c r="C9" s="47"/>
      <c r="D9" s="47"/>
      <c r="E9" s="47"/>
      <c r="F9" s="47"/>
      <c r="G9" s="47"/>
      <c r="H9" s="47"/>
    </row>
    <row r="10" spans="1:8" x14ac:dyDescent="0.2">
      <c r="A10" s="412" t="s">
        <v>165</v>
      </c>
      <c r="B10" s="337">
        <v>39</v>
      </c>
      <c r="C10" s="337">
        <v>152</v>
      </c>
      <c r="D10" s="337">
        <v>3</v>
      </c>
      <c r="E10" s="337">
        <v>38</v>
      </c>
      <c r="F10" s="413">
        <v>30</v>
      </c>
      <c r="G10" s="102"/>
      <c r="H10" s="395">
        <f>SUM(B10:F10)</f>
        <v>262</v>
      </c>
    </row>
    <row r="11" spans="1:8" x14ac:dyDescent="0.2">
      <c r="A11" s="414" t="s">
        <v>166</v>
      </c>
      <c r="B11" s="338">
        <v>11</v>
      </c>
      <c r="C11" s="338">
        <v>40</v>
      </c>
      <c r="D11" s="338">
        <v>4</v>
      </c>
      <c r="E11" s="338">
        <v>5</v>
      </c>
      <c r="F11" s="415">
        <v>4</v>
      </c>
      <c r="G11" s="102"/>
      <c r="H11" s="396">
        <f t="shared" ref="H11:H32" si="0">SUM(B11:F11)</f>
        <v>64</v>
      </c>
    </row>
    <row r="12" spans="1:8" ht="25.5" x14ac:dyDescent="0.2">
      <c r="A12" s="359" t="s">
        <v>167</v>
      </c>
      <c r="B12" s="339">
        <f>SUM(B13:B21)</f>
        <v>36</v>
      </c>
      <c r="C12" s="339">
        <f>SUM(C13:C21)</f>
        <v>85</v>
      </c>
      <c r="D12" s="339">
        <f>SUM(D13:D21)</f>
        <v>3</v>
      </c>
      <c r="E12" s="339">
        <f>SUM(E13:E21)</f>
        <v>16</v>
      </c>
      <c r="F12" s="339">
        <f>SUM(F13:F21)</f>
        <v>6</v>
      </c>
      <c r="G12" s="102"/>
      <c r="H12" s="397">
        <f t="shared" si="0"/>
        <v>146</v>
      </c>
    </row>
    <row r="13" spans="1:8" x14ac:dyDescent="0.2">
      <c r="A13" s="78" t="s">
        <v>170</v>
      </c>
      <c r="B13" s="30"/>
      <c r="C13" s="30">
        <v>1</v>
      </c>
      <c r="D13" s="30"/>
      <c r="E13" s="30">
        <v>1</v>
      </c>
      <c r="F13" s="68"/>
      <c r="H13" s="11">
        <f t="shared" si="0"/>
        <v>2</v>
      </c>
    </row>
    <row r="14" spans="1:8" x14ac:dyDescent="0.2">
      <c r="A14" s="79" t="s">
        <v>171</v>
      </c>
      <c r="B14" s="32">
        <v>3</v>
      </c>
      <c r="C14" s="32">
        <v>5</v>
      </c>
      <c r="D14" s="32"/>
      <c r="E14" s="32"/>
      <c r="F14" s="70"/>
      <c r="H14" s="12">
        <f t="shared" si="0"/>
        <v>8</v>
      </c>
    </row>
    <row r="15" spans="1:8" x14ac:dyDescent="0.2">
      <c r="A15" s="79" t="s">
        <v>172</v>
      </c>
      <c r="B15" s="32">
        <v>2</v>
      </c>
      <c r="C15" s="32">
        <v>10</v>
      </c>
      <c r="D15" s="32"/>
      <c r="E15" s="32">
        <v>2</v>
      </c>
      <c r="F15" s="70">
        <v>1</v>
      </c>
      <c r="H15" s="12">
        <f t="shared" si="0"/>
        <v>15</v>
      </c>
    </row>
    <row r="16" spans="1:8" x14ac:dyDescent="0.2">
      <c r="A16" s="79" t="s">
        <v>173</v>
      </c>
      <c r="B16" s="32">
        <v>3</v>
      </c>
      <c r="C16" s="32">
        <v>9</v>
      </c>
      <c r="D16" s="32">
        <v>1</v>
      </c>
      <c r="E16" s="32">
        <v>1</v>
      </c>
      <c r="F16" s="70">
        <v>1</v>
      </c>
      <c r="H16" s="12">
        <f t="shared" si="0"/>
        <v>15</v>
      </c>
    </row>
    <row r="17" spans="1:8" x14ac:dyDescent="0.2">
      <c r="A17" s="79" t="s">
        <v>464</v>
      </c>
      <c r="B17" s="32">
        <v>8</v>
      </c>
      <c r="C17" s="32">
        <v>19</v>
      </c>
      <c r="D17" s="32"/>
      <c r="E17" s="32">
        <v>4</v>
      </c>
      <c r="F17" s="70">
        <v>1</v>
      </c>
      <c r="H17" s="12">
        <f t="shared" si="0"/>
        <v>32</v>
      </c>
    </row>
    <row r="18" spans="1:8" x14ac:dyDescent="0.2">
      <c r="A18" s="79" t="s">
        <v>174</v>
      </c>
      <c r="B18" s="81">
        <v>1</v>
      </c>
      <c r="C18" s="81">
        <v>4</v>
      </c>
      <c r="D18" s="81"/>
      <c r="E18" s="81">
        <v>1</v>
      </c>
      <c r="F18" s="487"/>
      <c r="G18" s="488"/>
      <c r="H18" s="82">
        <f t="shared" si="0"/>
        <v>6</v>
      </c>
    </row>
    <row r="19" spans="1:8" x14ac:dyDescent="0.2">
      <c r="A19" s="79" t="s">
        <v>465</v>
      </c>
      <c r="B19" s="32"/>
      <c r="C19" s="32">
        <v>5</v>
      </c>
      <c r="D19" s="32">
        <v>1</v>
      </c>
      <c r="E19" s="32"/>
      <c r="F19" s="70"/>
      <c r="H19" s="12">
        <f t="shared" si="0"/>
        <v>6</v>
      </c>
    </row>
    <row r="20" spans="1:8" ht="25.5" x14ac:dyDescent="0.2">
      <c r="A20" s="79" t="s">
        <v>466</v>
      </c>
      <c r="B20" s="81">
        <v>13</v>
      </c>
      <c r="C20" s="81">
        <v>24</v>
      </c>
      <c r="D20" s="81"/>
      <c r="E20" s="81">
        <v>5</v>
      </c>
      <c r="F20" s="487">
        <v>2</v>
      </c>
      <c r="G20" s="488"/>
      <c r="H20" s="82">
        <f t="shared" si="0"/>
        <v>44</v>
      </c>
    </row>
    <row r="21" spans="1:8" x14ac:dyDescent="0.2">
      <c r="A21" s="80" t="s">
        <v>175</v>
      </c>
      <c r="B21" s="33">
        <v>6</v>
      </c>
      <c r="C21" s="33">
        <v>8</v>
      </c>
      <c r="D21" s="33">
        <v>1</v>
      </c>
      <c r="E21" s="33">
        <v>2</v>
      </c>
      <c r="F21" s="85">
        <v>1</v>
      </c>
      <c r="H21" s="13">
        <f t="shared" si="0"/>
        <v>18</v>
      </c>
    </row>
    <row r="22" spans="1:8" x14ac:dyDescent="0.2">
      <c r="A22" s="77" t="s">
        <v>168</v>
      </c>
      <c r="B22" s="43">
        <f>SUM(B23:B25)</f>
        <v>26</v>
      </c>
      <c r="C22" s="43">
        <f t="shared" ref="C22:F22" si="1">SUM(C23:C25)</f>
        <v>46</v>
      </c>
      <c r="D22" s="43">
        <f t="shared" si="1"/>
        <v>4</v>
      </c>
      <c r="E22" s="43">
        <f t="shared" si="1"/>
        <v>12</v>
      </c>
      <c r="F22" s="43">
        <f t="shared" si="1"/>
        <v>0</v>
      </c>
      <c r="H22" s="381">
        <f t="shared" si="0"/>
        <v>88</v>
      </c>
    </row>
    <row r="23" spans="1:8" x14ac:dyDescent="0.2">
      <c r="A23" s="78" t="s">
        <v>176</v>
      </c>
      <c r="B23" s="30">
        <v>15</v>
      </c>
      <c r="C23" s="30">
        <v>33</v>
      </c>
      <c r="D23" s="30">
        <v>2</v>
      </c>
      <c r="E23" s="30">
        <v>10</v>
      </c>
      <c r="F23" s="68"/>
      <c r="H23" s="11">
        <f t="shared" si="0"/>
        <v>60</v>
      </c>
    </row>
    <row r="24" spans="1:8" x14ac:dyDescent="0.2">
      <c r="A24" s="79" t="s">
        <v>177</v>
      </c>
      <c r="B24" s="32">
        <v>7</v>
      </c>
      <c r="C24" s="32">
        <v>8</v>
      </c>
      <c r="D24" s="32">
        <v>2</v>
      </c>
      <c r="E24" s="32">
        <v>2</v>
      </c>
      <c r="F24" s="70"/>
      <c r="H24" s="12">
        <f t="shared" si="0"/>
        <v>19</v>
      </c>
    </row>
    <row r="25" spans="1:8" x14ac:dyDescent="0.2">
      <c r="A25" s="80" t="s">
        <v>178</v>
      </c>
      <c r="B25" s="33">
        <v>4</v>
      </c>
      <c r="C25" s="33">
        <v>5</v>
      </c>
      <c r="D25" s="33"/>
      <c r="E25" s="33"/>
      <c r="F25" s="85"/>
      <c r="H25" s="13">
        <f t="shared" si="0"/>
        <v>9</v>
      </c>
    </row>
    <row r="26" spans="1:8" x14ac:dyDescent="0.2">
      <c r="A26" s="77" t="s">
        <v>164</v>
      </c>
      <c r="B26" s="43">
        <f>SUM(B27:B31)</f>
        <v>72</v>
      </c>
      <c r="C26" s="43">
        <f t="shared" ref="C26:F26" si="2">SUM(C27:C31)</f>
        <v>156</v>
      </c>
      <c r="D26" s="43">
        <f t="shared" si="2"/>
        <v>7</v>
      </c>
      <c r="E26" s="43">
        <f t="shared" si="2"/>
        <v>36</v>
      </c>
      <c r="F26" s="43">
        <f t="shared" si="2"/>
        <v>31</v>
      </c>
      <c r="H26" s="381">
        <f t="shared" si="0"/>
        <v>302</v>
      </c>
    </row>
    <row r="27" spans="1:8" x14ac:dyDescent="0.2">
      <c r="A27" s="78" t="s">
        <v>611</v>
      </c>
      <c r="B27" s="30">
        <v>4</v>
      </c>
      <c r="C27" s="30">
        <v>15</v>
      </c>
      <c r="D27" s="30"/>
      <c r="E27" s="30">
        <v>1</v>
      </c>
      <c r="F27" s="68">
        <v>1</v>
      </c>
      <c r="H27" s="11">
        <f t="shared" si="0"/>
        <v>21</v>
      </c>
    </row>
    <row r="28" spans="1:8" x14ac:dyDescent="0.2">
      <c r="A28" s="79" t="s">
        <v>162</v>
      </c>
      <c r="B28" s="32">
        <v>9</v>
      </c>
      <c r="C28" s="32">
        <v>3</v>
      </c>
      <c r="D28" s="32"/>
      <c r="E28" s="32">
        <v>2</v>
      </c>
      <c r="F28" s="70">
        <v>4</v>
      </c>
      <c r="H28" s="12">
        <f t="shared" si="0"/>
        <v>18</v>
      </c>
    </row>
    <row r="29" spans="1:8" x14ac:dyDescent="0.2">
      <c r="A29" s="79" t="s">
        <v>180</v>
      </c>
      <c r="B29" s="33">
        <v>1</v>
      </c>
      <c r="C29" s="33">
        <v>2</v>
      </c>
      <c r="D29" s="33">
        <v>3</v>
      </c>
      <c r="E29" s="33">
        <v>1</v>
      </c>
      <c r="F29" s="85">
        <v>1</v>
      </c>
      <c r="H29" s="12">
        <f t="shared" si="0"/>
        <v>8</v>
      </c>
    </row>
    <row r="30" spans="1:8" x14ac:dyDescent="0.2">
      <c r="A30" s="79" t="s">
        <v>163</v>
      </c>
      <c r="B30" s="33">
        <v>2</v>
      </c>
      <c r="C30" s="33">
        <v>4</v>
      </c>
      <c r="D30" s="33"/>
      <c r="E30" s="33"/>
      <c r="F30" s="85">
        <v>5</v>
      </c>
      <c r="H30" s="13">
        <f t="shared" si="0"/>
        <v>11</v>
      </c>
    </row>
    <row r="31" spans="1:8" x14ac:dyDescent="0.2">
      <c r="A31" s="80" t="s">
        <v>179</v>
      </c>
      <c r="B31" s="33">
        <v>56</v>
      </c>
      <c r="C31" s="33">
        <v>132</v>
      </c>
      <c r="D31" s="33">
        <v>4</v>
      </c>
      <c r="E31" s="33">
        <v>32</v>
      </c>
      <c r="F31" s="85">
        <v>20</v>
      </c>
      <c r="H31" s="13">
        <f t="shared" si="0"/>
        <v>244</v>
      </c>
    </row>
    <row r="32" spans="1:8" x14ac:dyDescent="0.2">
      <c r="A32" s="77" t="s">
        <v>169</v>
      </c>
      <c r="B32" s="360">
        <v>34</v>
      </c>
      <c r="C32" s="360">
        <v>59</v>
      </c>
      <c r="D32" s="360">
        <v>6</v>
      </c>
      <c r="E32" s="360">
        <v>15</v>
      </c>
      <c r="F32" s="410">
        <v>1</v>
      </c>
      <c r="G32" s="411"/>
      <c r="H32" s="416">
        <f t="shared" si="0"/>
        <v>115</v>
      </c>
    </row>
    <row r="33" spans="1:8" x14ac:dyDescent="0.2">
      <c r="H33" s="61"/>
    </row>
    <row r="34" spans="1:8" x14ac:dyDescent="0.2">
      <c r="A34" s="800" t="s">
        <v>1</v>
      </c>
      <c r="B34" s="303">
        <f>B32+B26+B22+B12+B11+B10</f>
        <v>218</v>
      </c>
      <c r="C34" s="303">
        <f>C32+C26+C22+C12+C11+C10</f>
        <v>538</v>
      </c>
      <c r="D34" s="303">
        <f>D32+D26+D22+D12+D11+D10</f>
        <v>27</v>
      </c>
      <c r="E34" s="303">
        <f>E32+E26+E22+E12+E11+E10</f>
        <v>122</v>
      </c>
      <c r="F34" s="801">
        <f>F32+F26+F22+F12+F11+F10</f>
        <v>72</v>
      </c>
      <c r="H34" s="417">
        <f>H32+H26+H22+H12+H11+H10</f>
        <v>977</v>
      </c>
    </row>
    <row r="35" spans="1:8" x14ac:dyDescent="0.2">
      <c r="A35" s="669" t="s">
        <v>154</v>
      </c>
      <c r="B35" s="420">
        <f>B34/$H$34</f>
        <v>0.22313203684749233</v>
      </c>
      <c r="C35" s="420">
        <f t="shared" ref="C35:F35" si="3">C34/$H$34</f>
        <v>0.55066530194472874</v>
      </c>
      <c r="D35" s="420">
        <f t="shared" si="3"/>
        <v>2.7635619242579325E-2</v>
      </c>
      <c r="E35" s="420">
        <f t="shared" si="3"/>
        <v>0.12487205731832139</v>
      </c>
      <c r="F35" s="670">
        <f t="shared" si="3"/>
        <v>7.3694984646878195E-2</v>
      </c>
    </row>
    <row r="37" spans="1:8" x14ac:dyDescent="0.2">
      <c r="A37" s="508" t="s">
        <v>431</v>
      </c>
    </row>
    <row r="38" spans="1:8" ht="13.5" x14ac:dyDescent="0.25">
      <c r="A38" s="74"/>
    </row>
    <row r="39" spans="1:8" x14ac:dyDescent="0.2">
      <c r="A39" s="75"/>
    </row>
  </sheetData>
  <mergeCells count="2">
    <mergeCell ref="A6:H6"/>
    <mergeCell ref="A2:H2"/>
  </mergeCells>
  <pageMargins left="0.39370078740157483" right="0" top="0.59055118110236227" bottom="0.59055118110236227" header="0.51181102362204722" footer="0.51181102362204722"/>
  <pageSetup paperSize="9" scale="86" firstPageNumber="25" orientation="landscape" r:id="rId1"/>
  <headerFooter alignWithMargins="0">
    <oddHeader>&amp;L&amp;"Times New Roman,Gras"DGRH A1-1&amp;R&amp;"Times New Roman,Gras"Juillet 2021</oddHeader>
    <oddFooter>&amp;C&amp;"Times New Roman,Gras"Page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zoomScale="80" zoomScaleNormal="80" workbookViewId="0">
      <selection activeCell="N29" sqref="N29"/>
    </sheetView>
  </sheetViews>
  <sheetFormatPr baseColWidth="10" defaultColWidth="12" defaultRowHeight="12.75" x14ac:dyDescent="0.2"/>
  <cols>
    <col min="1" max="1" width="12" style="423"/>
    <col min="2" max="9" width="13.5" style="423" customWidth="1"/>
    <col min="10" max="16384" width="12" style="423"/>
  </cols>
  <sheetData>
    <row r="1" spans="2:8" ht="18" customHeight="1" x14ac:dyDescent="0.2">
      <c r="B1" s="422"/>
      <c r="C1" s="422"/>
      <c r="D1" s="422"/>
    </row>
    <row r="2" spans="2:8" x14ac:dyDescent="0.2">
      <c r="B2" s="424"/>
      <c r="C2" s="424"/>
      <c r="D2" s="424"/>
    </row>
    <row r="3" spans="2:8" x14ac:dyDescent="0.2">
      <c r="B3" s="424"/>
      <c r="C3" s="424"/>
      <c r="D3" s="424"/>
    </row>
    <row r="4" spans="2:8" x14ac:dyDescent="0.2">
      <c r="B4" s="424"/>
      <c r="C4" s="424"/>
      <c r="D4" s="424"/>
    </row>
    <row r="5" spans="2:8" x14ac:dyDescent="0.2">
      <c r="B5" s="424"/>
      <c r="C5" s="424"/>
      <c r="D5" s="424"/>
      <c r="G5" s="424"/>
      <c r="H5" s="424"/>
    </row>
    <row r="6" spans="2:8" x14ac:dyDescent="0.2">
      <c r="B6" s="424"/>
      <c r="C6" s="424"/>
      <c r="D6" s="424"/>
    </row>
    <row r="7" spans="2:8" x14ac:dyDescent="0.2">
      <c r="B7" s="424"/>
      <c r="C7" s="424"/>
      <c r="D7" s="424"/>
    </row>
    <row r="8" spans="2:8" x14ac:dyDescent="0.2">
      <c r="B8" s="424"/>
      <c r="C8" s="424"/>
      <c r="D8" s="424"/>
    </row>
    <row r="9" spans="2:8" x14ac:dyDescent="0.2">
      <c r="B9" s="424"/>
      <c r="C9" s="424"/>
      <c r="D9" s="424"/>
    </row>
    <row r="10" spans="2:8" x14ac:dyDescent="0.2">
      <c r="B10" s="424"/>
      <c r="C10" s="424"/>
      <c r="D10" s="424"/>
    </row>
    <row r="11" spans="2:8" x14ac:dyDescent="0.2">
      <c r="B11" s="424"/>
      <c r="C11" s="424"/>
      <c r="D11" s="424"/>
    </row>
    <row r="12" spans="2:8" x14ac:dyDescent="0.2">
      <c r="B12" s="424"/>
      <c r="C12" s="424"/>
      <c r="D12" s="424"/>
    </row>
    <row r="13" spans="2:8" x14ac:dyDescent="0.2">
      <c r="B13" s="424"/>
      <c r="C13" s="424"/>
      <c r="D13" s="424"/>
    </row>
    <row r="14" spans="2:8" x14ac:dyDescent="0.2">
      <c r="B14" s="424"/>
      <c r="C14" s="424"/>
      <c r="D14" s="424"/>
    </row>
    <row r="15" spans="2:8" x14ac:dyDescent="0.2">
      <c r="B15" s="424"/>
      <c r="C15" s="424"/>
      <c r="D15" s="424"/>
    </row>
    <row r="16" spans="2:8" x14ac:dyDescent="0.2">
      <c r="B16" s="424"/>
      <c r="C16" s="424"/>
      <c r="D16" s="424"/>
    </row>
    <row r="17" spans="2:9" x14ac:dyDescent="0.2">
      <c r="B17" s="424"/>
      <c r="C17" s="424"/>
      <c r="D17" s="424"/>
    </row>
    <row r="18" spans="2:9" x14ac:dyDescent="0.2">
      <c r="B18" s="424"/>
      <c r="C18" s="424"/>
      <c r="D18" s="424"/>
    </row>
    <row r="19" spans="2:9" x14ac:dyDescent="0.2">
      <c r="B19" s="424"/>
      <c r="C19" s="424"/>
      <c r="D19" s="424"/>
    </row>
    <row r="20" spans="2:9" x14ac:dyDescent="0.2">
      <c r="B20" s="424"/>
      <c r="C20" s="424"/>
      <c r="D20" s="424"/>
    </row>
    <row r="21" spans="2:9" x14ac:dyDescent="0.2">
      <c r="B21" s="424"/>
      <c r="C21" s="424"/>
      <c r="D21" s="424"/>
    </row>
    <row r="22" spans="2:9" x14ac:dyDescent="0.2">
      <c r="B22" s="424"/>
      <c r="C22" s="424"/>
      <c r="D22" s="424"/>
    </row>
    <row r="23" spans="2:9" x14ac:dyDescent="0.2">
      <c r="B23" s="424"/>
      <c r="C23" s="424"/>
      <c r="D23" s="424"/>
    </row>
    <row r="24" spans="2:9" x14ac:dyDescent="0.2">
      <c r="B24" s="424"/>
      <c r="C24" s="424"/>
      <c r="D24" s="424"/>
    </row>
    <row r="25" spans="2:9" x14ac:dyDescent="0.2">
      <c r="B25" s="424"/>
      <c r="C25" s="424"/>
      <c r="D25" s="424"/>
    </row>
    <row r="26" spans="2:9" ht="13.5" thickBot="1" x14ac:dyDescent="0.25">
      <c r="B26" s="424"/>
      <c r="C26" s="424"/>
      <c r="D26" s="424"/>
    </row>
    <row r="27" spans="2:9" ht="26.25" customHeight="1" thickTop="1" x14ac:dyDescent="0.2">
      <c r="B27" s="1050" t="s">
        <v>404</v>
      </c>
      <c r="C27" s="1051"/>
      <c r="D27" s="1051"/>
      <c r="E27" s="1052"/>
      <c r="F27" s="1052"/>
      <c r="G27" s="1052"/>
      <c r="H27" s="1052"/>
      <c r="I27" s="1053"/>
    </row>
    <row r="28" spans="2:9" ht="19.5" customHeight="1" x14ac:dyDescent="0.25">
      <c r="B28" s="425"/>
      <c r="C28" s="426" t="s">
        <v>405</v>
      </c>
      <c r="D28" s="426"/>
      <c r="E28" s="426"/>
      <c r="F28" s="426"/>
      <c r="G28" s="426"/>
      <c r="H28" s="426"/>
      <c r="I28" s="427"/>
    </row>
    <row r="29" spans="2:9" ht="19.5" customHeight="1" thickBot="1" x14ac:dyDescent="0.3">
      <c r="B29" s="1054" t="s">
        <v>406</v>
      </c>
      <c r="C29" s="1055"/>
      <c r="D29" s="1055"/>
      <c r="E29" s="1056"/>
      <c r="F29" s="1056"/>
      <c r="G29" s="1056"/>
      <c r="H29" s="1056"/>
      <c r="I29" s="1057"/>
    </row>
    <row r="30" spans="2:9" ht="13.5" thickTop="1" x14ac:dyDescent="0.2">
      <c r="B30" s="424"/>
      <c r="C30" s="424"/>
      <c r="D30" s="424"/>
    </row>
    <row r="31" spans="2:9" x14ac:dyDescent="0.2">
      <c r="B31" s="424"/>
      <c r="C31" s="424"/>
      <c r="D31" s="424"/>
    </row>
    <row r="32" spans="2:9" x14ac:dyDescent="0.2">
      <c r="B32" s="424"/>
      <c r="C32" s="424"/>
      <c r="D32" s="424"/>
    </row>
    <row r="33" spans="2:9" ht="15.75" x14ac:dyDescent="0.2">
      <c r="B33" s="347" t="s">
        <v>711</v>
      </c>
      <c r="C33" s="428"/>
      <c r="D33" s="428"/>
      <c r="E33" s="429"/>
      <c r="F33" s="429"/>
      <c r="G33" s="429"/>
      <c r="H33" s="429"/>
      <c r="I33" s="429"/>
    </row>
    <row r="34" spans="2:9" x14ac:dyDescent="0.2">
      <c r="B34" s="424"/>
      <c r="C34" s="424"/>
      <c r="D34" s="424"/>
    </row>
    <row r="35" spans="2:9" x14ac:dyDescent="0.2">
      <c r="B35" s="424"/>
      <c r="C35" s="424"/>
      <c r="D35" s="424"/>
    </row>
    <row r="36" spans="2:9" ht="15.75" x14ac:dyDescent="0.25">
      <c r="B36" s="424"/>
      <c r="C36" s="424"/>
      <c r="D36" s="424"/>
      <c r="E36" s="430"/>
    </row>
    <row r="37" spans="2:9" x14ac:dyDescent="0.2">
      <c r="B37" s="424"/>
      <c r="C37" s="431" t="s">
        <v>407</v>
      </c>
      <c r="D37" s="424"/>
    </row>
    <row r="38" spans="2:9" x14ac:dyDescent="0.2">
      <c r="B38" s="424"/>
      <c r="C38" s="431" t="s">
        <v>408</v>
      </c>
      <c r="D38" s="424"/>
    </row>
    <row r="39" spans="2:9" x14ac:dyDescent="0.2">
      <c r="B39" s="424"/>
      <c r="C39" s="431" t="s">
        <v>482</v>
      </c>
      <c r="D39" s="424"/>
    </row>
    <row r="40" spans="2:9" x14ac:dyDescent="0.2">
      <c r="B40" s="424"/>
      <c r="C40" s="432" t="s">
        <v>483</v>
      </c>
      <c r="D40" s="424"/>
    </row>
    <row r="41" spans="2:9" x14ac:dyDescent="0.2">
      <c r="B41" s="424"/>
      <c r="C41" s="433" t="s">
        <v>409</v>
      </c>
      <c r="D41" s="424"/>
    </row>
    <row r="42" spans="2:9" x14ac:dyDescent="0.2">
      <c r="B42" s="424"/>
      <c r="D42" s="434"/>
      <c r="E42" s="435"/>
      <c r="F42" s="435"/>
      <c r="G42" s="435"/>
      <c r="H42" s="435"/>
      <c r="I42" s="435"/>
    </row>
    <row r="43" spans="2:9" x14ac:dyDescent="0.2">
      <c r="B43" s="424"/>
      <c r="C43" s="424"/>
      <c r="D43" s="424"/>
    </row>
    <row r="44" spans="2:9" x14ac:dyDescent="0.2">
      <c r="B44" s="424"/>
      <c r="C44" s="424"/>
      <c r="D44" s="424"/>
    </row>
    <row r="45" spans="2:9" x14ac:dyDescent="0.2">
      <c r="B45" s="424"/>
      <c r="C45" s="424"/>
      <c r="D45" s="424"/>
    </row>
    <row r="46" spans="2:9" x14ac:dyDescent="0.2">
      <c r="B46" s="424"/>
      <c r="C46" s="424"/>
      <c r="D46" s="424"/>
    </row>
    <row r="47" spans="2:9" x14ac:dyDescent="0.2">
      <c r="B47" s="424"/>
      <c r="C47" s="424"/>
      <c r="D47" s="424"/>
    </row>
    <row r="48" spans="2:9" x14ac:dyDescent="0.2">
      <c r="B48" s="424"/>
      <c r="C48" s="424"/>
      <c r="D48" s="424"/>
    </row>
    <row r="49" spans="2:10" x14ac:dyDescent="0.2">
      <c r="B49" s="424"/>
      <c r="C49" s="424"/>
      <c r="D49" s="424"/>
    </row>
    <row r="50" spans="2:10" x14ac:dyDescent="0.2">
      <c r="B50" s="424"/>
      <c r="C50" s="424"/>
      <c r="D50" s="424"/>
    </row>
    <row r="53" spans="2:10" ht="16.5" customHeight="1" x14ac:dyDescent="0.2">
      <c r="B53" s="986" t="s">
        <v>703</v>
      </c>
      <c r="C53" s="986"/>
      <c r="D53" s="986"/>
      <c r="E53" s="986"/>
      <c r="F53" s="986"/>
      <c r="G53" s="986"/>
      <c r="H53" s="986"/>
      <c r="I53" s="986"/>
      <c r="J53" s="986"/>
    </row>
    <row r="54" spans="2:10" ht="16.5" customHeight="1" x14ac:dyDescent="0.2">
      <c r="B54" s="1059" t="s">
        <v>381</v>
      </c>
      <c r="C54" s="1059"/>
      <c r="D54" s="1059"/>
      <c r="E54" s="1059"/>
      <c r="F54" s="1059"/>
      <c r="G54" s="1059"/>
      <c r="H54" s="1059"/>
      <c r="I54" s="1059"/>
    </row>
    <row r="55" spans="2:10" ht="16.5" customHeight="1" x14ac:dyDescent="0.2">
      <c r="B55" s="998" t="s">
        <v>663</v>
      </c>
      <c r="C55" s="998"/>
      <c r="D55" s="998"/>
      <c r="E55" s="998"/>
      <c r="F55" s="998"/>
      <c r="G55" s="998"/>
      <c r="H55" s="998"/>
      <c r="I55" s="998"/>
    </row>
    <row r="56" spans="2:10" x14ac:dyDescent="0.2">
      <c r="B56" s="998" t="s">
        <v>662</v>
      </c>
      <c r="C56" s="998"/>
      <c r="D56" s="998"/>
      <c r="E56" s="998"/>
      <c r="F56" s="998"/>
      <c r="G56" s="998"/>
      <c r="H56" s="998"/>
      <c r="I56" s="998"/>
      <c r="J56" s="584"/>
    </row>
    <row r="57" spans="2:10" x14ac:dyDescent="0.2">
      <c r="B57" s="1058" t="s">
        <v>382</v>
      </c>
      <c r="C57" s="1058"/>
      <c r="D57" s="1058"/>
      <c r="E57" s="1058"/>
      <c r="F57" s="1058"/>
      <c r="G57" s="1058"/>
      <c r="H57" s="1058"/>
      <c r="I57" s="1058"/>
    </row>
    <row r="58" spans="2:10" x14ac:dyDescent="0.2">
      <c r="B58" s="424"/>
      <c r="C58" s="436"/>
      <c r="D58" s="436"/>
    </row>
    <row r="59" spans="2:10" x14ac:dyDescent="0.2">
      <c r="B59" s="437"/>
      <c r="C59" s="436"/>
      <c r="D59" s="436"/>
      <c r="I59" s="438">
        <f>PG_2!I56</f>
        <v>0</v>
      </c>
    </row>
    <row r="60" spans="2:10" x14ac:dyDescent="0.2">
      <c r="B60" s="436"/>
      <c r="C60" s="436"/>
      <c r="D60" s="436"/>
    </row>
    <row r="61" spans="2:10" x14ac:dyDescent="0.2">
      <c r="B61" s="424"/>
      <c r="C61" s="436"/>
      <c r="D61" s="436"/>
    </row>
    <row r="62" spans="2:10" x14ac:dyDescent="0.2">
      <c r="B62" s="436"/>
      <c r="C62" s="436"/>
      <c r="D62" s="436"/>
    </row>
    <row r="63" spans="2:10" x14ac:dyDescent="0.2">
      <c r="B63" s="436"/>
      <c r="C63" s="436"/>
      <c r="D63" s="436"/>
    </row>
    <row r="64" spans="2:10" x14ac:dyDescent="0.2">
      <c r="B64" s="436"/>
      <c r="C64" s="436"/>
      <c r="D64" s="436"/>
    </row>
    <row r="65" spans="2:4" x14ac:dyDescent="0.2">
      <c r="B65" s="436"/>
      <c r="C65" s="436"/>
      <c r="D65" s="436"/>
    </row>
    <row r="66" spans="2:4" x14ac:dyDescent="0.2">
      <c r="B66" s="436"/>
      <c r="C66" s="436"/>
      <c r="D66" s="436"/>
    </row>
    <row r="67" spans="2:4" x14ac:dyDescent="0.2">
      <c r="B67" s="436"/>
      <c r="C67" s="436"/>
      <c r="D67" s="436"/>
    </row>
    <row r="68" spans="2:4" x14ac:dyDescent="0.2">
      <c r="B68" s="436"/>
      <c r="C68" s="436"/>
      <c r="D68" s="436"/>
    </row>
    <row r="69" spans="2:4" x14ac:dyDescent="0.2">
      <c r="B69" s="436"/>
      <c r="C69" s="436"/>
      <c r="D69" s="436"/>
    </row>
    <row r="70" spans="2:4" x14ac:dyDescent="0.2">
      <c r="B70" s="436"/>
      <c r="C70" s="436"/>
      <c r="D70" s="436"/>
    </row>
    <row r="71" spans="2:4" x14ac:dyDescent="0.2">
      <c r="B71" s="436"/>
      <c r="C71" s="436"/>
      <c r="D71" s="436"/>
    </row>
    <row r="72" spans="2:4" x14ac:dyDescent="0.2">
      <c r="B72" s="436"/>
      <c r="C72" s="436"/>
      <c r="D72" s="436"/>
    </row>
    <row r="73" spans="2:4" x14ac:dyDescent="0.2">
      <c r="B73" s="436"/>
      <c r="C73" s="436"/>
      <c r="D73" s="436"/>
    </row>
    <row r="74" spans="2:4" x14ac:dyDescent="0.2">
      <c r="B74" s="436"/>
      <c r="C74" s="436"/>
      <c r="D74" s="436"/>
    </row>
    <row r="75" spans="2:4" x14ac:dyDescent="0.2">
      <c r="B75" s="436"/>
      <c r="C75" s="436"/>
      <c r="D75" s="436"/>
    </row>
    <row r="76" spans="2:4" x14ac:dyDescent="0.2">
      <c r="B76" s="436"/>
      <c r="C76" s="436"/>
      <c r="D76" s="436"/>
    </row>
    <row r="77" spans="2:4" x14ac:dyDescent="0.2">
      <c r="B77" s="436"/>
      <c r="C77" s="436"/>
      <c r="D77" s="436"/>
    </row>
    <row r="78" spans="2:4" x14ac:dyDescent="0.2">
      <c r="B78" s="436"/>
      <c r="C78" s="436"/>
      <c r="D78" s="436"/>
    </row>
    <row r="79" spans="2:4" x14ac:dyDescent="0.2">
      <c r="B79" s="436"/>
      <c r="C79" s="436"/>
      <c r="D79" s="436"/>
    </row>
    <row r="80" spans="2:4" x14ac:dyDescent="0.2">
      <c r="B80" s="436"/>
      <c r="C80" s="436"/>
      <c r="D80" s="436"/>
    </row>
    <row r="81" spans="2:4" x14ac:dyDescent="0.2">
      <c r="B81" s="436"/>
      <c r="C81" s="436"/>
      <c r="D81" s="436"/>
    </row>
    <row r="82" spans="2:4" x14ac:dyDescent="0.2">
      <c r="B82" s="436"/>
      <c r="C82" s="436"/>
      <c r="D82" s="436"/>
    </row>
    <row r="83" spans="2:4" x14ac:dyDescent="0.2">
      <c r="B83" s="436"/>
      <c r="C83" s="436"/>
      <c r="D83" s="436"/>
    </row>
    <row r="84" spans="2:4" x14ac:dyDescent="0.2">
      <c r="B84" s="436"/>
      <c r="C84" s="436"/>
      <c r="D84" s="436"/>
    </row>
    <row r="85" spans="2:4" x14ac:dyDescent="0.2">
      <c r="B85" s="436"/>
      <c r="C85" s="436"/>
      <c r="D85" s="436"/>
    </row>
    <row r="86" spans="2:4" x14ac:dyDescent="0.2">
      <c r="B86" s="436"/>
      <c r="C86" s="436"/>
      <c r="D86" s="436"/>
    </row>
    <row r="87" spans="2:4" x14ac:dyDescent="0.2">
      <c r="B87" s="436"/>
      <c r="C87" s="436"/>
      <c r="D87" s="436"/>
    </row>
    <row r="88" spans="2:4" x14ac:dyDescent="0.2">
      <c r="B88" s="436"/>
      <c r="C88" s="436"/>
      <c r="D88" s="436"/>
    </row>
    <row r="89" spans="2:4" x14ac:dyDescent="0.2">
      <c r="B89" s="436"/>
      <c r="C89" s="436"/>
      <c r="D89" s="436"/>
    </row>
    <row r="90" spans="2:4" x14ac:dyDescent="0.2">
      <c r="B90" s="436"/>
      <c r="C90" s="436"/>
      <c r="D90" s="436"/>
    </row>
    <row r="91" spans="2:4" x14ac:dyDescent="0.2">
      <c r="B91" s="436"/>
      <c r="C91" s="436"/>
      <c r="D91" s="436"/>
    </row>
    <row r="92" spans="2:4" x14ac:dyDescent="0.2">
      <c r="B92" s="436"/>
      <c r="C92" s="436"/>
      <c r="D92" s="436"/>
    </row>
    <row r="93" spans="2:4" x14ac:dyDescent="0.2">
      <c r="B93" s="436"/>
      <c r="C93" s="436"/>
      <c r="D93" s="436"/>
    </row>
    <row r="94" spans="2:4" x14ac:dyDescent="0.2">
      <c r="B94" s="436"/>
      <c r="C94" s="436"/>
      <c r="D94" s="436"/>
    </row>
    <row r="95" spans="2:4" x14ac:dyDescent="0.2">
      <c r="B95" s="436"/>
      <c r="C95" s="436"/>
      <c r="D95" s="436"/>
    </row>
    <row r="96" spans="2:4" x14ac:dyDescent="0.2">
      <c r="B96" s="436"/>
      <c r="C96" s="436"/>
      <c r="D96" s="436"/>
    </row>
    <row r="97" spans="2:4" x14ac:dyDescent="0.2">
      <c r="B97" s="436"/>
      <c r="C97" s="436"/>
      <c r="D97" s="436"/>
    </row>
    <row r="98" spans="2:4" x14ac:dyDescent="0.2">
      <c r="B98" s="436"/>
      <c r="C98" s="436"/>
      <c r="D98" s="436"/>
    </row>
    <row r="99" spans="2:4" x14ac:dyDescent="0.2">
      <c r="B99" s="436"/>
      <c r="C99" s="436"/>
      <c r="D99" s="436"/>
    </row>
    <row r="100" spans="2:4" x14ac:dyDescent="0.2">
      <c r="B100" s="436"/>
      <c r="C100" s="436"/>
      <c r="D100" s="436"/>
    </row>
    <row r="101" spans="2:4" x14ac:dyDescent="0.2">
      <c r="B101" s="436"/>
      <c r="C101" s="436"/>
      <c r="D101" s="436"/>
    </row>
    <row r="102" spans="2:4" x14ac:dyDescent="0.2">
      <c r="B102" s="436"/>
      <c r="C102" s="436"/>
      <c r="D102" s="436"/>
    </row>
    <row r="103" spans="2:4" x14ac:dyDescent="0.2">
      <c r="B103" s="436"/>
      <c r="C103" s="436"/>
      <c r="D103" s="436"/>
    </row>
    <row r="104" spans="2:4" x14ac:dyDescent="0.2">
      <c r="B104" s="436"/>
      <c r="C104" s="436"/>
      <c r="D104" s="436"/>
    </row>
    <row r="105" spans="2:4" x14ac:dyDescent="0.2">
      <c r="B105" s="436"/>
      <c r="C105" s="436"/>
      <c r="D105" s="436"/>
    </row>
    <row r="106" spans="2:4" x14ac:dyDescent="0.2">
      <c r="B106" s="436"/>
      <c r="C106" s="436"/>
      <c r="D106" s="436"/>
    </row>
    <row r="107" spans="2:4" x14ac:dyDescent="0.2">
      <c r="B107" s="436"/>
      <c r="C107" s="436"/>
      <c r="D107" s="436"/>
    </row>
    <row r="108" spans="2:4" x14ac:dyDescent="0.2">
      <c r="B108" s="436"/>
      <c r="C108" s="436"/>
      <c r="D108" s="436"/>
    </row>
    <row r="109" spans="2:4" x14ac:dyDescent="0.2">
      <c r="B109" s="436"/>
      <c r="C109" s="436"/>
      <c r="D109" s="436"/>
    </row>
    <row r="110" spans="2:4" x14ac:dyDescent="0.2">
      <c r="B110" s="436"/>
      <c r="C110" s="436"/>
      <c r="D110" s="436"/>
    </row>
    <row r="111" spans="2:4" x14ac:dyDescent="0.2">
      <c r="B111" s="436"/>
      <c r="C111" s="436"/>
      <c r="D111" s="436"/>
    </row>
    <row r="112" spans="2:4" x14ac:dyDescent="0.2">
      <c r="B112" s="436"/>
      <c r="C112" s="436"/>
      <c r="D112" s="436"/>
    </row>
    <row r="113" spans="2:4" x14ac:dyDescent="0.2">
      <c r="B113" s="436"/>
      <c r="C113" s="436"/>
      <c r="D113" s="436"/>
    </row>
    <row r="114" spans="2:4" x14ac:dyDescent="0.2">
      <c r="B114" s="436"/>
      <c r="C114" s="436"/>
      <c r="D114" s="436"/>
    </row>
    <row r="115" spans="2:4" x14ac:dyDescent="0.2">
      <c r="B115" s="436"/>
      <c r="C115" s="436"/>
      <c r="D115" s="436"/>
    </row>
    <row r="116" spans="2:4" x14ac:dyDescent="0.2">
      <c r="B116" s="436"/>
      <c r="C116" s="436"/>
      <c r="D116" s="436"/>
    </row>
    <row r="117" spans="2:4" x14ac:dyDescent="0.2">
      <c r="B117" s="436"/>
      <c r="C117" s="436"/>
      <c r="D117" s="436"/>
    </row>
    <row r="118" spans="2:4" x14ac:dyDescent="0.2">
      <c r="B118" s="436"/>
      <c r="C118" s="436"/>
      <c r="D118" s="436"/>
    </row>
    <row r="119" spans="2:4" x14ac:dyDescent="0.2">
      <c r="B119" s="436"/>
      <c r="C119" s="436"/>
      <c r="D119" s="436"/>
    </row>
    <row r="120" spans="2:4" x14ac:dyDescent="0.2">
      <c r="B120" s="436"/>
      <c r="C120" s="436"/>
      <c r="D120" s="436"/>
    </row>
    <row r="121" spans="2:4" x14ac:dyDescent="0.2">
      <c r="B121" s="436"/>
      <c r="C121" s="436"/>
      <c r="D121" s="436"/>
    </row>
    <row r="122" spans="2:4" x14ac:dyDescent="0.2">
      <c r="B122" s="436"/>
      <c r="C122" s="436"/>
      <c r="D122" s="436"/>
    </row>
    <row r="123" spans="2:4" x14ac:dyDescent="0.2">
      <c r="B123" s="436"/>
      <c r="C123" s="436"/>
      <c r="D123" s="436"/>
    </row>
    <row r="124" spans="2:4" x14ac:dyDescent="0.2">
      <c r="B124" s="436"/>
      <c r="C124" s="436"/>
      <c r="D124" s="436"/>
    </row>
    <row r="125" spans="2:4" x14ac:dyDescent="0.2">
      <c r="B125" s="436"/>
      <c r="C125" s="436"/>
      <c r="D125" s="436"/>
    </row>
    <row r="126" spans="2:4" x14ac:dyDescent="0.2">
      <c r="B126" s="436"/>
      <c r="C126" s="436"/>
      <c r="D126" s="436"/>
    </row>
    <row r="127" spans="2:4" x14ac:dyDescent="0.2">
      <c r="B127" s="436"/>
      <c r="C127" s="436"/>
      <c r="D127" s="436"/>
    </row>
    <row r="128" spans="2:4" x14ac:dyDescent="0.2">
      <c r="B128" s="436"/>
      <c r="C128" s="436"/>
      <c r="D128" s="436"/>
    </row>
    <row r="129" spans="2:4" x14ac:dyDescent="0.2">
      <c r="B129" s="436"/>
      <c r="C129" s="436"/>
      <c r="D129" s="436"/>
    </row>
    <row r="130" spans="2:4" x14ac:dyDescent="0.2">
      <c r="B130" s="436"/>
      <c r="C130" s="436"/>
      <c r="D130" s="436"/>
    </row>
    <row r="131" spans="2:4" x14ac:dyDescent="0.2">
      <c r="B131" s="436"/>
      <c r="C131" s="436"/>
      <c r="D131" s="436"/>
    </row>
    <row r="132" spans="2:4" x14ac:dyDescent="0.2">
      <c r="B132" s="436"/>
      <c r="C132" s="436"/>
      <c r="D132" s="436"/>
    </row>
    <row r="133" spans="2:4" x14ac:dyDescent="0.2">
      <c r="B133" s="436"/>
      <c r="C133" s="436"/>
      <c r="D133" s="436"/>
    </row>
    <row r="134" spans="2:4" x14ac:dyDescent="0.2">
      <c r="B134" s="436"/>
      <c r="C134" s="436"/>
      <c r="D134" s="436"/>
    </row>
    <row r="135" spans="2:4" x14ac:dyDescent="0.2">
      <c r="B135" s="436"/>
      <c r="C135" s="436"/>
      <c r="D135" s="436"/>
    </row>
    <row r="136" spans="2:4" x14ac:dyDescent="0.2">
      <c r="B136" s="436"/>
      <c r="C136" s="436"/>
      <c r="D136" s="436"/>
    </row>
    <row r="137" spans="2:4" x14ac:dyDescent="0.2">
      <c r="B137" s="436"/>
      <c r="C137" s="436"/>
      <c r="D137" s="436"/>
    </row>
    <row r="138" spans="2:4" x14ac:dyDescent="0.2">
      <c r="B138" s="436"/>
      <c r="C138" s="436"/>
      <c r="D138" s="436"/>
    </row>
    <row r="139" spans="2:4" x14ac:dyDescent="0.2">
      <c r="B139" s="436"/>
      <c r="C139" s="436"/>
      <c r="D139" s="436"/>
    </row>
    <row r="140" spans="2:4" x14ac:dyDescent="0.2">
      <c r="B140" s="436"/>
      <c r="C140" s="436"/>
      <c r="D140" s="436"/>
    </row>
    <row r="141" spans="2:4" x14ac:dyDescent="0.2">
      <c r="B141" s="436"/>
      <c r="C141" s="436"/>
      <c r="D141" s="436"/>
    </row>
    <row r="142" spans="2:4" x14ac:dyDescent="0.2">
      <c r="B142" s="436"/>
      <c r="C142" s="436"/>
      <c r="D142" s="436"/>
    </row>
    <row r="143" spans="2:4" x14ac:dyDescent="0.2">
      <c r="B143" s="436"/>
      <c r="C143" s="436"/>
      <c r="D143" s="436"/>
    </row>
    <row r="144" spans="2:4" x14ac:dyDescent="0.2">
      <c r="B144" s="436"/>
      <c r="C144" s="436"/>
      <c r="D144" s="436"/>
    </row>
    <row r="145" spans="2:4" x14ac:dyDescent="0.2">
      <c r="B145" s="436"/>
      <c r="C145" s="436"/>
      <c r="D145" s="436"/>
    </row>
    <row r="146" spans="2:4" x14ac:dyDescent="0.2">
      <c r="B146" s="436"/>
      <c r="C146" s="436"/>
      <c r="D146" s="436"/>
    </row>
    <row r="147" spans="2:4" x14ac:dyDescent="0.2">
      <c r="B147" s="436"/>
      <c r="C147" s="436"/>
      <c r="D147" s="436"/>
    </row>
    <row r="148" spans="2:4" x14ac:dyDescent="0.2">
      <c r="B148" s="436"/>
      <c r="C148" s="436"/>
      <c r="D148" s="436"/>
    </row>
    <row r="149" spans="2:4" x14ac:dyDescent="0.2">
      <c r="B149" s="436"/>
      <c r="C149" s="436"/>
      <c r="D149" s="436"/>
    </row>
    <row r="150" spans="2:4" x14ac:dyDescent="0.2">
      <c r="B150" s="436"/>
      <c r="C150" s="436"/>
      <c r="D150" s="436"/>
    </row>
    <row r="151" spans="2:4" x14ac:dyDescent="0.2">
      <c r="B151" s="436"/>
      <c r="C151" s="436"/>
      <c r="D151" s="436"/>
    </row>
    <row r="152" spans="2:4" x14ac:dyDescent="0.2">
      <c r="B152" s="436"/>
      <c r="C152" s="436"/>
      <c r="D152" s="436"/>
    </row>
    <row r="153" spans="2:4" x14ac:dyDescent="0.2">
      <c r="B153" s="436"/>
      <c r="C153" s="436"/>
      <c r="D153" s="436"/>
    </row>
    <row r="154" spans="2:4" x14ac:dyDescent="0.2">
      <c r="B154" s="436"/>
      <c r="C154" s="436"/>
      <c r="D154" s="436"/>
    </row>
    <row r="155" spans="2:4" x14ac:dyDescent="0.2">
      <c r="B155" s="436"/>
      <c r="C155" s="436"/>
      <c r="D155" s="436"/>
    </row>
    <row r="156" spans="2:4" x14ac:dyDescent="0.2">
      <c r="B156" s="436"/>
      <c r="C156" s="436"/>
      <c r="D156" s="436"/>
    </row>
    <row r="157" spans="2:4" x14ac:dyDescent="0.2">
      <c r="B157" s="436"/>
      <c r="C157" s="436"/>
      <c r="D157" s="436"/>
    </row>
    <row r="158" spans="2:4" x14ac:dyDescent="0.2">
      <c r="B158" s="436"/>
      <c r="C158" s="436"/>
      <c r="D158" s="436"/>
    </row>
    <row r="159" spans="2:4" x14ac:dyDescent="0.2">
      <c r="B159" s="436"/>
      <c r="C159" s="436"/>
      <c r="D159" s="436"/>
    </row>
    <row r="160" spans="2:4" x14ac:dyDescent="0.2">
      <c r="B160" s="436"/>
      <c r="C160" s="436"/>
      <c r="D160" s="436"/>
    </row>
    <row r="161" spans="2:4" x14ac:dyDescent="0.2">
      <c r="B161" s="436"/>
      <c r="C161" s="436"/>
      <c r="D161" s="436"/>
    </row>
    <row r="162" spans="2:4" x14ac:dyDescent="0.2">
      <c r="B162" s="436"/>
      <c r="C162" s="436"/>
      <c r="D162" s="436"/>
    </row>
    <row r="163" spans="2:4" x14ac:dyDescent="0.2">
      <c r="B163" s="436"/>
      <c r="C163" s="436"/>
      <c r="D163" s="436"/>
    </row>
    <row r="164" spans="2:4" x14ac:dyDescent="0.2">
      <c r="B164" s="436"/>
      <c r="C164" s="436"/>
      <c r="D164" s="436"/>
    </row>
    <row r="165" spans="2:4" x14ac:dyDescent="0.2">
      <c r="B165" s="436"/>
      <c r="C165" s="436"/>
      <c r="D165" s="436"/>
    </row>
    <row r="166" spans="2:4" x14ac:dyDescent="0.2">
      <c r="B166" s="436"/>
      <c r="C166" s="436"/>
      <c r="D166" s="436"/>
    </row>
    <row r="167" spans="2:4" x14ac:dyDescent="0.2">
      <c r="B167" s="436"/>
      <c r="C167" s="436"/>
      <c r="D167" s="436"/>
    </row>
    <row r="168" spans="2:4" x14ac:dyDescent="0.2">
      <c r="B168" s="436"/>
      <c r="C168" s="436"/>
      <c r="D168" s="436"/>
    </row>
    <row r="169" spans="2:4" x14ac:dyDescent="0.2">
      <c r="B169" s="436"/>
      <c r="C169" s="436"/>
      <c r="D169" s="436"/>
    </row>
    <row r="170" spans="2:4" x14ac:dyDescent="0.2">
      <c r="B170" s="436"/>
      <c r="C170" s="436"/>
      <c r="D170" s="436"/>
    </row>
    <row r="171" spans="2:4" x14ac:dyDescent="0.2">
      <c r="B171" s="436"/>
      <c r="C171" s="436"/>
      <c r="D171" s="436"/>
    </row>
    <row r="172" spans="2:4" x14ac:dyDescent="0.2">
      <c r="B172" s="436"/>
      <c r="C172" s="436"/>
      <c r="D172" s="436"/>
    </row>
    <row r="173" spans="2:4" x14ac:dyDescent="0.2">
      <c r="B173" s="436"/>
      <c r="C173" s="436"/>
      <c r="D173" s="436"/>
    </row>
    <row r="174" spans="2:4" x14ac:dyDescent="0.2">
      <c r="B174" s="436"/>
      <c r="C174" s="436"/>
      <c r="D174" s="436"/>
    </row>
    <row r="175" spans="2:4" x14ac:dyDescent="0.2">
      <c r="B175" s="436"/>
      <c r="C175" s="436"/>
      <c r="D175" s="436"/>
    </row>
    <row r="176" spans="2:4" x14ac:dyDescent="0.2">
      <c r="B176" s="436"/>
      <c r="C176" s="436"/>
      <c r="D176" s="436"/>
    </row>
    <row r="177" spans="2:4" x14ac:dyDescent="0.2">
      <c r="B177" s="436"/>
      <c r="C177" s="436"/>
      <c r="D177" s="436"/>
    </row>
    <row r="178" spans="2:4" x14ac:dyDescent="0.2">
      <c r="B178" s="436"/>
      <c r="C178" s="436"/>
      <c r="D178" s="436"/>
    </row>
    <row r="179" spans="2:4" x14ac:dyDescent="0.2">
      <c r="B179" s="436"/>
      <c r="C179" s="436"/>
      <c r="D179" s="436"/>
    </row>
    <row r="180" spans="2:4" x14ac:dyDescent="0.2">
      <c r="B180" s="436"/>
      <c r="C180" s="436"/>
      <c r="D180" s="436"/>
    </row>
    <row r="181" spans="2:4" x14ac:dyDescent="0.2">
      <c r="B181" s="436"/>
      <c r="C181" s="436"/>
      <c r="D181" s="436"/>
    </row>
    <row r="182" spans="2:4" x14ac:dyDescent="0.2">
      <c r="B182" s="436"/>
      <c r="C182" s="436"/>
      <c r="D182" s="436"/>
    </row>
    <row r="183" spans="2:4" x14ac:dyDescent="0.2">
      <c r="B183" s="436"/>
      <c r="C183" s="436"/>
      <c r="D183" s="436"/>
    </row>
    <row r="184" spans="2:4" x14ac:dyDescent="0.2">
      <c r="B184" s="436"/>
      <c r="C184" s="436"/>
      <c r="D184" s="436"/>
    </row>
    <row r="185" spans="2:4" x14ac:dyDescent="0.2">
      <c r="B185" s="436"/>
      <c r="C185" s="436"/>
      <c r="D185" s="436"/>
    </row>
    <row r="186" spans="2:4" x14ac:dyDescent="0.2">
      <c r="B186" s="436"/>
      <c r="C186" s="436"/>
      <c r="D186" s="436"/>
    </row>
    <row r="187" spans="2:4" x14ac:dyDescent="0.2">
      <c r="B187" s="436"/>
      <c r="C187" s="436"/>
      <c r="D187" s="436"/>
    </row>
    <row r="188" spans="2:4" x14ac:dyDescent="0.2">
      <c r="B188" s="436"/>
      <c r="C188" s="436"/>
      <c r="D188" s="436"/>
    </row>
    <row r="189" spans="2:4" x14ac:dyDescent="0.2">
      <c r="B189" s="436"/>
      <c r="C189" s="436"/>
      <c r="D189" s="436"/>
    </row>
    <row r="190" spans="2:4" x14ac:dyDescent="0.2">
      <c r="B190" s="436"/>
      <c r="C190" s="436"/>
      <c r="D190" s="436"/>
    </row>
    <row r="191" spans="2:4" x14ac:dyDescent="0.2">
      <c r="B191" s="436"/>
      <c r="C191" s="436"/>
      <c r="D191" s="436"/>
    </row>
    <row r="192" spans="2:4" x14ac:dyDescent="0.2">
      <c r="B192" s="436"/>
      <c r="C192" s="436"/>
      <c r="D192" s="436"/>
    </row>
    <row r="193" spans="2:4" x14ac:dyDescent="0.2">
      <c r="B193" s="436"/>
      <c r="C193" s="436"/>
      <c r="D193" s="436"/>
    </row>
    <row r="194" spans="2:4" x14ac:dyDescent="0.2">
      <c r="B194" s="436"/>
      <c r="C194" s="436"/>
      <c r="D194" s="436"/>
    </row>
    <row r="195" spans="2:4" x14ac:dyDescent="0.2">
      <c r="B195" s="436"/>
      <c r="C195" s="436"/>
      <c r="D195" s="436"/>
    </row>
    <row r="196" spans="2:4" x14ac:dyDescent="0.2">
      <c r="B196" s="436"/>
      <c r="C196" s="436"/>
      <c r="D196" s="436"/>
    </row>
    <row r="197" spans="2:4" x14ac:dyDescent="0.2">
      <c r="B197" s="436"/>
      <c r="C197" s="436"/>
      <c r="D197" s="436"/>
    </row>
    <row r="198" spans="2:4" x14ac:dyDescent="0.2">
      <c r="B198" s="436"/>
      <c r="C198" s="436"/>
      <c r="D198" s="436"/>
    </row>
    <row r="199" spans="2:4" x14ac:dyDescent="0.2">
      <c r="B199" s="436"/>
      <c r="C199" s="436"/>
      <c r="D199" s="436"/>
    </row>
    <row r="200" spans="2:4" x14ac:dyDescent="0.2">
      <c r="B200" s="436"/>
      <c r="C200" s="436"/>
      <c r="D200" s="436"/>
    </row>
    <row r="201" spans="2:4" x14ac:dyDescent="0.2">
      <c r="B201" s="436"/>
      <c r="C201" s="436"/>
      <c r="D201" s="436"/>
    </row>
    <row r="202" spans="2:4" x14ac:dyDescent="0.2">
      <c r="B202" s="436"/>
      <c r="C202" s="436"/>
      <c r="D202" s="436"/>
    </row>
    <row r="203" spans="2:4" x14ac:dyDescent="0.2">
      <c r="B203" s="436"/>
      <c r="C203" s="436"/>
      <c r="D203" s="436"/>
    </row>
    <row r="204" spans="2:4" x14ac:dyDescent="0.2">
      <c r="B204" s="436"/>
      <c r="C204" s="436"/>
      <c r="D204" s="436"/>
    </row>
    <row r="205" spans="2:4" x14ac:dyDescent="0.2">
      <c r="B205" s="436"/>
      <c r="C205" s="436"/>
      <c r="D205" s="436"/>
    </row>
    <row r="206" spans="2:4" x14ac:dyDescent="0.2">
      <c r="B206" s="436"/>
      <c r="C206" s="436"/>
      <c r="D206" s="436"/>
    </row>
    <row r="207" spans="2:4" x14ac:dyDescent="0.2">
      <c r="B207" s="436"/>
      <c r="C207" s="436"/>
      <c r="D207" s="436"/>
    </row>
    <row r="208" spans="2:4" x14ac:dyDescent="0.2">
      <c r="B208" s="436"/>
      <c r="C208" s="436"/>
      <c r="D208" s="436"/>
    </row>
    <row r="209" spans="2:4" x14ac:dyDescent="0.2">
      <c r="B209" s="436"/>
      <c r="C209" s="436"/>
      <c r="D209" s="436"/>
    </row>
    <row r="210" spans="2:4" x14ac:dyDescent="0.2">
      <c r="B210" s="436"/>
      <c r="C210" s="436"/>
      <c r="D210" s="436"/>
    </row>
    <row r="211" spans="2:4" x14ac:dyDescent="0.2">
      <c r="B211" s="436"/>
      <c r="C211" s="436"/>
      <c r="D211" s="436"/>
    </row>
    <row r="212" spans="2:4" x14ac:dyDescent="0.2">
      <c r="B212" s="436"/>
      <c r="C212" s="436"/>
      <c r="D212" s="436"/>
    </row>
    <row r="213" spans="2:4" x14ac:dyDescent="0.2">
      <c r="B213" s="436"/>
      <c r="C213" s="436"/>
      <c r="D213" s="436"/>
    </row>
    <row r="214" spans="2:4" x14ac:dyDescent="0.2">
      <c r="B214" s="436"/>
      <c r="C214" s="436"/>
      <c r="D214" s="436"/>
    </row>
    <row r="215" spans="2:4" x14ac:dyDescent="0.2">
      <c r="B215" s="436"/>
      <c r="C215" s="436"/>
      <c r="D215" s="436"/>
    </row>
    <row r="216" spans="2:4" x14ac:dyDescent="0.2">
      <c r="B216" s="436"/>
      <c r="C216" s="436"/>
      <c r="D216" s="436"/>
    </row>
    <row r="217" spans="2:4" x14ac:dyDescent="0.2">
      <c r="B217" s="436"/>
      <c r="C217" s="436"/>
      <c r="D217" s="436"/>
    </row>
    <row r="218" spans="2:4" x14ac:dyDescent="0.2">
      <c r="B218" s="436"/>
      <c r="C218" s="436"/>
      <c r="D218" s="436"/>
    </row>
    <row r="219" spans="2:4" x14ac:dyDescent="0.2">
      <c r="B219" s="436"/>
      <c r="C219" s="436"/>
      <c r="D219" s="436"/>
    </row>
    <row r="220" spans="2:4" x14ac:dyDescent="0.2">
      <c r="B220" s="436"/>
      <c r="C220" s="436"/>
      <c r="D220" s="436"/>
    </row>
    <row r="221" spans="2:4" x14ac:dyDescent="0.2">
      <c r="B221" s="436"/>
      <c r="C221" s="436"/>
      <c r="D221" s="436"/>
    </row>
    <row r="222" spans="2:4" x14ac:dyDescent="0.2">
      <c r="B222" s="436"/>
      <c r="C222" s="436"/>
      <c r="D222" s="436"/>
    </row>
    <row r="223" spans="2:4" x14ac:dyDescent="0.2">
      <c r="B223" s="436"/>
      <c r="C223" s="436"/>
      <c r="D223" s="436"/>
    </row>
    <row r="224" spans="2:4" x14ac:dyDescent="0.2">
      <c r="B224" s="436"/>
      <c r="C224" s="436"/>
      <c r="D224" s="436"/>
    </row>
    <row r="225" spans="2:4" x14ac:dyDescent="0.2">
      <c r="B225" s="436"/>
      <c r="C225" s="436"/>
      <c r="D225" s="436"/>
    </row>
    <row r="226" spans="2:4" x14ac:dyDescent="0.2">
      <c r="B226" s="436"/>
      <c r="C226" s="436"/>
      <c r="D226" s="436"/>
    </row>
    <row r="227" spans="2:4" x14ac:dyDescent="0.2">
      <c r="B227" s="436"/>
      <c r="C227" s="436"/>
      <c r="D227" s="436"/>
    </row>
    <row r="228" spans="2:4" x14ac:dyDescent="0.2">
      <c r="B228" s="436"/>
      <c r="C228" s="436"/>
      <c r="D228" s="436"/>
    </row>
    <row r="229" spans="2:4" x14ac:dyDescent="0.2">
      <c r="B229" s="436"/>
      <c r="C229" s="436"/>
      <c r="D229" s="436"/>
    </row>
    <row r="230" spans="2:4" x14ac:dyDescent="0.2">
      <c r="B230" s="436"/>
      <c r="C230" s="436"/>
      <c r="D230" s="436"/>
    </row>
    <row r="231" spans="2:4" x14ac:dyDescent="0.2">
      <c r="B231" s="436"/>
      <c r="C231" s="436"/>
      <c r="D231" s="436"/>
    </row>
    <row r="232" spans="2:4" x14ac:dyDescent="0.2">
      <c r="B232" s="436"/>
      <c r="C232" s="436"/>
      <c r="D232" s="436"/>
    </row>
    <row r="233" spans="2:4" x14ac:dyDescent="0.2">
      <c r="B233" s="436"/>
      <c r="C233" s="436"/>
      <c r="D233" s="436"/>
    </row>
    <row r="234" spans="2:4" x14ac:dyDescent="0.2">
      <c r="B234" s="436"/>
      <c r="C234" s="436"/>
      <c r="D234" s="436"/>
    </row>
    <row r="235" spans="2:4" x14ac:dyDescent="0.2">
      <c r="B235" s="436"/>
      <c r="C235" s="436"/>
      <c r="D235" s="436"/>
    </row>
    <row r="236" spans="2:4" x14ac:dyDescent="0.2">
      <c r="B236" s="436"/>
      <c r="C236" s="436"/>
      <c r="D236" s="436"/>
    </row>
    <row r="237" spans="2:4" x14ac:dyDescent="0.2">
      <c r="B237" s="436"/>
      <c r="C237" s="436"/>
      <c r="D237" s="436"/>
    </row>
    <row r="238" spans="2:4" x14ac:dyDescent="0.2">
      <c r="B238" s="436"/>
      <c r="C238" s="436"/>
      <c r="D238" s="436"/>
    </row>
    <row r="239" spans="2:4" x14ac:dyDescent="0.2">
      <c r="B239" s="436"/>
      <c r="C239" s="436"/>
      <c r="D239" s="436"/>
    </row>
    <row r="240" spans="2:4" x14ac:dyDescent="0.2">
      <c r="B240" s="436"/>
      <c r="C240" s="436"/>
      <c r="D240" s="436"/>
    </row>
    <row r="241" spans="2:4" x14ac:dyDescent="0.2">
      <c r="B241" s="436"/>
      <c r="C241" s="436"/>
      <c r="D241" s="436"/>
    </row>
    <row r="242" spans="2:4" x14ac:dyDescent="0.2">
      <c r="B242" s="436"/>
      <c r="C242" s="436"/>
      <c r="D242" s="436"/>
    </row>
    <row r="243" spans="2:4" x14ac:dyDescent="0.2">
      <c r="B243" s="436"/>
      <c r="C243" s="436"/>
      <c r="D243" s="436"/>
    </row>
    <row r="244" spans="2:4" x14ac:dyDescent="0.2">
      <c r="B244" s="436"/>
      <c r="C244" s="436"/>
      <c r="D244" s="436"/>
    </row>
    <row r="245" spans="2:4" x14ac:dyDescent="0.2">
      <c r="B245" s="436"/>
      <c r="C245" s="436"/>
      <c r="D245" s="436"/>
    </row>
    <row r="246" spans="2:4" x14ac:dyDescent="0.2">
      <c r="B246" s="436"/>
      <c r="C246" s="436"/>
      <c r="D246" s="436"/>
    </row>
    <row r="247" spans="2:4" x14ac:dyDescent="0.2">
      <c r="B247" s="436"/>
      <c r="C247" s="436"/>
      <c r="D247" s="436"/>
    </row>
    <row r="248" spans="2:4" x14ac:dyDescent="0.2">
      <c r="B248" s="436"/>
      <c r="C248" s="436"/>
      <c r="D248" s="436"/>
    </row>
    <row r="249" spans="2:4" x14ac:dyDescent="0.2">
      <c r="B249" s="436"/>
      <c r="C249" s="436"/>
      <c r="D249" s="436"/>
    </row>
    <row r="250" spans="2:4" x14ac:dyDescent="0.2">
      <c r="B250" s="436"/>
      <c r="C250" s="436"/>
      <c r="D250" s="436"/>
    </row>
    <row r="251" spans="2:4" x14ac:dyDescent="0.2">
      <c r="B251" s="436"/>
      <c r="C251" s="436"/>
      <c r="D251" s="436"/>
    </row>
    <row r="252" spans="2:4" x14ac:dyDescent="0.2">
      <c r="B252" s="436"/>
      <c r="C252" s="436"/>
      <c r="D252" s="436"/>
    </row>
    <row r="253" spans="2:4" x14ac:dyDescent="0.2">
      <c r="B253" s="436"/>
      <c r="C253" s="436"/>
      <c r="D253" s="436"/>
    </row>
    <row r="254" spans="2:4" x14ac:dyDescent="0.2">
      <c r="B254" s="436"/>
      <c r="C254" s="436"/>
      <c r="D254" s="436"/>
    </row>
    <row r="255" spans="2:4" x14ac:dyDescent="0.2">
      <c r="B255" s="436"/>
      <c r="C255" s="436"/>
      <c r="D255" s="436"/>
    </row>
    <row r="256" spans="2:4" x14ac:dyDescent="0.2">
      <c r="B256" s="436"/>
      <c r="C256" s="436"/>
      <c r="D256" s="436"/>
    </row>
    <row r="257" spans="2:4" x14ac:dyDescent="0.2">
      <c r="B257" s="436"/>
      <c r="C257" s="436"/>
      <c r="D257" s="436"/>
    </row>
    <row r="258" spans="2:4" x14ac:dyDescent="0.2">
      <c r="B258" s="436"/>
      <c r="C258" s="436"/>
      <c r="D258" s="436"/>
    </row>
    <row r="259" spans="2:4" x14ac:dyDescent="0.2">
      <c r="B259" s="436"/>
      <c r="C259" s="436"/>
      <c r="D259" s="436"/>
    </row>
    <row r="260" spans="2:4" x14ac:dyDescent="0.2">
      <c r="B260" s="436"/>
      <c r="C260" s="436"/>
      <c r="D260" s="436"/>
    </row>
    <row r="261" spans="2:4" x14ac:dyDescent="0.2">
      <c r="B261" s="436"/>
      <c r="C261" s="436"/>
      <c r="D261" s="436"/>
    </row>
    <row r="262" spans="2:4" x14ac:dyDescent="0.2">
      <c r="B262" s="436"/>
      <c r="C262" s="436"/>
      <c r="D262" s="436"/>
    </row>
    <row r="263" spans="2:4" x14ac:dyDescent="0.2">
      <c r="B263" s="436"/>
      <c r="C263" s="436"/>
      <c r="D263" s="436"/>
    </row>
    <row r="264" spans="2:4" x14ac:dyDescent="0.2">
      <c r="B264" s="436"/>
      <c r="C264" s="436"/>
      <c r="D264" s="436"/>
    </row>
    <row r="265" spans="2:4" x14ac:dyDescent="0.2">
      <c r="B265" s="436"/>
      <c r="C265" s="436"/>
      <c r="D265" s="436"/>
    </row>
    <row r="266" spans="2:4" x14ac:dyDescent="0.2">
      <c r="B266" s="436"/>
      <c r="C266" s="436"/>
      <c r="D266" s="436"/>
    </row>
    <row r="267" spans="2:4" x14ac:dyDescent="0.2">
      <c r="B267" s="436"/>
      <c r="C267" s="436"/>
      <c r="D267" s="436"/>
    </row>
    <row r="268" spans="2:4" x14ac:dyDescent="0.2">
      <c r="B268" s="436"/>
      <c r="C268" s="436"/>
      <c r="D268" s="436"/>
    </row>
    <row r="269" spans="2:4" x14ac:dyDescent="0.2">
      <c r="B269" s="436"/>
      <c r="C269" s="436"/>
      <c r="D269" s="436"/>
    </row>
    <row r="270" spans="2:4" x14ac:dyDescent="0.2">
      <c r="B270" s="436"/>
      <c r="C270" s="436"/>
      <c r="D270" s="436"/>
    </row>
    <row r="271" spans="2:4" x14ac:dyDescent="0.2">
      <c r="B271" s="436"/>
      <c r="C271" s="436"/>
      <c r="D271" s="436"/>
    </row>
    <row r="272" spans="2:4" x14ac:dyDescent="0.2">
      <c r="B272" s="436"/>
      <c r="C272" s="436"/>
      <c r="D272" s="436"/>
    </row>
    <row r="273" spans="2:4" x14ac:dyDescent="0.2">
      <c r="B273" s="436"/>
      <c r="C273" s="436"/>
      <c r="D273" s="436"/>
    </row>
    <row r="274" spans="2:4" x14ac:dyDescent="0.2">
      <c r="B274" s="436"/>
      <c r="C274" s="436"/>
      <c r="D274" s="436"/>
    </row>
    <row r="275" spans="2:4" x14ac:dyDescent="0.2">
      <c r="B275" s="436"/>
      <c r="C275" s="436"/>
      <c r="D275" s="436"/>
    </row>
    <row r="276" spans="2:4" x14ac:dyDescent="0.2">
      <c r="B276" s="436"/>
      <c r="C276" s="436"/>
      <c r="D276" s="436"/>
    </row>
    <row r="277" spans="2:4" x14ac:dyDescent="0.2">
      <c r="B277" s="436"/>
      <c r="C277" s="436"/>
      <c r="D277" s="436"/>
    </row>
    <row r="278" spans="2:4" x14ac:dyDescent="0.2">
      <c r="B278" s="436"/>
      <c r="C278" s="436"/>
      <c r="D278" s="436"/>
    </row>
    <row r="279" spans="2:4" x14ac:dyDescent="0.2">
      <c r="B279" s="436"/>
      <c r="C279" s="436"/>
      <c r="D279" s="436"/>
    </row>
    <row r="280" spans="2:4" x14ac:dyDescent="0.2">
      <c r="B280" s="436"/>
      <c r="C280" s="436"/>
      <c r="D280" s="436"/>
    </row>
    <row r="281" spans="2:4" x14ac:dyDescent="0.2">
      <c r="B281" s="436"/>
      <c r="C281" s="436"/>
      <c r="D281" s="436"/>
    </row>
    <row r="282" spans="2:4" x14ac:dyDescent="0.2">
      <c r="B282" s="436"/>
      <c r="C282" s="436"/>
      <c r="D282" s="436"/>
    </row>
    <row r="283" spans="2:4" x14ac:dyDescent="0.2">
      <c r="B283" s="436"/>
      <c r="C283" s="436"/>
      <c r="D283" s="436"/>
    </row>
    <row r="284" spans="2:4" x14ac:dyDescent="0.2">
      <c r="B284" s="436"/>
      <c r="C284" s="436"/>
      <c r="D284" s="436"/>
    </row>
    <row r="285" spans="2:4" x14ac:dyDescent="0.2">
      <c r="B285" s="436"/>
      <c r="C285" s="436"/>
      <c r="D285" s="436"/>
    </row>
    <row r="286" spans="2:4" x14ac:dyDescent="0.2">
      <c r="B286" s="436"/>
      <c r="C286" s="436"/>
      <c r="D286" s="436"/>
    </row>
    <row r="287" spans="2:4" x14ac:dyDescent="0.2">
      <c r="B287" s="436"/>
      <c r="C287" s="436"/>
      <c r="D287" s="436"/>
    </row>
    <row r="288" spans="2:4" x14ac:dyDescent="0.2">
      <c r="B288" s="436"/>
      <c r="C288" s="436"/>
      <c r="D288" s="436"/>
    </row>
    <row r="289" spans="2:4" x14ac:dyDescent="0.2">
      <c r="B289" s="436"/>
      <c r="C289" s="436"/>
      <c r="D289" s="436"/>
    </row>
    <row r="290" spans="2:4" x14ac:dyDescent="0.2">
      <c r="B290" s="436"/>
      <c r="C290" s="436"/>
      <c r="D290" s="436"/>
    </row>
    <row r="291" spans="2:4" x14ac:dyDescent="0.2">
      <c r="B291" s="436"/>
      <c r="C291" s="436"/>
      <c r="D291" s="436"/>
    </row>
    <row r="292" spans="2:4" x14ac:dyDescent="0.2">
      <c r="B292" s="436"/>
      <c r="C292" s="436"/>
      <c r="D292" s="436"/>
    </row>
    <row r="293" spans="2:4" x14ac:dyDescent="0.2">
      <c r="B293" s="436"/>
      <c r="C293" s="436"/>
      <c r="D293" s="436"/>
    </row>
    <row r="294" spans="2:4" x14ac:dyDescent="0.2">
      <c r="B294" s="436"/>
      <c r="C294" s="436"/>
      <c r="D294" s="436"/>
    </row>
    <row r="295" spans="2:4" x14ac:dyDescent="0.2">
      <c r="B295" s="436"/>
      <c r="C295" s="436"/>
      <c r="D295" s="436"/>
    </row>
    <row r="296" spans="2:4" x14ac:dyDescent="0.2">
      <c r="B296" s="436"/>
      <c r="C296" s="436"/>
      <c r="D296" s="436"/>
    </row>
    <row r="297" spans="2:4" x14ac:dyDescent="0.2">
      <c r="B297" s="436"/>
      <c r="C297" s="436"/>
      <c r="D297" s="436"/>
    </row>
    <row r="298" spans="2:4" x14ac:dyDescent="0.2">
      <c r="B298" s="436"/>
      <c r="C298" s="436"/>
      <c r="D298" s="436"/>
    </row>
    <row r="299" spans="2:4" x14ac:dyDescent="0.2">
      <c r="B299" s="436"/>
      <c r="C299" s="436"/>
      <c r="D299" s="436"/>
    </row>
    <row r="300" spans="2:4" x14ac:dyDescent="0.2">
      <c r="B300" s="436"/>
      <c r="C300" s="436"/>
      <c r="D300" s="436"/>
    </row>
    <row r="301" spans="2:4" x14ac:dyDescent="0.2">
      <c r="B301" s="436"/>
      <c r="C301" s="436"/>
      <c r="D301" s="436"/>
    </row>
    <row r="302" spans="2:4" x14ac:dyDescent="0.2">
      <c r="B302" s="436"/>
      <c r="C302" s="436"/>
      <c r="D302" s="436"/>
    </row>
    <row r="303" spans="2:4" x14ac:dyDescent="0.2">
      <c r="B303" s="436"/>
      <c r="C303" s="436"/>
      <c r="D303" s="436"/>
    </row>
    <row r="304" spans="2:4" x14ac:dyDescent="0.2">
      <c r="B304" s="436"/>
      <c r="C304" s="436"/>
      <c r="D304" s="436"/>
    </row>
    <row r="305" spans="2:4" x14ac:dyDescent="0.2">
      <c r="B305" s="436"/>
      <c r="C305" s="436"/>
      <c r="D305" s="436"/>
    </row>
    <row r="306" spans="2:4" x14ac:dyDescent="0.2">
      <c r="B306" s="436"/>
      <c r="C306" s="436"/>
      <c r="D306" s="436"/>
    </row>
    <row r="307" spans="2:4" x14ac:dyDescent="0.2">
      <c r="B307" s="436"/>
      <c r="C307" s="436"/>
      <c r="D307" s="436"/>
    </row>
    <row r="308" spans="2:4" x14ac:dyDescent="0.2">
      <c r="B308" s="436"/>
      <c r="C308" s="436"/>
      <c r="D308" s="436"/>
    </row>
    <row r="309" spans="2:4" x14ac:dyDescent="0.2">
      <c r="B309" s="436"/>
      <c r="C309" s="436"/>
      <c r="D309" s="436"/>
    </row>
    <row r="310" spans="2:4" x14ac:dyDescent="0.2">
      <c r="B310" s="436"/>
      <c r="C310" s="436"/>
      <c r="D310" s="436"/>
    </row>
    <row r="311" spans="2:4" x14ac:dyDescent="0.2">
      <c r="B311" s="436"/>
      <c r="C311" s="436"/>
      <c r="D311" s="436"/>
    </row>
    <row r="312" spans="2:4" x14ac:dyDescent="0.2">
      <c r="B312" s="436"/>
      <c r="C312" s="436"/>
      <c r="D312" s="436"/>
    </row>
    <row r="313" spans="2:4" x14ac:dyDescent="0.2">
      <c r="B313" s="436"/>
      <c r="C313" s="436"/>
      <c r="D313" s="436"/>
    </row>
    <row r="314" spans="2:4" x14ac:dyDescent="0.2">
      <c r="B314" s="436"/>
      <c r="C314" s="436"/>
      <c r="D314" s="436"/>
    </row>
    <row r="315" spans="2:4" x14ac:dyDescent="0.2">
      <c r="B315" s="436"/>
      <c r="C315" s="436"/>
      <c r="D315" s="436"/>
    </row>
    <row r="316" spans="2:4" x14ac:dyDescent="0.2">
      <c r="B316" s="436"/>
      <c r="C316" s="436"/>
      <c r="D316" s="436"/>
    </row>
    <row r="317" spans="2:4" x14ac:dyDescent="0.2">
      <c r="B317" s="436"/>
      <c r="C317" s="436"/>
      <c r="D317" s="436"/>
    </row>
    <row r="318" spans="2:4" x14ac:dyDescent="0.2">
      <c r="B318" s="436"/>
      <c r="C318" s="436"/>
      <c r="D318" s="436"/>
    </row>
    <row r="319" spans="2:4" x14ac:dyDescent="0.2">
      <c r="B319" s="436"/>
      <c r="C319" s="436"/>
      <c r="D319" s="436"/>
    </row>
    <row r="320" spans="2:4" x14ac:dyDescent="0.2">
      <c r="B320" s="436"/>
      <c r="C320" s="436"/>
      <c r="D320" s="436"/>
    </row>
    <row r="321" spans="2:4" x14ac:dyDescent="0.2">
      <c r="B321" s="436"/>
      <c r="C321" s="436"/>
      <c r="D321" s="436"/>
    </row>
    <row r="322" spans="2:4" x14ac:dyDescent="0.2">
      <c r="B322" s="436"/>
      <c r="C322" s="436"/>
      <c r="D322" s="436"/>
    </row>
    <row r="323" spans="2:4" x14ac:dyDescent="0.2">
      <c r="B323" s="436"/>
      <c r="C323" s="436"/>
      <c r="D323" s="436"/>
    </row>
    <row r="324" spans="2:4" x14ac:dyDescent="0.2">
      <c r="B324" s="436"/>
      <c r="C324" s="436"/>
      <c r="D324" s="436"/>
    </row>
    <row r="325" spans="2:4" x14ac:dyDescent="0.2">
      <c r="B325" s="436"/>
      <c r="C325" s="436"/>
      <c r="D325" s="436"/>
    </row>
    <row r="326" spans="2:4" x14ac:dyDescent="0.2">
      <c r="B326" s="436"/>
      <c r="C326" s="436"/>
      <c r="D326" s="436"/>
    </row>
    <row r="327" spans="2:4" x14ac:dyDescent="0.2">
      <c r="B327" s="436"/>
      <c r="C327" s="436"/>
      <c r="D327" s="436"/>
    </row>
    <row r="328" spans="2:4" x14ac:dyDescent="0.2">
      <c r="B328" s="436"/>
      <c r="C328" s="436"/>
      <c r="D328" s="436"/>
    </row>
    <row r="329" spans="2:4" x14ac:dyDescent="0.2">
      <c r="B329" s="436"/>
      <c r="C329" s="436"/>
      <c r="D329" s="436"/>
    </row>
    <row r="330" spans="2:4" x14ac:dyDescent="0.2">
      <c r="B330" s="436"/>
      <c r="C330" s="436"/>
      <c r="D330" s="436"/>
    </row>
    <row r="331" spans="2:4" x14ac:dyDescent="0.2">
      <c r="B331" s="436"/>
      <c r="C331" s="436"/>
      <c r="D331" s="436"/>
    </row>
    <row r="332" spans="2:4" x14ac:dyDescent="0.2">
      <c r="B332" s="436"/>
      <c r="C332" s="436"/>
      <c r="D332" s="436"/>
    </row>
    <row r="333" spans="2:4" x14ac:dyDescent="0.2">
      <c r="B333" s="436"/>
      <c r="C333" s="436"/>
      <c r="D333" s="436"/>
    </row>
    <row r="334" spans="2:4" x14ac:dyDescent="0.2">
      <c r="B334" s="436"/>
      <c r="C334" s="436"/>
      <c r="D334" s="436"/>
    </row>
    <row r="335" spans="2:4" x14ac:dyDescent="0.2">
      <c r="B335" s="436"/>
      <c r="C335" s="436"/>
      <c r="D335" s="436"/>
    </row>
    <row r="336" spans="2:4" x14ac:dyDescent="0.2">
      <c r="B336" s="436"/>
      <c r="C336" s="436"/>
      <c r="D336" s="436"/>
    </row>
    <row r="337" spans="2:4" x14ac:dyDescent="0.2">
      <c r="B337" s="436"/>
      <c r="C337" s="436"/>
      <c r="D337" s="436"/>
    </row>
    <row r="338" spans="2:4" x14ac:dyDescent="0.2">
      <c r="B338" s="436"/>
      <c r="C338" s="436"/>
      <c r="D338" s="436"/>
    </row>
    <row r="339" spans="2:4" x14ac:dyDescent="0.2">
      <c r="B339" s="436"/>
      <c r="C339" s="436"/>
      <c r="D339" s="436"/>
    </row>
    <row r="340" spans="2:4" x14ac:dyDescent="0.2">
      <c r="B340" s="436"/>
      <c r="C340" s="436"/>
      <c r="D340" s="436"/>
    </row>
    <row r="341" spans="2:4" x14ac:dyDescent="0.2">
      <c r="B341" s="436"/>
      <c r="C341" s="436"/>
      <c r="D341" s="436"/>
    </row>
    <row r="342" spans="2:4" x14ac:dyDescent="0.2">
      <c r="B342" s="436"/>
      <c r="C342" s="436"/>
      <c r="D342" s="436"/>
    </row>
    <row r="343" spans="2:4" x14ac:dyDescent="0.2">
      <c r="B343" s="436"/>
      <c r="C343" s="436"/>
      <c r="D343" s="436"/>
    </row>
    <row r="344" spans="2:4" x14ac:dyDescent="0.2">
      <c r="B344" s="436"/>
      <c r="C344" s="436"/>
      <c r="D344" s="436"/>
    </row>
    <row r="345" spans="2:4" x14ac:dyDescent="0.2">
      <c r="B345" s="436"/>
      <c r="C345" s="436"/>
      <c r="D345" s="436"/>
    </row>
    <row r="346" spans="2:4" x14ac:dyDescent="0.2">
      <c r="B346" s="436"/>
      <c r="C346" s="436"/>
      <c r="D346" s="436"/>
    </row>
    <row r="347" spans="2:4" x14ac:dyDescent="0.2">
      <c r="B347" s="436"/>
      <c r="C347" s="436"/>
      <c r="D347" s="436"/>
    </row>
    <row r="348" spans="2:4" x14ac:dyDescent="0.2">
      <c r="B348" s="436"/>
      <c r="C348" s="436"/>
      <c r="D348" s="436"/>
    </row>
    <row r="349" spans="2:4" x14ac:dyDescent="0.2">
      <c r="B349" s="436"/>
      <c r="C349" s="436"/>
      <c r="D349" s="436"/>
    </row>
    <row r="350" spans="2:4" x14ac:dyDescent="0.2">
      <c r="B350" s="436"/>
      <c r="C350" s="436"/>
      <c r="D350" s="436"/>
    </row>
    <row r="351" spans="2:4" x14ac:dyDescent="0.2">
      <c r="B351" s="436"/>
      <c r="C351" s="436"/>
      <c r="D351" s="436"/>
    </row>
    <row r="352" spans="2:4" x14ac:dyDescent="0.2">
      <c r="B352" s="436"/>
      <c r="C352" s="436"/>
      <c r="D352" s="436"/>
    </row>
    <row r="353" spans="2:4" x14ac:dyDescent="0.2">
      <c r="B353" s="436"/>
      <c r="C353" s="436"/>
      <c r="D353" s="436"/>
    </row>
    <row r="354" spans="2:4" x14ac:dyDescent="0.2">
      <c r="B354" s="436"/>
      <c r="C354" s="436"/>
      <c r="D354" s="436"/>
    </row>
    <row r="355" spans="2:4" x14ac:dyDescent="0.2">
      <c r="B355" s="436"/>
      <c r="C355" s="436"/>
      <c r="D355" s="436"/>
    </row>
    <row r="356" spans="2:4" x14ac:dyDescent="0.2">
      <c r="B356" s="436"/>
      <c r="C356" s="436"/>
      <c r="D356" s="436"/>
    </row>
    <row r="357" spans="2:4" x14ac:dyDescent="0.2">
      <c r="B357" s="436"/>
      <c r="C357" s="436"/>
      <c r="D357" s="436"/>
    </row>
    <row r="358" spans="2:4" x14ac:dyDescent="0.2">
      <c r="B358" s="436"/>
      <c r="C358" s="436"/>
      <c r="D358" s="436"/>
    </row>
    <row r="359" spans="2:4" x14ac:dyDescent="0.2">
      <c r="B359" s="436"/>
      <c r="C359" s="436"/>
      <c r="D359" s="436"/>
    </row>
    <row r="360" spans="2:4" x14ac:dyDescent="0.2">
      <c r="B360" s="436"/>
      <c r="C360" s="436"/>
      <c r="D360" s="436"/>
    </row>
    <row r="361" spans="2:4" x14ac:dyDescent="0.2">
      <c r="B361" s="436"/>
      <c r="C361" s="436"/>
      <c r="D361" s="436"/>
    </row>
    <row r="362" spans="2:4" x14ac:dyDescent="0.2">
      <c r="B362" s="436"/>
      <c r="C362" s="436"/>
      <c r="D362" s="436"/>
    </row>
    <row r="363" spans="2:4" x14ac:dyDescent="0.2">
      <c r="B363" s="436"/>
      <c r="C363" s="436"/>
      <c r="D363" s="436"/>
    </row>
    <row r="364" spans="2:4" x14ac:dyDescent="0.2">
      <c r="B364" s="436"/>
      <c r="C364" s="436"/>
      <c r="D364" s="436"/>
    </row>
    <row r="365" spans="2:4" x14ac:dyDescent="0.2">
      <c r="B365" s="436"/>
      <c r="C365" s="436"/>
      <c r="D365" s="436"/>
    </row>
    <row r="366" spans="2:4" x14ac:dyDescent="0.2">
      <c r="B366" s="436"/>
      <c r="C366" s="436"/>
      <c r="D366" s="436"/>
    </row>
    <row r="367" spans="2:4" x14ac:dyDescent="0.2">
      <c r="B367" s="436"/>
      <c r="C367" s="436"/>
      <c r="D367" s="436"/>
    </row>
    <row r="368" spans="2:4" x14ac:dyDescent="0.2">
      <c r="B368" s="436"/>
      <c r="C368" s="436"/>
      <c r="D368" s="436"/>
    </row>
    <row r="369" spans="2:4" x14ac:dyDescent="0.2">
      <c r="B369" s="436"/>
      <c r="C369" s="436"/>
      <c r="D369" s="436"/>
    </row>
    <row r="370" spans="2:4" x14ac:dyDescent="0.2">
      <c r="B370" s="436"/>
      <c r="C370" s="436"/>
      <c r="D370" s="436"/>
    </row>
    <row r="371" spans="2:4" x14ac:dyDescent="0.2">
      <c r="B371" s="436"/>
      <c r="C371" s="436"/>
      <c r="D371" s="436"/>
    </row>
    <row r="372" spans="2:4" x14ac:dyDescent="0.2">
      <c r="B372" s="436"/>
      <c r="C372" s="436"/>
      <c r="D372" s="436"/>
    </row>
    <row r="373" spans="2:4" x14ac:dyDescent="0.2">
      <c r="B373" s="436"/>
      <c r="C373" s="436"/>
      <c r="D373" s="436"/>
    </row>
    <row r="374" spans="2:4" x14ac:dyDescent="0.2">
      <c r="B374" s="436"/>
      <c r="C374" s="436"/>
      <c r="D374" s="436"/>
    </row>
    <row r="375" spans="2:4" x14ac:dyDescent="0.2">
      <c r="B375" s="436"/>
      <c r="C375" s="436"/>
      <c r="D375" s="436"/>
    </row>
    <row r="376" spans="2:4" x14ac:dyDescent="0.2">
      <c r="B376" s="436"/>
      <c r="C376" s="436"/>
      <c r="D376" s="436"/>
    </row>
    <row r="377" spans="2:4" x14ac:dyDescent="0.2">
      <c r="B377" s="436"/>
      <c r="C377" s="436"/>
      <c r="D377" s="436"/>
    </row>
    <row r="378" spans="2:4" x14ac:dyDescent="0.2">
      <c r="B378" s="436"/>
      <c r="C378" s="436"/>
      <c r="D378" s="436"/>
    </row>
    <row r="379" spans="2:4" x14ac:dyDescent="0.2">
      <c r="B379" s="436"/>
      <c r="C379" s="436"/>
      <c r="D379" s="436"/>
    </row>
    <row r="380" spans="2:4" x14ac:dyDescent="0.2">
      <c r="B380" s="436"/>
      <c r="C380" s="436"/>
      <c r="D380" s="436"/>
    </row>
    <row r="381" spans="2:4" x14ac:dyDescent="0.2">
      <c r="B381" s="436"/>
      <c r="C381" s="436"/>
      <c r="D381" s="436"/>
    </row>
    <row r="382" spans="2:4" x14ac:dyDescent="0.2">
      <c r="B382" s="436"/>
      <c r="C382" s="436"/>
      <c r="D382" s="436"/>
    </row>
    <row r="383" spans="2:4" x14ac:dyDescent="0.2">
      <c r="B383" s="436"/>
      <c r="C383" s="436"/>
      <c r="D383" s="436"/>
    </row>
    <row r="384" spans="2:4" x14ac:dyDescent="0.2">
      <c r="B384" s="436"/>
      <c r="C384" s="436"/>
      <c r="D384" s="436"/>
    </row>
    <row r="385" spans="2:4" x14ac:dyDescent="0.2">
      <c r="B385" s="436"/>
      <c r="C385" s="436"/>
      <c r="D385" s="436"/>
    </row>
    <row r="386" spans="2:4" x14ac:dyDescent="0.2">
      <c r="B386" s="436"/>
      <c r="C386" s="436"/>
      <c r="D386" s="436"/>
    </row>
    <row r="387" spans="2:4" x14ac:dyDescent="0.2">
      <c r="B387" s="436"/>
      <c r="C387" s="436"/>
      <c r="D387" s="436"/>
    </row>
    <row r="388" spans="2:4" x14ac:dyDescent="0.2">
      <c r="B388" s="436"/>
      <c r="C388" s="436"/>
      <c r="D388" s="436"/>
    </row>
    <row r="389" spans="2:4" x14ac:dyDescent="0.2">
      <c r="B389" s="436"/>
      <c r="C389" s="436"/>
      <c r="D389" s="436"/>
    </row>
    <row r="390" spans="2:4" x14ac:dyDescent="0.2">
      <c r="B390" s="436"/>
      <c r="C390" s="436"/>
      <c r="D390" s="436"/>
    </row>
    <row r="391" spans="2:4" x14ac:dyDescent="0.2">
      <c r="B391" s="436"/>
      <c r="C391" s="436"/>
      <c r="D391" s="436"/>
    </row>
    <row r="392" spans="2:4" x14ac:dyDescent="0.2">
      <c r="B392" s="436"/>
      <c r="C392" s="436"/>
      <c r="D392" s="436"/>
    </row>
    <row r="393" spans="2:4" x14ac:dyDescent="0.2">
      <c r="B393" s="436"/>
      <c r="C393" s="436"/>
      <c r="D393" s="436"/>
    </row>
    <row r="394" spans="2:4" x14ac:dyDescent="0.2">
      <c r="B394" s="436"/>
      <c r="C394" s="436"/>
      <c r="D394" s="436"/>
    </row>
    <row r="395" spans="2:4" x14ac:dyDescent="0.2">
      <c r="B395" s="436"/>
      <c r="C395" s="436"/>
      <c r="D395" s="436"/>
    </row>
    <row r="396" spans="2:4" x14ac:dyDescent="0.2">
      <c r="B396" s="436"/>
      <c r="C396" s="436"/>
      <c r="D396" s="436"/>
    </row>
    <row r="397" spans="2:4" x14ac:dyDescent="0.2">
      <c r="B397" s="436"/>
      <c r="C397" s="436"/>
      <c r="D397" s="436"/>
    </row>
    <row r="398" spans="2:4" x14ac:dyDescent="0.2">
      <c r="B398" s="436"/>
      <c r="C398" s="436"/>
      <c r="D398" s="436"/>
    </row>
    <row r="399" spans="2:4" x14ac:dyDescent="0.2">
      <c r="B399" s="436"/>
      <c r="C399" s="436"/>
      <c r="D399" s="436"/>
    </row>
    <row r="400" spans="2:4" x14ac:dyDescent="0.2">
      <c r="B400" s="436"/>
      <c r="C400" s="436"/>
      <c r="D400" s="436"/>
    </row>
    <row r="401" spans="2:4" x14ac:dyDescent="0.2">
      <c r="B401" s="436"/>
      <c r="C401" s="436"/>
      <c r="D401" s="436"/>
    </row>
    <row r="402" spans="2:4" x14ac:dyDescent="0.2">
      <c r="B402" s="436"/>
      <c r="C402" s="436"/>
      <c r="D402" s="436"/>
    </row>
    <row r="403" spans="2:4" x14ac:dyDescent="0.2">
      <c r="B403" s="436"/>
      <c r="C403" s="436"/>
      <c r="D403" s="436"/>
    </row>
    <row r="404" spans="2:4" x14ac:dyDescent="0.2">
      <c r="B404" s="436"/>
      <c r="C404" s="436"/>
      <c r="D404" s="436"/>
    </row>
    <row r="405" spans="2:4" x14ac:dyDescent="0.2">
      <c r="B405" s="436"/>
      <c r="C405" s="436"/>
      <c r="D405" s="436"/>
    </row>
    <row r="406" spans="2:4" x14ac:dyDescent="0.2">
      <c r="B406" s="436"/>
      <c r="C406" s="436"/>
      <c r="D406" s="436"/>
    </row>
    <row r="407" spans="2:4" x14ac:dyDescent="0.2">
      <c r="B407" s="436"/>
      <c r="C407" s="436"/>
      <c r="D407" s="436"/>
    </row>
    <row r="408" spans="2:4" x14ac:dyDescent="0.2">
      <c r="B408" s="436"/>
      <c r="C408" s="436"/>
      <c r="D408" s="436"/>
    </row>
    <row r="409" spans="2:4" x14ac:dyDescent="0.2">
      <c r="B409" s="436"/>
      <c r="C409" s="436"/>
      <c r="D409" s="436"/>
    </row>
    <row r="410" spans="2:4" x14ac:dyDescent="0.2">
      <c r="B410" s="436"/>
      <c r="C410" s="436"/>
      <c r="D410" s="436"/>
    </row>
    <row r="411" spans="2:4" x14ac:dyDescent="0.2">
      <c r="B411" s="436"/>
      <c r="C411" s="436"/>
      <c r="D411" s="436"/>
    </row>
    <row r="412" spans="2:4" x14ac:dyDescent="0.2">
      <c r="B412" s="436"/>
      <c r="C412" s="436"/>
      <c r="D412" s="436"/>
    </row>
    <row r="413" spans="2:4" x14ac:dyDescent="0.2">
      <c r="B413" s="436"/>
      <c r="C413" s="436"/>
      <c r="D413" s="436"/>
    </row>
    <row r="414" spans="2:4" x14ac:dyDescent="0.2">
      <c r="B414" s="436"/>
      <c r="C414" s="436"/>
      <c r="D414" s="436"/>
    </row>
    <row r="415" spans="2:4" x14ac:dyDescent="0.2">
      <c r="B415" s="436"/>
      <c r="C415" s="436"/>
      <c r="D415" s="436"/>
    </row>
    <row r="416" spans="2:4" x14ac:dyDescent="0.2">
      <c r="B416" s="436"/>
      <c r="C416" s="436"/>
      <c r="D416" s="436"/>
    </row>
    <row r="417" spans="2:4" x14ac:dyDescent="0.2">
      <c r="B417" s="436"/>
      <c r="C417" s="436"/>
      <c r="D417" s="436"/>
    </row>
    <row r="418" spans="2:4" x14ac:dyDescent="0.2">
      <c r="B418" s="436"/>
      <c r="C418" s="436"/>
      <c r="D418" s="436"/>
    </row>
    <row r="419" spans="2:4" x14ac:dyDescent="0.2">
      <c r="B419" s="436"/>
      <c r="C419" s="436"/>
      <c r="D419" s="436"/>
    </row>
    <row r="420" spans="2:4" x14ac:dyDescent="0.2">
      <c r="B420" s="436"/>
      <c r="C420" s="436"/>
      <c r="D420" s="436"/>
    </row>
    <row r="421" spans="2:4" x14ac:dyDescent="0.2">
      <c r="B421" s="436"/>
      <c r="C421" s="436"/>
      <c r="D421" s="436"/>
    </row>
    <row r="422" spans="2:4" x14ac:dyDescent="0.2">
      <c r="B422" s="436"/>
      <c r="C422" s="436"/>
      <c r="D422" s="436"/>
    </row>
    <row r="423" spans="2:4" x14ac:dyDescent="0.2">
      <c r="B423" s="436"/>
      <c r="C423" s="436"/>
      <c r="D423" s="436"/>
    </row>
    <row r="424" spans="2:4" x14ac:dyDescent="0.2">
      <c r="B424" s="436"/>
      <c r="C424" s="436"/>
      <c r="D424" s="436"/>
    </row>
    <row r="425" spans="2:4" x14ac:dyDescent="0.2">
      <c r="B425" s="436"/>
      <c r="C425" s="436"/>
      <c r="D425" s="436"/>
    </row>
    <row r="426" spans="2:4" x14ac:dyDescent="0.2">
      <c r="B426" s="436"/>
      <c r="C426" s="436"/>
      <c r="D426" s="436"/>
    </row>
    <row r="427" spans="2:4" x14ac:dyDescent="0.2">
      <c r="B427" s="436"/>
      <c r="C427" s="436"/>
      <c r="D427" s="436"/>
    </row>
    <row r="428" spans="2:4" x14ac:dyDescent="0.2">
      <c r="B428" s="436"/>
      <c r="C428" s="436"/>
      <c r="D428" s="436"/>
    </row>
    <row r="429" spans="2:4" x14ac:dyDescent="0.2">
      <c r="B429" s="436"/>
      <c r="C429" s="436"/>
      <c r="D429" s="436"/>
    </row>
    <row r="430" spans="2:4" x14ac:dyDescent="0.2">
      <c r="B430" s="436"/>
      <c r="C430" s="436"/>
      <c r="D430" s="436"/>
    </row>
    <row r="431" spans="2:4" x14ac:dyDescent="0.2">
      <c r="B431" s="436"/>
      <c r="C431" s="436"/>
      <c r="D431" s="436"/>
    </row>
    <row r="432" spans="2:4" x14ac:dyDescent="0.2">
      <c r="B432" s="436"/>
      <c r="C432" s="436"/>
      <c r="D432" s="436"/>
    </row>
    <row r="433" spans="2:4" x14ac:dyDescent="0.2">
      <c r="B433" s="436"/>
      <c r="C433" s="436"/>
      <c r="D433" s="436"/>
    </row>
    <row r="434" spans="2:4" x14ac:dyDescent="0.2">
      <c r="B434" s="436"/>
      <c r="C434" s="436"/>
      <c r="D434" s="436"/>
    </row>
    <row r="435" spans="2:4" x14ac:dyDescent="0.2">
      <c r="B435" s="436"/>
      <c r="C435" s="436"/>
      <c r="D435" s="436"/>
    </row>
    <row r="436" spans="2:4" x14ac:dyDescent="0.2">
      <c r="B436" s="436"/>
      <c r="C436" s="436"/>
      <c r="D436" s="436"/>
    </row>
    <row r="437" spans="2:4" x14ac:dyDescent="0.2">
      <c r="B437" s="436"/>
      <c r="C437" s="436"/>
      <c r="D437" s="436"/>
    </row>
    <row r="438" spans="2:4" x14ac:dyDescent="0.2">
      <c r="B438" s="436"/>
      <c r="C438" s="436"/>
      <c r="D438" s="436"/>
    </row>
    <row r="439" spans="2:4" x14ac:dyDescent="0.2">
      <c r="B439" s="436"/>
      <c r="C439" s="436"/>
      <c r="D439" s="436"/>
    </row>
    <row r="440" spans="2:4" x14ac:dyDescent="0.2">
      <c r="B440" s="436"/>
      <c r="C440" s="436"/>
      <c r="D440" s="436"/>
    </row>
    <row r="441" spans="2:4" x14ac:dyDescent="0.2">
      <c r="B441" s="436"/>
      <c r="C441" s="436"/>
      <c r="D441" s="436"/>
    </row>
    <row r="442" spans="2:4" x14ac:dyDescent="0.2">
      <c r="B442" s="436"/>
      <c r="C442" s="436"/>
      <c r="D442" s="436"/>
    </row>
    <row r="443" spans="2:4" x14ac:dyDescent="0.2">
      <c r="B443" s="436"/>
      <c r="C443" s="436"/>
      <c r="D443" s="436"/>
    </row>
    <row r="444" spans="2:4" x14ac:dyDescent="0.2">
      <c r="B444" s="436"/>
      <c r="C444" s="436"/>
      <c r="D444" s="436"/>
    </row>
    <row r="445" spans="2:4" x14ac:dyDescent="0.2">
      <c r="B445" s="436"/>
      <c r="C445" s="436"/>
      <c r="D445" s="436"/>
    </row>
    <row r="446" spans="2:4" x14ac:dyDescent="0.2">
      <c r="B446" s="436"/>
      <c r="C446" s="436"/>
      <c r="D446" s="436"/>
    </row>
    <row r="447" spans="2:4" x14ac:dyDescent="0.2">
      <c r="B447" s="436"/>
      <c r="C447" s="436"/>
      <c r="D447" s="436"/>
    </row>
    <row r="448" spans="2:4" x14ac:dyDescent="0.2">
      <c r="B448" s="436"/>
      <c r="C448" s="436"/>
      <c r="D448" s="436"/>
    </row>
    <row r="449" spans="2:4" x14ac:dyDescent="0.2">
      <c r="B449" s="436"/>
      <c r="C449" s="436"/>
      <c r="D449" s="436"/>
    </row>
    <row r="450" spans="2:4" x14ac:dyDescent="0.2">
      <c r="B450" s="436"/>
      <c r="C450" s="436"/>
      <c r="D450" s="436"/>
    </row>
    <row r="451" spans="2:4" x14ac:dyDescent="0.2">
      <c r="B451" s="436"/>
      <c r="C451" s="436"/>
      <c r="D451" s="436"/>
    </row>
    <row r="452" spans="2:4" x14ac:dyDescent="0.2">
      <c r="B452" s="436"/>
      <c r="C452" s="436"/>
      <c r="D452" s="436"/>
    </row>
    <row r="453" spans="2:4" x14ac:dyDescent="0.2">
      <c r="B453" s="436"/>
      <c r="C453" s="436"/>
      <c r="D453" s="436"/>
    </row>
    <row r="454" spans="2:4" x14ac:dyDescent="0.2">
      <c r="B454" s="436"/>
      <c r="C454" s="436"/>
      <c r="D454" s="436"/>
    </row>
    <row r="455" spans="2:4" x14ac:dyDescent="0.2">
      <c r="B455" s="436"/>
      <c r="C455" s="436"/>
      <c r="D455" s="436"/>
    </row>
    <row r="456" spans="2:4" x14ac:dyDescent="0.2">
      <c r="B456" s="436"/>
      <c r="C456" s="436"/>
      <c r="D456" s="436"/>
    </row>
    <row r="457" spans="2:4" x14ac:dyDescent="0.2">
      <c r="B457" s="436"/>
      <c r="C457" s="436"/>
      <c r="D457" s="436"/>
    </row>
    <row r="458" spans="2:4" x14ac:dyDescent="0.2">
      <c r="B458" s="436"/>
      <c r="C458" s="436"/>
      <c r="D458" s="436"/>
    </row>
    <row r="459" spans="2:4" x14ac:dyDescent="0.2">
      <c r="B459" s="436"/>
      <c r="C459" s="436"/>
      <c r="D459" s="436"/>
    </row>
    <row r="460" spans="2:4" x14ac:dyDescent="0.2">
      <c r="B460" s="436"/>
      <c r="C460" s="436"/>
      <c r="D460" s="436"/>
    </row>
    <row r="461" spans="2:4" x14ac:dyDescent="0.2">
      <c r="B461" s="436"/>
      <c r="C461" s="436"/>
      <c r="D461" s="436"/>
    </row>
    <row r="462" spans="2:4" x14ac:dyDescent="0.2">
      <c r="B462" s="436"/>
      <c r="C462" s="436"/>
      <c r="D462" s="436"/>
    </row>
    <row r="463" spans="2:4" x14ac:dyDescent="0.2">
      <c r="B463" s="436"/>
      <c r="C463" s="436"/>
      <c r="D463" s="436"/>
    </row>
    <row r="464" spans="2:4" x14ac:dyDescent="0.2">
      <c r="B464" s="436"/>
      <c r="C464" s="436"/>
      <c r="D464" s="436"/>
    </row>
    <row r="465" spans="2:4" x14ac:dyDescent="0.2">
      <c r="B465" s="436"/>
      <c r="C465" s="436"/>
      <c r="D465" s="436"/>
    </row>
    <row r="466" spans="2:4" x14ac:dyDescent="0.2">
      <c r="B466" s="436"/>
      <c r="C466" s="436"/>
      <c r="D466" s="436"/>
    </row>
    <row r="467" spans="2:4" x14ac:dyDescent="0.2">
      <c r="B467" s="436"/>
      <c r="C467" s="436"/>
      <c r="D467" s="436"/>
    </row>
    <row r="468" spans="2:4" x14ac:dyDescent="0.2">
      <c r="B468" s="436"/>
      <c r="C468" s="436"/>
      <c r="D468" s="436"/>
    </row>
    <row r="469" spans="2:4" x14ac:dyDescent="0.2">
      <c r="B469" s="436"/>
      <c r="C469" s="436"/>
      <c r="D469" s="436"/>
    </row>
    <row r="470" spans="2:4" x14ac:dyDescent="0.2">
      <c r="B470" s="436"/>
      <c r="C470" s="436"/>
      <c r="D470" s="436"/>
    </row>
    <row r="471" spans="2:4" x14ac:dyDescent="0.2">
      <c r="B471" s="436"/>
      <c r="C471" s="436"/>
      <c r="D471" s="436"/>
    </row>
    <row r="472" spans="2:4" x14ac:dyDescent="0.2">
      <c r="B472" s="436"/>
      <c r="C472" s="436"/>
      <c r="D472" s="436"/>
    </row>
    <row r="473" spans="2:4" x14ac:dyDescent="0.2">
      <c r="B473" s="436"/>
      <c r="C473" s="436"/>
      <c r="D473" s="436"/>
    </row>
    <row r="474" spans="2:4" x14ac:dyDescent="0.2">
      <c r="B474" s="436"/>
      <c r="C474" s="436"/>
      <c r="D474" s="436"/>
    </row>
    <row r="475" spans="2:4" x14ac:dyDescent="0.2">
      <c r="B475" s="436"/>
      <c r="C475" s="436"/>
      <c r="D475" s="436"/>
    </row>
    <row r="476" spans="2:4" x14ac:dyDescent="0.2">
      <c r="B476" s="436"/>
      <c r="C476" s="436"/>
      <c r="D476" s="436"/>
    </row>
    <row r="477" spans="2:4" x14ac:dyDescent="0.2">
      <c r="B477" s="436"/>
      <c r="C477" s="436"/>
      <c r="D477" s="436"/>
    </row>
    <row r="478" spans="2:4" x14ac:dyDescent="0.2">
      <c r="B478" s="436"/>
      <c r="C478" s="436"/>
      <c r="D478" s="436"/>
    </row>
    <row r="479" spans="2:4" x14ac:dyDescent="0.2">
      <c r="B479" s="436"/>
      <c r="C479" s="436"/>
      <c r="D479" s="436"/>
    </row>
    <row r="480" spans="2:4" x14ac:dyDescent="0.2">
      <c r="B480" s="436"/>
      <c r="C480" s="436"/>
      <c r="D480" s="436"/>
    </row>
    <row r="481" spans="2:4" x14ac:dyDescent="0.2">
      <c r="B481" s="436"/>
      <c r="C481" s="436"/>
      <c r="D481" s="436"/>
    </row>
    <row r="482" spans="2:4" x14ac:dyDescent="0.2">
      <c r="B482" s="436"/>
      <c r="C482" s="436"/>
      <c r="D482" s="436"/>
    </row>
    <row r="483" spans="2:4" x14ac:dyDescent="0.2">
      <c r="B483" s="436"/>
      <c r="C483" s="436"/>
      <c r="D483" s="436"/>
    </row>
    <row r="484" spans="2:4" x14ac:dyDescent="0.2">
      <c r="B484" s="436"/>
      <c r="C484" s="436"/>
      <c r="D484" s="436"/>
    </row>
    <row r="485" spans="2:4" x14ac:dyDescent="0.2">
      <c r="B485" s="436"/>
      <c r="C485" s="436"/>
      <c r="D485" s="436"/>
    </row>
    <row r="486" spans="2:4" x14ac:dyDescent="0.2">
      <c r="B486" s="436"/>
      <c r="C486" s="436"/>
      <c r="D486" s="436"/>
    </row>
    <row r="487" spans="2:4" x14ac:dyDescent="0.2">
      <c r="B487" s="436"/>
      <c r="C487" s="436"/>
      <c r="D487" s="436"/>
    </row>
    <row r="488" spans="2:4" x14ac:dyDescent="0.2">
      <c r="B488" s="436"/>
      <c r="C488" s="436"/>
      <c r="D488" s="436"/>
    </row>
    <row r="489" spans="2:4" x14ac:dyDescent="0.2">
      <c r="B489" s="436"/>
      <c r="C489" s="436"/>
      <c r="D489" s="436"/>
    </row>
    <row r="490" spans="2:4" x14ac:dyDescent="0.2">
      <c r="B490" s="436"/>
      <c r="C490" s="436"/>
      <c r="D490" s="436"/>
    </row>
    <row r="491" spans="2:4" x14ac:dyDescent="0.2">
      <c r="B491" s="436"/>
      <c r="C491" s="436"/>
      <c r="D491" s="436"/>
    </row>
    <row r="492" spans="2:4" x14ac:dyDescent="0.2">
      <c r="B492" s="436"/>
      <c r="C492" s="436"/>
      <c r="D492" s="436"/>
    </row>
    <row r="493" spans="2:4" x14ac:dyDescent="0.2">
      <c r="B493" s="436"/>
      <c r="C493" s="436"/>
      <c r="D493" s="436"/>
    </row>
    <row r="494" spans="2:4" x14ac:dyDescent="0.2">
      <c r="B494" s="436"/>
      <c r="C494" s="436"/>
      <c r="D494" s="436"/>
    </row>
    <row r="495" spans="2:4" x14ac:dyDescent="0.2">
      <c r="B495" s="436"/>
      <c r="C495" s="436"/>
      <c r="D495" s="436"/>
    </row>
    <row r="496" spans="2:4" x14ac:dyDescent="0.2">
      <c r="B496" s="436"/>
      <c r="C496" s="436"/>
      <c r="D496" s="436"/>
    </row>
    <row r="497" spans="2:4" x14ac:dyDescent="0.2">
      <c r="B497" s="436"/>
      <c r="C497" s="436"/>
      <c r="D497" s="436"/>
    </row>
    <row r="498" spans="2:4" x14ac:dyDescent="0.2">
      <c r="B498" s="436"/>
      <c r="C498" s="436"/>
      <c r="D498" s="436"/>
    </row>
    <row r="499" spans="2:4" x14ac:dyDescent="0.2">
      <c r="B499" s="436"/>
      <c r="C499" s="436"/>
      <c r="D499" s="436"/>
    </row>
    <row r="500" spans="2:4" x14ac:dyDescent="0.2">
      <c r="B500" s="436"/>
      <c r="C500" s="436"/>
      <c r="D500" s="436"/>
    </row>
    <row r="501" spans="2:4" x14ac:dyDescent="0.2">
      <c r="B501" s="436"/>
      <c r="C501" s="436"/>
      <c r="D501" s="436"/>
    </row>
    <row r="502" spans="2:4" x14ac:dyDescent="0.2">
      <c r="B502" s="436"/>
      <c r="C502" s="436"/>
      <c r="D502" s="436"/>
    </row>
    <row r="503" spans="2:4" x14ac:dyDescent="0.2">
      <c r="B503" s="436"/>
      <c r="C503" s="436"/>
      <c r="D503" s="436"/>
    </row>
    <row r="504" spans="2:4" x14ac:dyDescent="0.2">
      <c r="B504" s="436"/>
      <c r="C504" s="436"/>
      <c r="D504" s="436"/>
    </row>
    <row r="505" spans="2:4" x14ac:dyDescent="0.2">
      <c r="B505" s="436"/>
      <c r="C505" s="436"/>
      <c r="D505" s="436"/>
    </row>
    <row r="506" spans="2:4" x14ac:dyDescent="0.2">
      <c r="B506" s="436"/>
      <c r="C506" s="436"/>
      <c r="D506" s="436"/>
    </row>
    <row r="507" spans="2:4" x14ac:dyDescent="0.2">
      <c r="B507" s="436"/>
      <c r="C507" s="436"/>
      <c r="D507" s="436"/>
    </row>
    <row r="508" spans="2:4" x14ac:dyDescent="0.2">
      <c r="B508" s="436"/>
      <c r="C508" s="436"/>
      <c r="D508" s="436"/>
    </row>
    <row r="509" spans="2:4" x14ac:dyDescent="0.2">
      <c r="B509" s="436"/>
      <c r="C509" s="436"/>
      <c r="D509" s="436"/>
    </row>
    <row r="510" spans="2:4" x14ac:dyDescent="0.2">
      <c r="B510" s="436"/>
      <c r="C510" s="436"/>
      <c r="D510" s="436"/>
    </row>
    <row r="511" spans="2:4" x14ac:dyDescent="0.2">
      <c r="B511" s="436"/>
      <c r="C511" s="436"/>
      <c r="D511" s="436"/>
    </row>
    <row r="512" spans="2:4" x14ac:dyDescent="0.2">
      <c r="B512" s="436"/>
      <c r="C512" s="436"/>
      <c r="D512" s="436"/>
    </row>
    <row r="513" spans="2:4" x14ac:dyDescent="0.2">
      <c r="B513" s="436"/>
      <c r="C513" s="436"/>
      <c r="D513" s="436"/>
    </row>
    <row r="514" spans="2:4" x14ac:dyDescent="0.2">
      <c r="B514" s="436"/>
      <c r="C514" s="436"/>
      <c r="D514" s="436"/>
    </row>
    <row r="515" spans="2:4" x14ac:dyDescent="0.2">
      <c r="B515" s="436"/>
      <c r="C515" s="436"/>
      <c r="D515" s="436"/>
    </row>
    <row r="516" spans="2:4" x14ac:dyDescent="0.2">
      <c r="B516" s="436"/>
      <c r="C516" s="436"/>
      <c r="D516" s="436"/>
    </row>
    <row r="517" spans="2:4" x14ac:dyDescent="0.2">
      <c r="B517" s="436"/>
      <c r="C517" s="436"/>
      <c r="D517" s="436"/>
    </row>
    <row r="518" spans="2:4" x14ac:dyDescent="0.2">
      <c r="B518" s="436"/>
      <c r="C518" s="436"/>
      <c r="D518" s="436"/>
    </row>
    <row r="519" spans="2:4" x14ac:dyDescent="0.2">
      <c r="B519" s="436"/>
      <c r="C519" s="436"/>
      <c r="D519" s="436"/>
    </row>
    <row r="520" spans="2:4" x14ac:dyDescent="0.2">
      <c r="B520" s="436"/>
      <c r="C520" s="436"/>
      <c r="D520" s="436"/>
    </row>
    <row r="521" spans="2:4" x14ac:dyDescent="0.2">
      <c r="B521" s="436"/>
      <c r="C521" s="436"/>
      <c r="D521" s="436"/>
    </row>
    <row r="522" spans="2:4" x14ac:dyDescent="0.2">
      <c r="B522" s="436"/>
      <c r="C522" s="436"/>
      <c r="D522" s="436"/>
    </row>
    <row r="523" spans="2:4" x14ac:dyDescent="0.2">
      <c r="B523" s="436"/>
      <c r="C523" s="436"/>
      <c r="D523" s="436"/>
    </row>
    <row r="524" spans="2:4" x14ac:dyDescent="0.2">
      <c r="B524" s="436"/>
      <c r="C524" s="436"/>
      <c r="D524" s="436"/>
    </row>
    <row r="525" spans="2:4" x14ac:dyDescent="0.2">
      <c r="B525" s="436"/>
      <c r="C525" s="436"/>
      <c r="D525" s="436"/>
    </row>
    <row r="526" spans="2:4" x14ac:dyDescent="0.2">
      <c r="B526" s="436"/>
      <c r="C526" s="436"/>
      <c r="D526" s="436"/>
    </row>
    <row r="527" spans="2:4" x14ac:dyDescent="0.2">
      <c r="B527" s="436"/>
      <c r="C527" s="436"/>
      <c r="D527" s="436"/>
    </row>
    <row r="528" spans="2:4" x14ac:dyDescent="0.2">
      <c r="B528" s="436"/>
      <c r="C528" s="436"/>
      <c r="D528" s="436"/>
    </row>
    <row r="529" spans="2:4" x14ac:dyDescent="0.2">
      <c r="B529" s="436"/>
      <c r="C529" s="436"/>
      <c r="D529" s="436"/>
    </row>
    <row r="530" spans="2:4" x14ac:dyDescent="0.2">
      <c r="B530" s="436"/>
      <c r="C530" s="436"/>
      <c r="D530" s="436"/>
    </row>
    <row r="531" spans="2:4" x14ac:dyDescent="0.2">
      <c r="B531" s="436"/>
      <c r="C531" s="436"/>
      <c r="D531" s="436"/>
    </row>
    <row r="532" spans="2:4" x14ac:dyDescent="0.2">
      <c r="B532" s="436"/>
      <c r="C532" s="436"/>
      <c r="D532" s="436"/>
    </row>
    <row r="533" spans="2:4" x14ac:dyDescent="0.2">
      <c r="B533" s="436"/>
      <c r="C533" s="436"/>
      <c r="D533" s="436"/>
    </row>
    <row r="534" spans="2:4" x14ac:dyDescent="0.2">
      <c r="B534" s="436"/>
      <c r="C534" s="436"/>
      <c r="D534" s="436"/>
    </row>
    <row r="535" spans="2:4" x14ac:dyDescent="0.2">
      <c r="B535" s="436"/>
      <c r="C535" s="436"/>
      <c r="D535" s="436"/>
    </row>
    <row r="536" spans="2:4" x14ac:dyDescent="0.2">
      <c r="B536" s="436"/>
      <c r="C536" s="436"/>
      <c r="D536" s="436"/>
    </row>
    <row r="537" spans="2:4" x14ac:dyDescent="0.2">
      <c r="B537" s="436"/>
      <c r="C537" s="436"/>
      <c r="D537" s="436"/>
    </row>
    <row r="538" spans="2:4" x14ac:dyDescent="0.2">
      <c r="B538" s="436"/>
      <c r="C538" s="436"/>
      <c r="D538" s="436"/>
    </row>
    <row r="539" spans="2:4" x14ac:dyDescent="0.2">
      <c r="B539" s="436"/>
      <c r="C539" s="436"/>
      <c r="D539" s="436"/>
    </row>
    <row r="540" spans="2:4" x14ac:dyDescent="0.2">
      <c r="B540" s="436"/>
      <c r="C540" s="436"/>
      <c r="D540" s="436"/>
    </row>
    <row r="541" spans="2:4" x14ac:dyDescent="0.2">
      <c r="B541" s="436"/>
      <c r="C541" s="436"/>
      <c r="D541" s="436"/>
    </row>
    <row r="542" spans="2:4" x14ac:dyDescent="0.2">
      <c r="B542" s="436"/>
      <c r="C542" s="436"/>
      <c r="D542" s="436"/>
    </row>
    <row r="543" spans="2:4" x14ac:dyDescent="0.2">
      <c r="B543" s="436"/>
      <c r="C543" s="436"/>
      <c r="D543" s="436"/>
    </row>
    <row r="544" spans="2:4" x14ac:dyDescent="0.2">
      <c r="B544" s="436"/>
      <c r="C544" s="436"/>
      <c r="D544" s="436"/>
    </row>
    <row r="545" spans="2:4" x14ac:dyDescent="0.2">
      <c r="B545" s="436"/>
      <c r="C545" s="436"/>
      <c r="D545" s="436"/>
    </row>
    <row r="546" spans="2:4" x14ac:dyDescent="0.2">
      <c r="B546" s="436"/>
      <c r="C546" s="436"/>
      <c r="D546" s="436"/>
    </row>
    <row r="547" spans="2:4" x14ac:dyDescent="0.2">
      <c r="B547" s="436"/>
      <c r="C547" s="436"/>
      <c r="D547" s="436"/>
    </row>
    <row r="548" spans="2:4" x14ac:dyDescent="0.2">
      <c r="B548" s="436"/>
      <c r="C548" s="436"/>
      <c r="D548" s="436"/>
    </row>
    <row r="549" spans="2:4" x14ac:dyDescent="0.2">
      <c r="B549" s="436"/>
      <c r="C549" s="436"/>
      <c r="D549" s="436"/>
    </row>
    <row r="550" spans="2:4" x14ac:dyDescent="0.2">
      <c r="B550" s="436"/>
      <c r="C550" s="436"/>
      <c r="D550" s="436"/>
    </row>
    <row r="551" spans="2:4" x14ac:dyDescent="0.2">
      <c r="B551" s="436"/>
      <c r="C551" s="436"/>
      <c r="D551" s="436"/>
    </row>
    <row r="552" spans="2:4" x14ac:dyDescent="0.2">
      <c r="B552" s="436"/>
      <c r="C552" s="436"/>
      <c r="D552" s="436"/>
    </row>
    <row r="553" spans="2:4" x14ac:dyDescent="0.2">
      <c r="B553" s="436"/>
      <c r="C553" s="436"/>
      <c r="D553" s="436"/>
    </row>
    <row r="554" spans="2:4" x14ac:dyDescent="0.2">
      <c r="B554" s="436"/>
      <c r="C554" s="436"/>
      <c r="D554" s="436"/>
    </row>
    <row r="555" spans="2:4" x14ac:dyDescent="0.2">
      <c r="B555" s="436"/>
      <c r="C555" s="436"/>
      <c r="D555" s="436"/>
    </row>
    <row r="556" spans="2:4" x14ac:dyDescent="0.2">
      <c r="B556" s="436"/>
      <c r="C556" s="436"/>
      <c r="D556" s="436"/>
    </row>
    <row r="557" spans="2:4" x14ac:dyDescent="0.2">
      <c r="B557" s="436"/>
      <c r="C557" s="436"/>
      <c r="D557" s="436"/>
    </row>
    <row r="558" spans="2:4" x14ac:dyDescent="0.2">
      <c r="B558" s="436"/>
      <c r="C558" s="436"/>
      <c r="D558" s="436"/>
    </row>
    <row r="559" spans="2:4" x14ac:dyDescent="0.2">
      <c r="B559" s="436"/>
      <c r="C559" s="436"/>
      <c r="D559" s="436"/>
    </row>
    <row r="560" spans="2:4" x14ac:dyDescent="0.2">
      <c r="B560" s="436"/>
      <c r="C560" s="436"/>
      <c r="D560" s="436"/>
    </row>
    <row r="561" spans="2:4" x14ac:dyDescent="0.2">
      <c r="B561" s="436"/>
      <c r="C561" s="436"/>
      <c r="D561" s="436"/>
    </row>
    <row r="562" spans="2:4" x14ac:dyDescent="0.2">
      <c r="B562" s="436"/>
      <c r="C562" s="436"/>
      <c r="D562" s="436"/>
    </row>
    <row r="563" spans="2:4" x14ac:dyDescent="0.2">
      <c r="B563" s="436"/>
      <c r="C563" s="436"/>
      <c r="D563" s="436"/>
    </row>
    <row r="564" spans="2:4" x14ac:dyDescent="0.2">
      <c r="B564" s="436"/>
      <c r="C564" s="436"/>
      <c r="D564" s="436"/>
    </row>
    <row r="565" spans="2:4" x14ac:dyDescent="0.2">
      <c r="B565" s="436"/>
      <c r="C565" s="436"/>
      <c r="D565" s="436"/>
    </row>
    <row r="566" spans="2:4" x14ac:dyDescent="0.2">
      <c r="B566" s="436"/>
      <c r="C566" s="436"/>
      <c r="D566" s="436"/>
    </row>
    <row r="567" spans="2:4" x14ac:dyDescent="0.2">
      <c r="B567" s="436"/>
      <c r="C567" s="436"/>
      <c r="D567" s="436"/>
    </row>
    <row r="568" spans="2:4" x14ac:dyDescent="0.2">
      <c r="B568" s="436"/>
      <c r="C568" s="436"/>
      <c r="D568" s="436"/>
    </row>
    <row r="569" spans="2:4" x14ac:dyDescent="0.2">
      <c r="B569" s="436"/>
      <c r="C569" s="436"/>
      <c r="D569" s="436"/>
    </row>
    <row r="570" spans="2:4" x14ac:dyDescent="0.2">
      <c r="B570" s="436"/>
      <c r="C570" s="436"/>
      <c r="D570" s="436"/>
    </row>
    <row r="571" spans="2:4" x14ac:dyDescent="0.2">
      <c r="B571" s="436"/>
      <c r="C571" s="436"/>
      <c r="D571" s="436"/>
    </row>
    <row r="572" spans="2:4" x14ac:dyDescent="0.2">
      <c r="B572" s="436"/>
      <c r="C572" s="436"/>
      <c r="D572" s="436"/>
    </row>
    <row r="573" spans="2:4" x14ac:dyDescent="0.2">
      <c r="B573" s="436"/>
      <c r="C573" s="436"/>
      <c r="D573" s="436"/>
    </row>
    <row r="574" spans="2:4" x14ac:dyDescent="0.2">
      <c r="B574" s="436"/>
      <c r="C574" s="436"/>
      <c r="D574" s="436"/>
    </row>
    <row r="575" spans="2:4" x14ac:dyDescent="0.2">
      <c r="B575" s="436"/>
      <c r="C575" s="436"/>
      <c r="D575" s="436"/>
    </row>
    <row r="576" spans="2:4" x14ac:dyDescent="0.2">
      <c r="B576" s="436"/>
      <c r="C576" s="436"/>
      <c r="D576" s="436"/>
    </row>
    <row r="577" spans="2:4" x14ac:dyDescent="0.2">
      <c r="B577" s="436"/>
      <c r="C577" s="436"/>
      <c r="D577" s="436"/>
    </row>
    <row r="578" spans="2:4" x14ac:dyDescent="0.2">
      <c r="B578" s="436"/>
      <c r="C578" s="436"/>
      <c r="D578" s="436"/>
    </row>
    <row r="579" spans="2:4" x14ac:dyDescent="0.2">
      <c r="B579" s="436"/>
      <c r="C579" s="436"/>
      <c r="D579" s="436"/>
    </row>
    <row r="580" spans="2:4" x14ac:dyDescent="0.2">
      <c r="B580" s="436"/>
      <c r="C580" s="436"/>
      <c r="D580" s="436"/>
    </row>
    <row r="581" spans="2:4" x14ac:dyDescent="0.2">
      <c r="B581" s="436"/>
      <c r="C581" s="436"/>
      <c r="D581" s="436"/>
    </row>
    <row r="582" spans="2:4" x14ac:dyDescent="0.2">
      <c r="B582" s="436"/>
      <c r="C582" s="436"/>
      <c r="D582" s="436"/>
    </row>
    <row r="583" spans="2:4" x14ac:dyDescent="0.2">
      <c r="B583" s="436"/>
      <c r="C583" s="436"/>
      <c r="D583" s="436"/>
    </row>
    <row r="584" spans="2:4" x14ac:dyDescent="0.2">
      <c r="B584" s="436"/>
      <c r="C584" s="436"/>
      <c r="D584" s="436"/>
    </row>
    <row r="585" spans="2:4" x14ac:dyDescent="0.2">
      <c r="B585" s="436"/>
      <c r="C585" s="436"/>
      <c r="D585" s="436"/>
    </row>
    <row r="586" spans="2:4" x14ac:dyDescent="0.2">
      <c r="B586" s="436"/>
      <c r="C586" s="436"/>
      <c r="D586" s="436"/>
    </row>
    <row r="587" spans="2:4" x14ac:dyDescent="0.2">
      <c r="B587" s="436"/>
      <c r="C587" s="436"/>
      <c r="D587" s="436"/>
    </row>
    <row r="588" spans="2:4" x14ac:dyDescent="0.2">
      <c r="B588" s="436"/>
      <c r="C588" s="436"/>
      <c r="D588" s="436"/>
    </row>
    <row r="589" spans="2:4" x14ac:dyDescent="0.2">
      <c r="B589" s="436"/>
      <c r="C589" s="436"/>
      <c r="D589" s="436"/>
    </row>
    <row r="590" spans="2:4" x14ac:dyDescent="0.2">
      <c r="B590" s="436"/>
      <c r="C590" s="436"/>
      <c r="D590" s="436"/>
    </row>
    <row r="591" spans="2:4" x14ac:dyDescent="0.2">
      <c r="B591" s="436"/>
      <c r="C591" s="436"/>
      <c r="D591" s="436"/>
    </row>
    <row r="592" spans="2:4" x14ac:dyDescent="0.2">
      <c r="B592" s="436"/>
      <c r="C592" s="436"/>
      <c r="D592" s="436"/>
    </row>
    <row r="593" spans="2:4" x14ac:dyDescent="0.2">
      <c r="B593" s="436"/>
      <c r="C593" s="436"/>
      <c r="D593" s="436"/>
    </row>
    <row r="594" spans="2:4" x14ac:dyDescent="0.2">
      <c r="B594" s="436"/>
      <c r="C594" s="436"/>
      <c r="D594" s="436"/>
    </row>
    <row r="595" spans="2:4" x14ac:dyDescent="0.2">
      <c r="B595" s="436"/>
      <c r="C595" s="436"/>
      <c r="D595" s="436"/>
    </row>
    <row r="596" spans="2:4" x14ac:dyDescent="0.2">
      <c r="B596" s="436"/>
      <c r="C596" s="436"/>
      <c r="D596" s="436"/>
    </row>
    <row r="597" spans="2:4" x14ac:dyDescent="0.2">
      <c r="B597" s="436"/>
      <c r="C597" s="436"/>
      <c r="D597" s="436"/>
    </row>
    <row r="598" spans="2:4" x14ac:dyDescent="0.2">
      <c r="B598" s="436"/>
      <c r="C598" s="436"/>
      <c r="D598" s="436"/>
    </row>
    <row r="599" spans="2:4" x14ac:dyDescent="0.2">
      <c r="B599" s="436"/>
      <c r="C599" s="436"/>
      <c r="D599" s="436"/>
    </row>
    <row r="600" spans="2:4" x14ac:dyDescent="0.2">
      <c r="B600" s="436"/>
      <c r="C600" s="436"/>
      <c r="D600" s="436"/>
    </row>
    <row r="601" spans="2:4" x14ac:dyDescent="0.2">
      <c r="B601" s="436"/>
      <c r="C601" s="436"/>
      <c r="D601" s="436"/>
    </row>
    <row r="602" spans="2:4" x14ac:dyDescent="0.2">
      <c r="B602" s="436"/>
      <c r="C602" s="436"/>
      <c r="D602" s="436"/>
    </row>
    <row r="603" spans="2:4" x14ac:dyDescent="0.2">
      <c r="B603" s="436"/>
      <c r="C603" s="436"/>
      <c r="D603" s="436"/>
    </row>
    <row r="604" spans="2:4" x14ac:dyDescent="0.2">
      <c r="B604" s="436"/>
      <c r="C604" s="436"/>
      <c r="D604" s="436"/>
    </row>
    <row r="605" spans="2:4" x14ac:dyDescent="0.2">
      <c r="B605" s="436"/>
      <c r="C605" s="436"/>
      <c r="D605" s="436"/>
    </row>
    <row r="606" spans="2:4" x14ac:dyDescent="0.2">
      <c r="B606" s="436"/>
      <c r="C606" s="436"/>
      <c r="D606" s="436"/>
    </row>
    <row r="607" spans="2:4" x14ac:dyDescent="0.2">
      <c r="B607" s="436"/>
      <c r="C607" s="436"/>
      <c r="D607" s="436"/>
    </row>
    <row r="608" spans="2:4" x14ac:dyDescent="0.2">
      <c r="B608" s="436"/>
      <c r="C608" s="436"/>
      <c r="D608" s="436"/>
    </row>
    <row r="609" spans="2:4" x14ac:dyDescent="0.2">
      <c r="B609" s="436"/>
      <c r="C609" s="436"/>
      <c r="D609" s="436"/>
    </row>
    <row r="610" spans="2:4" x14ac:dyDescent="0.2">
      <c r="B610" s="436"/>
      <c r="C610" s="436"/>
      <c r="D610" s="436"/>
    </row>
    <row r="611" spans="2:4" x14ac:dyDescent="0.2">
      <c r="B611" s="436"/>
      <c r="C611" s="436"/>
      <c r="D611" s="436"/>
    </row>
    <row r="612" spans="2:4" x14ac:dyDescent="0.2">
      <c r="B612" s="436"/>
      <c r="C612" s="436"/>
      <c r="D612" s="436"/>
    </row>
    <row r="613" spans="2:4" x14ac:dyDescent="0.2">
      <c r="B613" s="436"/>
      <c r="C613" s="436"/>
      <c r="D613" s="436"/>
    </row>
    <row r="614" spans="2:4" x14ac:dyDescent="0.2">
      <c r="B614" s="436"/>
      <c r="C614" s="436"/>
      <c r="D614" s="436"/>
    </row>
    <row r="615" spans="2:4" x14ac:dyDescent="0.2">
      <c r="B615" s="436"/>
      <c r="C615" s="436"/>
      <c r="D615" s="436"/>
    </row>
    <row r="616" spans="2:4" x14ac:dyDescent="0.2">
      <c r="B616" s="436"/>
      <c r="C616" s="436"/>
      <c r="D616" s="436"/>
    </row>
    <row r="617" spans="2:4" x14ac:dyDescent="0.2">
      <c r="B617" s="436"/>
      <c r="C617" s="436"/>
      <c r="D617" s="436"/>
    </row>
    <row r="618" spans="2:4" x14ac:dyDescent="0.2">
      <c r="B618" s="436"/>
      <c r="C618" s="436"/>
      <c r="D618" s="436"/>
    </row>
    <row r="619" spans="2:4" x14ac:dyDescent="0.2">
      <c r="B619" s="436"/>
      <c r="C619" s="436"/>
      <c r="D619" s="436"/>
    </row>
    <row r="620" spans="2:4" x14ac:dyDescent="0.2">
      <c r="B620" s="436"/>
      <c r="C620" s="436"/>
      <c r="D620" s="436"/>
    </row>
    <row r="621" spans="2:4" x14ac:dyDescent="0.2">
      <c r="B621" s="436"/>
      <c r="C621" s="436"/>
      <c r="D621" s="436"/>
    </row>
    <row r="622" spans="2:4" x14ac:dyDescent="0.2">
      <c r="B622" s="436"/>
      <c r="C622" s="436"/>
      <c r="D622" s="436"/>
    </row>
    <row r="623" spans="2:4" x14ac:dyDescent="0.2">
      <c r="B623" s="436"/>
      <c r="C623" s="436"/>
      <c r="D623" s="436"/>
    </row>
    <row r="624" spans="2:4" x14ac:dyDescent="0.2">
      <c r="B624" s="436"/>
      <c r="C624" s="436"/>
      <c r="D624" s="436"/>
    </row>
    <row r="625" spans="2:4" x14ac:dyDescent="0.2">
      <c r="B625" s="436"/>
      <c r="C625" s="436"/>
      <c r="D625" s="436"/>
    </row>
    <row r="626" spans="2:4" x14ac:dyDescent="0.2">
      <c r="B626" s="436"/>
      <c r="C626" s="436"/>
      <c r="D626" s="436"/>
    </row>
    <row r="627" spans="2:4" x14ac:dyDescent="0.2">
      <c r="B627" s="436"/>
      <c r="C627" s="436"/>
      <c r="D627" s="436"/>
    </row>
    <row r="628" spans="2:4" x14ac:dyDescent="0.2">
      <c r="B628" s="436"/>
      <c r="C628" s="436"/>
      <c r="D628" s="436"/>
    </row>
    <row r="629" spans="2:4" x14ac:dyDescent="0.2">
      <c r="B629" s="436"/>
      <c r="C629" s="436"/>
      <c r="D629" s="436"/>
    </row>
    <row r="630" spans="2:4" x14ac:dyDescent="0.2">
      <c r="B630" s="436"/>
      <c r="C630" s="436"/>
      <c r="D630" s="436"/>
    </row>
    <row r="631" spans="2:4" x14ac:dyDescent="0.2">
      <c r="B631" s="436"/>
      <c r="C631" s="436"/>
      <c r="D631" s="436"/>
    </row>
    <row r="632" spans="2:4" x14ac:dyDescent="0.2">
      <c r="B632" s="436"/>
      <c r="C632" s="436"/>
      <c r="D632" s="436"/>
    </row>
    <row r="633" spans="2:4" x14ac:dyDescent="0.2">
      <c r="B633" s="436"/>
      <c r="C633" s="436"/>
      <c r="D633" s="436"/>
    </row>
    <row r="634" spans="2:4" x14ac:dyDescent="0.2">
      <c r="B634" s="436"/>
      <c r="C634" s="436"/>
      <c r="D634" s="436"/>
    </row>
    <row r="635" spans="2:4" x14ac:dyDescent="0.2">
      <c r="B635" s="436"/>
      <c r="C635" s="436"/>
      <c r="D635" s="436"/>
    </row>
    <row r="636" spans="2:4" x14ac:dyDescent="0.2">
      <c r="B636" s="436"/>
      <c r="C636" s="436"/>
      <c r="D636" s="436"/>
    </row>
    <row r="637" spans="2:4" x14ac:dyDescent="0.2">
      <c r="B637" s="436"/>
      <c r="C637" s="436"/>
      <c r="D637" s="436"/>
    </row>
    <row r="638" spans="2:4" x14ac:dyDescent="0.2">
      <c r="B638" s="436"/>
      <c r="C638" s="436"/>
      <c r="D638" s="436"/>
    </row>
    <row r="639" spans="2:4" x14ac:dyDescent="0.2">
      <c r="B639" s="436"/>
      <c r="C639" s="436"/>
      <c r="D639" s="436"/>
    </row>
    <row r="640" spans="2:4" x14ac:dyDescent="0.2">
      <c r="B640" s="436"/>
      <c r="C640" s="436"/>
      <c r="D640" s="436"/>
    </row>
    <row r="641" spans="2:4" x14ac:dyDescent="0.2">
      <c r="B641" s="436"/>
      <c r="C641" s="436"/>
      <c r="D641" s="436"/>
    </row>
    <row r="642" spans="2:4" x14ac:dyDescent="0.2">
      <c r="B642" s="436"/>
      <c r="C642" s="436"/>
      <c r="D642" s="436"/>
    </row>
    <row r="643" spans="2:4" x14ac:dyDescent="0.2">
      <c r="B643" s="436"/>
      <c r="C643" s="436"/>
      <c r="D643" s="436"/>
    </row>
    <row r="644" spans="2:4" x14ac:dyDescent="0.2">
      <c r="B644" s="436"/>
      <c r="C644" s="436"/>
      <c r="D644" s="436"/>
    </row>
    <row r="645" spans="2:4" x14ac:dyDescent="0.2">
      <c r="B645" s="436"/>
      <c r="C645" s="436"/>
      <c r="D645" s="436"/>
    </row>
    <row r="646" spans="2:4" x14ac:dyDescent="0.2">
      <c r="B646" s="436"/>
      <c r="C646" s="436"/>
      <c r="D646" s="436"/>
    </row>
    <row r="647" spans="2:4" x14ac:dyDescent="0.2">
      <c r="B647" s="436"/>
      <c r="C647" s="436"/>
      <c r="D647" s="436"/>
    </row>
    <row r="648" spans="2:4" x14ac:dyDescent="0.2">
      <c r="B648" s="436"/>
      <c r="C648" s="436"/>
      <c r="D648" s="436"/>
    </row>
    <row r="649" spans="2:4" x14ac:dyDescent="0.2">
      <c r="B649" s="436"/>
      <c r="C649" s="436"/>
      <c r="D649" s="436"/>
    </row>
    <row r="650" spans="2:4" x14ac:dyDescent="0.2">
      <c r="B650" s="436"/>
      <c r="C650" s="436"/>
      <c r="D650" s="436"/>
    </row>
    <row r="651" spans="2:4" x14ac:dyDescent="0.2">
      <c r="B651" s="436"/>
      <c r="C651" s="436"/>
      <c r="D651" s="436"/>
    </row>
    <row r="652" spans="2:4" x14ac:dyDescent="0.2">
      <c r="B652" s="436"/>
      <c r="C652" s="436"/>
      <c r="D652" s="436"/>
    </row>
    <row r="653" spans="2:4" x14ac:dyDescent="0.2">
      <c r="B653" s="436"/>
      <c r="C653" s="436"/>
      <c r="D653" s="436"/>
    </row>
    <row r="654" spans="2:4" x14ac:dyDescent="0.2">
      <c r="B654" s="436"/>
      <c r="C654" s="436"/>
      <c r="D654" s="436"/>
    </row>
    <row r="655" spans="2:4" x14ac:dyDescent="0.2">
      <c r="B655" s="436"/>
      <c r="C655" s="436"/>
      <c r="D655" s="436"/>
    </row>
    <row r="656" spans="2:4" x14ac:dyDescent="0.2">
      <c r="B656" s="436"/>
      <c r="C656" s="436"/>
      <c r="D656" s="436"/>
    </row>
    <row r="657" spans="2:4" x14ac:dyDescent="0.2">
      <c r="B657" s="436"/>
      <c r="C657" s="436"/>
      <c r="D657" s="436"/>
    </row>
    <row r="658" spans="2:4" x14ac:dyDescent="0.2">
      <c r="B658" s="436"/>
      <c r="C658" s="436"/>
      <c r="D658" s="436"/>
    </row>
    <row r="659" spans="2:4" x14ac:dyDescent="0.2">
      <c r="B659" s="436"/>
      <c r="C659" s="436"/>
      <c r="D659" s="436"/>
    </row>
    <row r="660" spans="2:4" x14ac:dyDescent="0.2">
      <c r="B660" s="436"/>
      <c r="C660" s="436"/>
      <c r="D660" s="436"/>
    </row>
    <row r="661" spans="2:4" x14ac:dyDescent="0.2">
      <c r="B661" s="436"/>
      <c r="C661" s="436"/>
      <c r="D661" s="436"/>
    </row>
    <row r="662" spans="2:4" x14ac:dyDescent="0.2">
      <c r="B662" s="436"/>
      <c r="C662" s="436"/>
      <c r="D662" s="436"/>
    </row>
    <row r="663" spans="2:4" x14ac:dyDescent="0.2">
      <c r="B663" s="436"/>
      <c r="C663" s="436"/>
      <c r="D663" s="436"/>
    </row>
    <row r="664" spans="2:4" x14ac:dyDescent="0.2">
      <c r="B664" s="436"/>
      <c r="C664" s="436"/>
      <c r="D664" s="436"/>
    </row>
    <row r="665" spans="2:4" x14ac:dyDescent="0.2">
      <c r="B665" s="436"/>
      <c r="C665" s="436"/>
      <c r="D665" s="436"/>
    </row>
    <row r="666" spans="2:4" x14ac:dyDescent="0.2">
      <c r="B666" s="436"/>
      <c r="C666" s="436"/>
      <c r="D666" s="436"/>
    </row>
    <row r="667" spans="2:4" x14ac:dyDescent="0.2">
      <c r="B667" s="436"/>
      <c r="C667" s="436"/>
      <c r="D667" s="436"/>
    </row>
    <row r="668" spans="2:4" x14ac:dyDescent="0.2">
      <c r="B668" s="436"/>
      <c r="C668" s="436"/>
      <c r="D668" s="436"/>
    </row>
    <row r="669" spans="2:4" x14ac:dyDescent="0.2">
      <c r="B669" s="436"/>
      <c r="C669" s="436"/>
      <c r="D669" s="436"/>
    </row>
    <row r="670" spans="2:4" x14ac:dyDescent="0.2">
      <c r="B670" s="436"/>
      <c r="C670" s="436"/>
      <c r="D670" s="436"/>
    </row>
    <row r="671" spans="2:4" x14ac:dyDescent="0.2">
      <c r="B671" s="436"/>
      <c r="C671" s="436"/>
      <c r="D671" s="436"/>
    </row>
    <row r="672" spans="2:4" x14ac:dyDescent="0.2">
      <c r="B672" s="436"/>
      <c r="C672" s="436"/>
      <c r="D672" s="436"/>
    </row>
    <row r="673" spans="2:4" x14ac:dyDescent="0.2">
      <c r="B673" s="436"/>
      <c r="C673" s="436"/>
      <c r="D673" s="436"/>
    </row>
    <row r="674" spans="2:4" x14ac:dyDescent="0.2">
      <c r="B674" s="436"/>
      <c r="C674" s="436"/>
      <c r="D674" s="436"/>
    </row>
    <row r="675" spans="2:4" x14ac:dyDescent="0.2">
      <c r="B675" s="436"/>
      <c r="C675" s="436"/>
      <c r="D675" s="436"/>
    </row>
    <row r="676" spans="2:4" x14ac:dyDescent="0.2">
      <c r="B676" s="436"/>
      <c r="C676" s="436"/>
      <c r="D676" s="436"/>
    </row>
    <row r="677" spans="2:4" x14ac:dyDescent="0.2">
      <c r="B677" s="436"/>
      <c r="C677" s="436"/>
      <c r="D677" s="436"/>
    </row>
    <row r="678" spans="2:4" x14ac:dyDescent="0.2">
      <c r="B678" s="436"/>
      <c r="C678" s="436"/>
      <c r="D678" s="436"/>
    </row>
    <row r="679" spans="2:4" x14ac:dyDescent="0.2">
      <c r="B679" s="436"/>
      <c r="C679" s="436"/>
      <c r="D679" s="436"/>
    </row>
    <row r="680" spans="2:4" x14ac:dyDescent="0.2">
      <c r="B680" s="436"/>
      <c r="C680" s="436"/>
      <c r="D680" s="436"/>
    </row>
    <row r="681" spans="2:4" x14ac:dyDescent="0.2">
      <c r="B681" s="436"/>
      <c r="C681" s="436"/>
      <c r="D681" s="436"/>
    </row>
    <row r="682" spans="2:4" x14ac:dyDescent="0.2">
      <c r="B682" s="436"/>
      <c r="C682" s="436"/>
      <c r="D682" s="436"/>
    </row>
    <row r="683" spans="2:4" x14ac:dyDescent="0.2">
      <c r="B683" s="436"/>
      <c r="C683" s="436"/>
      <c r="D683" s="436"/>
    </row>
    <row r="684" spans="2:4" x14ac:dyDescent="0.2">
      <c r="B684" s="436"/>
      <c r="C684" s="436"/>
      <c r="D684" s="436"/>
    </row>
    <row r="685" spans="2:4" x14ac:dyDescent="0.2">
      <c r="B685" s="436"/>
      <c r="C685" s="436"/>
      <c r="D685" s="436"/>
    </row>
    <row r="686" spans="2:4" x14ac:dyDescent="0.2">
      <c r="B686" s="436"/>
      <c r="C686" s="436"/>
      <c r="D686" s="436"/>
    </row>
    <row r="687" spans="2:4" x14ac:dyDescent="0.2">
      <c r="B687" s="436"/>
      <c r="C687" s="436"/>
      <c r="D687" s="436"/>
    </row>
    <row r="688" spans="2:4" x14ac:dyDescent="0.2">
      <c r="B688" s="436"/>
      <c r="C688" s="436"/>
      <c r="D688" s="436"/>
    </row>
    <row r="689" spans="2:4" x14ac:dyDescent="0.2">
      <c r="B689" s="436"/>
      <c r="C689" s="436"/>
      <c r="D689" s="436"/>
    </row>
    <row r="690" spans="2:4" x14ac:dyDescent="0.2">
      <c r="B690" s="436"/>
      <c r="C690" s="436"/>
      <c r="D690" s="436"/>
    </row>
    <row r="691" spans="2:4" x14ac:dyDescent="0.2">
      <c r="B691" s="436"/>
      <c r="C691" s="436"/>
      <c r="D691" s="436"/>
    </row>
    <row r="692" spans="2:4" x14ac:dyDescent="0.2">
      <c r="B692" s="436"/>
      <c r="C692" s="436"/>
      <c r="D692" s="436"/>
    </row>
    <row r="693" spans="2:4" x14ac:dyDescent="0.2">
      <c r="B693" s="436"/>
      <c r="C693" s="436"/>
      <c r="D693" s="436"/>
    </row>
    <row r="694" spans="2:4" x14ac:dyDescent="0.2">
      <c r="B694" s="436"/>
      <c r="C694" s="436"/>
      <c r="D694" s="436"/>
    </row>
    <row r="695" spans="2:4" x14ac:dyDescent="0.2">
      <c r="B695" s="436"/>
      <c r="C695" s="436"/>
      <c r="D695" s="436"/>
    </row>
    <row r="696" spans="2:4" x14ac:dyDescent="0.2">
      <c r="B696" s="436"/>
      <c r="C696" s="436"/>
      <c r="D696" s="436"/>
    </row>
    <row r="697" spans="2:4" x14ac:dyDescent="0.2">
      <c r="B697" s="436"/>
      <c r="C697" s="436"/>
      <c r="D697" s="436"/>
    </row>
    <row r="698" spans="2:4" x14ac:dyDescent="0.2">
      <c r="B698" s="436"/>
      <c r="C698" s="436"/>
      <c r="D698" s="436"/>
    </row>
    <row r="699" spans="2:4" x14ac:dyDescent="0.2">
      <c r="B699" s="436"/>
      <c r="C699" s="436"/>
      <c r="D699" s="436"/>
    </row>
    <row r="700" spans="2:4" x14ac:dyDescent="0.2">
      <c r="B700" s="436"/>
      <c r="C700" s="436"/>
      <c r="D700" s="436"/>
    </row>
    <row r="701" spans="2:4" x14ac:dyDescent="0.2">
      <c r="B701" s="436"/>
      <c r="C701" s="436"/>
      <c r="D701" s="436"/>
    </row>
    <row r="702" spans="2:4" x14ac:dyDescent="0.2">
      <c r="B702" s="436"/>
      <c r="C702" s="436"/>
      <c r="D702" s="436"/>
    </row>
    <row r="703" spans="2:4" x14ac:dyDescent="0.2">
      <c r="B703" s="436"/>
      <c r="C703" s="436"/>
      <c r="D703" s="436"/>
    </row>
    <row r="704" spans="2:4" x14ac:dyDescent="0.2">
      <c r="B704" s="436"/>
      <c r="C704" s="436"/>
      <c r="D704" s="436"/>
    </row>
    <row r="705" spans="2:4" x14ac:dyDescent="0.2">
      <c r="B705" s="436"/>
      <c r="C705" s="436"/>
      <c r="D705" s="436"/>
    </row>
    <row r="706" spans="2:4" x14ac:dyDescent="0.2">
      <c r="B706" s="436"/>
      <c r="C706" s="436"/>
      <c r="D706" s="436"/>
    </row>
    <row r="707" spans="2:4" x14ac:dyDescent="0.2">
      <c r="B707" s="436"/>
      <c r="C707" s="436"/>
      <c r="D707" s="436"/>
    </row>
    <row r="708" spans="2:4" x14ac:dyDescent="0.2">
      <c r="B708" s="436"/>
      <c r="C708" s="436"/>
      <c r="D708" s="436"/>
    </row>
    <row r="709" spans="2:4" x14ac:dyDescent="0.2">
      <c r="B709" s="436"/>
      <c r="C709" s="436"/>
      <c r="D709" s="436"/>
    </row>
    <row r="710" spans="2:4" x14ac:dyDescent="0.2">
      <c r="B710" s="436"/>
      <c r="C710" s="436"/>
      <c r="D710" s="436"/>
    </row>
    <row r="711" spans="2:4" x14ac:dyDescent="0.2">
      <c r="B711" s="436"/>
      <c r="C711" s="436"/>
      <c r="D711" s="436"/>
    </row>
    <row r="712" spans="2:4" x14ac:dyDescent="0.2">
      <c r="B712" s="436"/>
      <c r="C712" s="436"/>
      <c r="D712" s="436"/>
    </row>
    <row r="713" spans="2:4" x14ac:dyDescent="0.2">
      <c r="B713" s="436"/>
      <c r="C713" s="436"/>
      <c r="D713" s="436"/>
    </row>
    <row r="714" spans="2:4" x14ac:dyDescent="0.2">
      <c r="B714" s="436"/>
      <c r="C714" s="436"/>
      <c r="D714" s="436"/>
    </row>
    <row r="715" spans="2:4" x14ac:dyDescent="0.2">
      <c r="B715" s="436"/>
      <c r="C715" s="436"/>
      <c r="D715" s="436"/>
    </row>
    <row r="716" spans="2:4" x14ac:dyDescent="0.2">
      <c r="B716" s="436"/>
      <c r="C716" s="436"/>
      <c r="D716" s="436"/>
    </row>
    <row r="717" spans="2:4" x14ac:dyDescent="0.2">
      <c r="B717" s="436"/>
      <c r="C717" s="436"/>
      <c r="D717" s="436"/>
    </row>
    <row r="718" spans="2:4" x14ac:dyDescent="0.2">
      <c r="B718" s="436"/>
      <c r="C718" s="436"/>
      <c r="D718" s="436"/>
    </row>
    <row r="719" spans="2:4" x14ac:dyDescent="0.2">
      <c r="B719" s="436"/>
      <c r="C719" s="436"/>
      <c r="D719" s="436"/>
    </row>
    <row r="720" spans="2:4" x14ac:dyDescent="0.2">
      <c r="B720" s="436"/>
      <c r="C720" s="436"/>
      <c r="D720" s="436"/>
    </row>
    <row r="721" spans="2:4" x14ac:dyDescent="0.2">
      <c r="B721" s="436"/>
      <c r="C721" s="436"/>
      <c r="D721" s="436"/>
    </row>
    <row r="722" spans="2:4" x14ac:dyDescent="0.2">
      <c r="B722" s="436"/>
      <c r="C722" s="436"/>
      <c r="D722" s="436"/>
    </row>
    <row r="723" spans="2:4" x14ac:dyDescent="0.2">
      <c r="B723" s="436"/>
      <c r="C723" s="436"/>
      <c r="D723" s="436"/>
    </row>
    <row r="724" spans="2:4" x14ac:dyDescent="0.2">
      <c r="B724" s="436"/>
      <c r="C724" s="436"/>
      <c r="D724" s="436"/>
    </row>
    <row r="725" spans="2:4" x14ac:dyDescent="0.2">
      <c r="B725" s="436"/>
      <c r="C725" s="436"/>
      <c r="D725" s="436"/>
    </row>
    <row r="726" spans="2:4" x14ac:dyDescent="0.2">
      <c r="B726" s="436"/>
      <c r="C726" s="436"/>
      <c r="D726" s="436"/>
    </row>
    <row r="727" spans="2:4" x14ac:dyDescent="0.2">
      <c r="B727" s="436"/>
      <c r="C727" s="436"/>
      <c r="D727" s="436"/>
    </row>
    <row r="728" spans="2:4" x14ac:dyDescent="0.2">
      <c r="B728" s="436"/>
      <c r="C728" s="436"/>
      <c r="D728" s="436"/>
    </row>
    <row r="729" spans="2:4" x14ac:dyDescent="0.2">
      <c r="B729" s="436"/>
      <c r="C729" s="436"/>
      <c r="D729" s="436"/>
    </row>
    <row r="730" spans="2:4" x14ac:dyDescent="0.2">
      <c r="B730" s="436"/>
      <c r="C730" s="436"/>
      <c r="D730" s="436"/>
    </row>
    <row r="731" spans="2:4" x14ac:dyDescent="0.2">
      <c r="B731" s="436"/>
      <c r="C731" s="436"/>
      <c r="D731" s="436"/>
    </row>
    <row r="732" spans="2:4" x14ac:dyDescent="0.2">
      <c r="B732" s="436"/>
      <c r="C732" s="436"/>
      <c r="D732" s="436"/>
    </row>
    <row r="733" spans="2:4" x14ac:dyDescent="0.2">
      <c r="B733" s="436"/>
      <c r="C733" s="436"/>
      <c r="D733" s="436"/>
    </row>
    <row r="734" spans="2:4" x14ac:dyDescent="0.2">
      <c r="B734" s="436"/>
      <c r="C734" s="436"/>
      <c r="D734" s="436"/>
    </row>
    <row r="735" spans="2:4" x14ac:dyDescent="0.2">
      <c r="B735" s="436"/>
      <c r="C735" s="436"/>
      <c r="D735" s="436"/>
    </row>
    <row r="736" spans="2:4" x14ac:dyDescent="0.2">
      <c r="B736" s="436"/>
      <c r="C736" s="436"/>
      <c r="D736" s="436"/>
    </row>
    <row r="737" spans="2:4" x14ac:dyDescent="0.2">
      <c r="B737" s="436"/>
      <c r="C737" s="436"/>
      <c r="D737" s="436"/>
    </row>
    <row r="738" spans="2:4" x14ac:dyDescent="0.2">
      <c r="B738" s="436"/>
      <c r="C738" s="436"/>
      <c r="D738" s="436"/>
    </row>
    <row r="739" spans="2:4" x14ac:dyDescent="0.2">
      <c r="B739" s="436"/>
      <c r="C739" s="436"/>
      <c r="D739" s="436"/>
    </row>
    <row r="740" spans="2:4" x14ac:dyDescent="0.2">
      <c r="B740" s="436"/>
      <c r="C740" s="436"/>
      <c r="D740" s="436"/>
    </row>
    <row r="741" spans="2:4" x14ac:dyDescent="0.2">
      <c r="B741" s="436"/>
      <c r="C741" s="436"/>
      <c r="D741" s="436"/>
    </row>
    <row r="742" spans="2:4" x14ac:dyDescent="0.2">
      <c r="B742" s="436"/>
      <c r="C742" s="436"/>
      <c r="D742" s="436"/>
    </row>
    <row r="743" spans="2:4" x14ac:dyDescent="0.2">
      <c r="B743" s="436"/>
      <c r="C743" s="436"/>
      <c r="D743" s="436"/>
    </row>
    <row r="744" spans="2:4" x14ac:dyDescent="0.2">
      <c r="B744" s="436"/>
      <c r="C744" s="436"/>
      <c r="D744" s="436"/>
    </row>
    <row r="745" spans="2:4" x14ac:dyDescent="0.2">
      <c r="B745" s="436"/>
      <c r="C745" s="436"/>
      <c r="D745" s="436"/>
    </row>
    <row r="746" spans="2:4" x14ac:dyDescent="0.2">
      <c r="B746" s="436"/>
      <c r="C746" s="436"/>
      <c r="D746" s="436"/>
    </row>
    <row r="747" spans="2:4" x14ac:dyDescent="0.2">
      <c r="B747" s="436"/>
      <c r="C747" s="436"/>
      <c r="D747" s="436"/>
    </row>
    <row r="748" spans="2:4" x14ac:dyDescent="0.2">
      <c r="B748" s="436"/>
      <c r="C748" s="436"/>
      <c r="D748" s="436"/>
    </row>
    <row r="749" spans="2:4" x14ac:dyDescent="0.2">
      <c r="B749" s="436"/>
      <c r="C749" s="436"/>
      <c r="D749" s="436"/>
    </row>
    <row r="750" spans="2:4" x14ac:dyDescent="0.2">
      <c r="B750" s="436"/>
      <c r="C750" s="436"/>
      <c r="D750" s="436"/>
    </row>
    <row r="751" spans="2:4" x14ac:dyDescent="0.2">
      <c r="B751" s="436"/>
      <c r="C751" s="436"/>
      <c r="D751" s="436"/>
    </row>
    <row r="752" spans="2:4" x14ac:dyDescent="0.2">
      <c r="B752" s="436"/>
      <c r="C752" s="436"/>
      <c r="D752" s="436"/>
    </row>
    <row r="753" spans="2:4" x14ac:dyDescent="0.2">
      <c r="B753" s="436"/>
      <c r="C753" s="436"/>
      <c r="D753" s="436"/>
    </row>
    <row r="754" spans="2:4" x14ac:dyDescent="0.2">
      <c r="B754" s="436"/>
      <c r="C754" s="436"/>
      <c r="D754" s="436"/>
    </row>
    <row r="755" spans="2:4" x14ac:dyDescent="0.2">
      <c r="B755" s="436"/>
      <c r="C755" s="436"/>
      <c r="D755" s="436"/>
    </row>
    <row r="756" spans="2:4" x14ac:dyDescent="0.2">
      <c r="B756" s="436"/>
      <c r="C756" s="436"/>
      <c r="D756" s="436"/>
    </row>
    <row r="757" spans="2:4" x14ac:dyDescent="0.2">
      <c r="B757" s="436"/>
      <c r="C757" s="436"/>
      <c r="D757" s="436"/>
    </row>
    <row r="758" spans="2:4" x14ac:dyDescent="0.2">
      <c r="B758" s="436"/>
      <c r="C758" s="436"/>
      <c r="D758" s="436"/>
    </row>
    <row r="759" spans="2:4" x14ac:dyDescent="0.2">
      <c r="B759" s="436"/>
      <c r="C759" s="436"/>
      <c r="D759" s="436"/>
    </row>
    <row r="760" spans="2:4" x14ac:dyDescent="0.2">
      <c r="B760" s="436"/>
      <c r="C760" s="436"/>
      <c r="D760" s="436"/>
    </row>
    <row r="761" spans="2:4" x14ac:dyDescent="0.2">
      <c r="B761" s="436"/>
      <c r="C761" s="436"/>
      <c r="D761" s="436"/>
    </row>
    <row r="762" spans="2:4" x14ac:dyDescent="0.2">
      <c r="B762" s="436"/>
      <c r="C762" s="436"/>
      <c r="D762" s="436"/>
    </row>
    <row r="763" spans="2:4" x14ac:dyDescent="0.2">
      <c r="B763" s="436"/>
      <c r="C763" s="436"/>
      <c r="D763" s="436"/>
    </row>
    <row r="764" spans="2:4" x14ac:dyDescent="0.2">
      <c r="B764" s="436"/>
      <c r="C764" s="436"/>
      <c r="D764" s="436"/>
    </row>
    <row r="765" spans="2:4" x14ac:dyDescent="0.2">
      <c r="B765" s="436"/>
      <c r="C765" s="436"/>
      <c r="D765" s="436"/>
    </row>
    <row r="766" spans="2:4" x14ac:dyDescent="0.2">
      <c r="B766" s="436"/>
      <c r="C766" s="436"/>
      <c r="D766" s="436"/>
    </row>
    <row r="767" spans="2:4" x14ac:dyDescent="0.2">
      <c r="B767" s="436"/>
      <c r="C767" s="436"/>
      <c r="D767" s="436"/>
    </row>
    <row r="768" spans="2:4" x14ac:dyDescent="0.2">
      <c r="B768" s="436"/>
      <c r="C768" s="436"/>
      <c r="D768" s="436"/>
    </row>
    <row r="769" spans="2:4" x14ac:dyDescent="0.2">
      <c r="B769" s="436"/>
      <c r="C769" s="436"/>
      <c r="D769" s="436"/>
    </row>
    <row r="770" spans="2:4" x14ac:dyDescent="0.2">
      <c r="B770" s="436"/>
      <c r="C770" s="436"/>
      <c r="D770" s="436"/>
    </row>
    <row r="771" spans="2:4" x14ac:dyDescent="0.2">
      <c r="B771" s="436"/>
      <c r="C771" s="436"/>
      <c r="D771" s="436"/>
    </row>
    <row r="772" spans="2:4" x14ac:dyDescent="0.2">
      <c r="B772" s="436"/>
      <c r="C772" s="436"/>
      <c r="D772" s="436"/>
    </row>
    <row r="773" spans="2:4" x14ac:dyDescent="0.2">
      <c r="B773" s="436"/>
      <c r="C773" s="436"/>
      <c r="D773" s="436"/>
    </row>
    <row r="774" spans="2:4" x14ac:dyDescent="0.2">
      <c r="B774" s="436"/>
      <c r="C774" s="436"/>
      <c r="D774" s="436"/>
    </row>
    <row r="775" spans="2:4" x14ac:dyDescent="0.2">
      <c r="B775" s="436"/>
      <c r="C775" s="436"/>
      <c r="D775" s="436"/>
    </row>
    <row r="776" spans="2:4" x14ac:dyDescent="0.2">
      <c r="B776" s="436"/>
      <c r="C776" s="436"/>
      <c r="D776" s="436"/>
    </row>
    <row r="777" spans="2:4" x14ac:dyDescent="0.2">
      <c r="B777" s="436"/>
      <c r="C777" s="436"/>
      <c r="D777" s="436"/>
    </row>
    <row r="778" spans="2:4" x14ac:dyDescent="0.2">
      <c r="B778" s="436"/>
      <c r="C778" s="436"/>
      <c r="D778" s="436"/>
    </row>
    <row r="779" spans="2:4" x14ac:dyDescent="0.2">
      <c r="B779" s="436"/>
      <c r="C779" s="436"/>
      <c r="D779" s="436"/>
    </row>
    <row r="780" spans="2:4" x14ac:dyDescent="0.2">
      <c r="B780" s="436"/>
      <c r="C780" s="436"/>
      <c r="D780" s="436"/>
    </row>
    <row r="781" spans="2:4" x14ac:dyDescent="0.2">
      <c r="B781" s="436"/>
      <c r="C781" s="436"/>
      <c r="D781" s="436"/>
    </row>
    <row r="782" spans="2:4" x14ac:dyDescent="0.2">
      <c r="B782" s="436"/>
      <c r="C782" s="436"/>
      <c r="D782" s="436"/>
    </row>
    <row r="783" spans="2:4" x14ac:dyDescent="0.2">
      <c r="B783" s="436"/>
      <c r="C783" s="436"/>
      <c r="D783" s="436"/>
    </row>
    <row r="784" spans="2:4" x14ac:dyDescent="0.2">
      <c r="B784" s="436"/>
      <c r="C784" s="436"/>
      <c r="D784" s="436"/>
    </row>
    <row r="785" spans="2:4" x14ac:dyDescent="0.2">
      <c r="B785" s="436"/>
      <c r="C785" s="436"/>
      <c r="D785" s="436"/>
    </row>
    <row r="786" spans="2:4" x14ac:dyDescent="0.2">
      <c r="B786" s="436"/>
      <c r="C786" s="436"/>
      <c r="D786" s="436"/>
    </row>
    <row r="787" spans="2:4" x14ac:dyDescent="0.2">
      <c r="B787" s="436"/>
      <c r="C787" s="436"/>
      <c r="D787" s="436"/>
    </row>
    <row r="788" spans="2:4" x14ac:dyDescent="0.2">
      <c r="B788" s="436"/>
      <c r="C788" s="436"/>
      <c r="D788" s="436"/>
    </row>
    <row r="789" spans="2:4" x14ac:dyDescent="0.2">
      <c r="B789" s="436"/>
      <c r="C789" s="436"/>
      <c r="D789" s="436"/>
    </row>
    <row r="790" spans="2:4" x14ac:dyDescent="0.2">
      <c r="B790" s="436"/>
      <c r="C790" s="436"/>
      <c r="D790" s="436"/>
    </row>
    <row r="791" spans="2:4" x14ac:dyDescent="0.2">
      <c r="B791" s="436"/>
      <c r="C791" s="436"/>
      <c r="D791" s="436"/>
    </row>
    <row r="792" spans="2:4" x14ac:dyDescent="0.2">
      <c r="B792" s="436"/>
      <c r="C792" s="436"/>
      <c r="D792" s="436"/>
    </row>
    <row r="793" spans="2:4" x14ac:dyDescent="0.2">
      <c r="B793" s="436"/>
      <c r="C793" s="436"/>
      <c r="D793" s="436"/>
    </row>
    <row r="794" spans="2:4" x14ac:dyDescent="0.2">
      <c r="B794" s="436"/>
      <c r="C794" s="436"/>
      <c r="D794" s="436"/>
    </row>
    <row r="795" spans="2:4" x14ac:dyDescent="0.2">
      <c r="B795" s="436"/>
      <c r="C795" s="436"/>
      <c r="D795" s="436"/>
    </row>
    <row r="796" spans="2:4" x14ac:dyDescent="0.2">
      <c r="B796" s="436"/>
      <c r="C796" s="436"/>
      <c r="D796" s="436"/>
    </row>
    <row r="797" spans="2:4" x14ac:dyDescent="0.2">
      <c r="B797" s="436"/>
      <c r="C797" s="436"/>
      <c r="D797" s="436"/>
    </row>
    <row r="798" spans="2:4" x14ac:dyDescent="0.2">
      <c r="B798" s="436"/>
      <c r="C798" s="436"/>
      <c r="D798" s="436"/>
    </row>
    <row r="799" spans="2:4" x14ac:dyDescent="0.2">
      <c r="B799" s="436"/>
      <c r="C799" s="436"/>
      <c r="D799" s="436"/>
    </row>
    <row r="800" spans="2:4" x14ac:dyDescent="0.2">
      <c r="B800" s="436"/>
      <c r="C800" s="436"/>
      <c r="D800" s="436"/>
    </row>
    <row r="801" spans="2:4" x14ac:dyDescent="0.2">
      <c r="B801" s="436"/>
      <c r="C801" s="436"/>
      <c r="D801" s="436"/>
    </row>
    <row r="802" spans="2:4" x14ac:dyDescent="0.2">
      <c r="B802" s="436"/>
      <c r="C802" s="436"/>
      <c r="D802" s="436"/>
    </row>
  </sheetData>
  <mergeCells count="7">
    <mergeCell ref="B27:I27"/>
    <mergeCell ref="B29:I29"/>
    <mergeCell ref="B56:I56"/>
    <mergeCell ref="B57:I57"/>
    <mergeCell ref="B54:I54"/>
    <mergeCell ref="B55:I55"/>
    <mergeCell ref="B53:J53"/>
  </mergeCells>
  <pageMargins left="0.39370078740157483" right="0" top="0.39370078740157483" bottom="0.59055118110236227" header="0.51181102362204722" footer="0.51181102362204722"/>
  <pageSetup paperSize="9" scale="83" firstPageNumber="29"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5"/>
  <sheetViews>
    <sheetView showGridLines="0" zoomScale="85" zoomScaleNormal="85" workbookViewId="0">
      <selection activeCell="B8" sqref="B8:H8"/>
    </sheetView>
  </sheetViews>
  <sheetFormatPr baseColWidth="10" defaultRowHeight="12.75" x14ac:dyDescent="0.2"/>
  <cols>
    <col min="1" max="1" width="76.83203125" customWidth="1"/>
  </cols>
  <sheetData>
    <row r="2" spans="1:9" ht="36" customHeight="1" x14ac:dyDescent="0.2">
      <c r="A2" s="1011" t="s">
        <v>710</v>
      </c>
      <c r="B2" s="1011"/>
      <c r="C2" s="1011"/>
      <c r="D2" s="1011"/>
      <c r="E2" s="1011"/>
      <c r="F2" s="1011"/>
      <c r="G2" s="1011"/>
      <c r="H2" s="1011"/>
      <c r="I2" s="1011"/>
    </row>
    <row r="3" spans="1:9" x14ac:dyDescent="0.2">
      <c r="A3" s="44"/>
    </row>
    <row r="4" spans="1:9" x14ac:dyDescent="0.2">
      <c r="A4" s="44"/>
    </row>
    <row r="6" spans="1:9" x14ac:dyDescent="0.2">
      <c r="A6" s="1040" t="s">
        <v>410</v>
      </c>
      <c r="B6" s="1040"/>
      <c r="C6" s="1040"/>
      <c r="D6" s="1040"/>
      <c r="E6" s="1040"/>
      <c r="F6" s="1040"/>
      <c r="G6" s="1040"/>
      <c r="H6" s="1040"/>
      <c r="I6" s="1040"/>
    </row>
    <row r="8" spans="1:9" x14ac:dyDescent="0.2">
      <c r="A8" s="951" t="s">
        <v>729</v>
      </c>
      <c r="B8" s="924" t="s">
        <v>732</v>
      </c>
      <c r="C8" s="924">
        <v>2014</v>
      </c>
      <c r="D8" s="924">
        <v>2015</v>
      </c>
      <c r="E8" s="924">
        <v>2016</v>
      </c>
      <c r="F8" s="924">
        <v>2017</v>
      </c>
      <c r="G8" s="924">
        <v>2018</v>
      </c>
      <c r="H8" s="847">
        <v>2019</v>
      </c>
      <c r="I8" s="22" t="s">
        <v>70</v>
      </c>
    </row>
    <row r="9" spans="1:9" s="18" customFormat="1" x14ac:dyDescent="0.2">
      <c r="A9" s="47"/>
    </row>
    <row r="10" spans="1:9" x14ac:dyDescent="0.2">
      <c r="A10" s="412" t="s">
        <v>486</v>
      </c>
      <c r="B10" s="288">
        <v>42</v>
      </c>
      <c r="C10" s="288">
        <v>20</v>
      </c>
      <c r="D10" s="288">
        <v>34</v>
      </c>
      <c r="E10" s="288">
        <v>38</v>
      </c>
      <c r="F10" s="288">
        <v>46</v>
      </c>
      <c r="G10" s="288">
        <v>47</v>
      </c>
      <c r="H10" s="288">
        <v>35</v>
      </c>
      <c r="I10" s="421">
        <f t="shared" ref="I10:I32" si="0">SUM(B10:H10)</f>
        <v>262</v>
      </c>
    </row>
    <row r="11" spans="1:9" x14ac:dyDescent="0.2">
      <c r="A11" s="414" t="s">
        <v>166</v>
      </c>
      <c r="B11" s="290">
        <v>3</v>
      </c>
      <c r="C11" s="290">
        <v>4</v>
      </c>
      <c r="D11" s="290">
        <v>2</v>
      </c>
      <c r="E11" s="290">
        <v>4</v>
      </c>
      <c r="F11" s="290">
        <v>12</v>
      </c>
      <c r="G11" s="290">
        <v>15</v>
      </c>
      <c r="H11" s="290">
        <v>24</v>
      </c>
      <c r="I11" s="421">
        <f t="shared" si="0"/>
        <v>64</v>
      </c>
    </row>
    <row r="12" spans="1:9" ht="25.5" x14ac:dyDescent="0.2">
      <c r="A12" s="359" t="s">
        <v>167</v>
      </c>
      <c r="B12" s="339">
        <f>SUM(B13:B21)</f>
        <v>18</v>
      </c>
      <c r="C12" s="339">
        <f t="shared" ref="C12:H12" si="1">SUM(C13:C21)</f>
        <v>6</v>
      </c>
      <c r="D12" s="339">
        <f t="shared" si="1"/>
        <v>5</v>
      </c>
      <c r="E12" s="339">
        <f t="shared" si="1"/>
        <v>13</v>
      </c>
      <c r="F12" s="339">
        <f t="shared" si="1"/>
        <v>18</v>
      </c>
      <c r="G12" s="339">
        <f t="shared" si="1"/>
        <v>33</v>
      </c>
      <c r="H12" s="339">
        <f t="shared" si="1"/>
        <v>53</v>
      </c>
      <c r="I12" s="395">
        <f t="shared" si="0"/>
        <v>146</v>
      </c>
    </row>
    <row r="13" spans="1:9" x14ac:dyDescent="0.2">
      <c r="A13" s="78" t="s">
        <v>170</v>
      </c>
      <c r="B13" s="30">
        <v>2</v>
      </c>
      <c r="C13" s="30"/>
      <c r="D13" s="30"/>
      <c r="E13" s="30"/>
      <c r="F13" s="30"/>
      <c r="G13" s="30"/>
      <c r="H13" s="30"/>
      <c r="I13" s="40">
        <f t="shared" si="0"/>
        <v>2</v>
      </c>
    </row>
    <row r="14" spans="1:9" x14ac:dyDescent="0.2">
      <c r="A14" s="79" t="s">
        <v>171</v>
      </c>
      <c r="B14" s="32">
        <v>1</v>
      </c>
      <c r="C14" s="32">
        <v>1</v>
      </c>
      <c r="D14" s="32"/>
      <c r="E14" s="32">
        <v>1</v>
      </c>
      <c r="F14" s="32"/>
      <c r="G14" s="32">
        <v>2</v>
      </c>
      <c r="H14" s="32">
        <v>3</v>
      </c>
      <c r="I14" s="40">
        <f t="shared" si="0"/>
        <v>8</v>
      </c>
    </row>
    <row r="15" spans="1:9" x14ac:dyDescent="0.2">
      <c r="A15" s="79" t="s">
        <v>172</v>
      </c>
      <c r="B15" s="32">
        <v>2</v>
      </c>
      <c r="C15" s="32"/>
      <c r="D15" s="32">
        <v>1</v>
      </c>
      <c r="E15" s="32">
        <v>4</v>
      </c>
      <c r="F15" s="32">
        <v>2</v>
      </c>
      <c r="G15" s="32">
        <v>3</v>
      </c>
      <c r="H15" s="32">
        <v>3</v>
      </c>
      <c r="I15" s="40">
        <f t="shared" si="0"/>
        <v>15</v>
      </c>
    </row>
    <row r="16" spans="1:9" x14ac:dyDescent="0.2">
      <c r="A16" s="79" t="s">
        <v>173</v>
      </c>
      <c r="B16" s="32">
        <v>1</v>
      </c>
      <c r="C16" s="32"/>
      <c r="D16" s="32"/>
      <c r="E16" s="32">
        <v>1</v>
      </c>
      <c r="F16" s="32">
        <v>1</v>
      </c>
      <c r="G16" s="32">
        <v>4</v>
      </c>
      <c r="H16" s="32">
        <v>8</v>
      </c>
      <c r="I16" s="40">
        <f t="shared" si="0"/>
        <v>15</v>
      </c>
    </row>
    <row r="17" spans="1:9" x14ac:dyDescent="0.2">
      <c r="A17" s="79" t="s">
        <v>464</v>
      </c>
      <c r="B17" s="32">
        <v>5</v>
      </c>
      <c r="C17" s="32"/>
      <c r="D17" s="32"/>
      <c r="E17" s="32">
        <v>3</v>
      </c>
      <c r="F17" s="32">
        <v>8</v>
      </c>
      <c r="G17" s="32">
        <v>4</v>
      </c>
      <c r="H17" s="32">
        <v>12</v>
      </c>
      <c r="I17" s="40">
        <f t="shared" si="0"/>
        <v>32</v>
      </c>
    </row>
    <row r="18" spans="1:9" x14ac:dyDescent="0.2">
      <c r="A18" s="79" t="s">
        <v>174</v>
      </c>
      <c r="B18" s="32"/>
      <c r="C18" s="32"/>
      <c r="D18" s="32">
        <v>2</v>
      </c>
      <c r="E18" s="32"/>
      <c r="F18" s="32">
        <v>1</v>
      </c>
      <c r="G18" s="32">
        <v>2</v>
      </c>
      <c r="H18" s="32">
        <v>1</v>
      </c>
      <c r="I18" s="40">
        <f t="shared" si="0"/>
        <v>6</v>
      </c>
    </row>
    <row r="19" spans="1:9" x14ac:dyDescent="0.2">
      <c r="A19" s="79" t="s">
        <v>465</v>
      </c>
      <c r="B19" s="32">
        <v>2</v>
      </c>
      <c r="C19" s="32">
        <v>2</v>
      </c>
      <c r="D19" s="32"/>
      <c r="E19" s="32"/>
      <c r="F19" s="32">
        <v>1</v>
      </c>
      <c r="G19" s="32">
        <v>1</v>
      </c>
      <c r="H19" s="32"/>
      <c r="I19" s="40">
        <f t="shared" si="0"/>
        <v>6</v>
      </c>
    </row>
    <row r="20" spans="1:9" ht="25.5" x14ac:dyDescent="0.2">
      <c r="A20" s="79" t="s">
        <v>466</v>
      </c>
      <c r="B20" s="81">
        <v>4</v>
      </c>
      <c r="C20" s="81">
        <v>3</v>
      </c>
      <c r="D20" s="81">
        <v>2</v>
      </c>
      <c r="E20" s="81">
        <v>4</v>
      </c>
      <c r="F20" s="81">
        <v>4</v>
      </c>
      <c r="G20" s="81">
        <v>9</v>
      </c>
      <c r="H20" s="81">
        <v>18</v>
      </c>
      <c r="I20" s="848">
        <f t="shared" si="0"/>
        <v>44</v>
      </c>
    </row>
    <row r="21" spans="1:9" x14ac:dyDescent="0.2">
      <c r="A21" s="80" t="s">
        <v>175</v>
      </c>
      <c r="B21" s="33">
        <v>1</v>
      </c>
      <c r="C21" s="33"/>
      <c r="D21" s="33"/>
      <c r="E21" s="33"/>
      <c r="F21" s="33">
        <v>1</v>
      </c>
      <c r="G21" s="33">
        <v>8</v>
      </c>
      <c r="H21" s="33">
        <v>8</v>
      </c>
      <c r="I21" s="40">
        <f t="shared" si="0"/>
        <v>18</v>
      </c>
    </row>
    <row r="22" spans="1:9" x14ac:dyDescent="0.2">
      <c r="A22" s="77" t="s">
        <v>168</v>
      </c>
      <c r="B22" s="43">
        <f>SUM(B23:B25)</f>
        <v>30</v>
      </c>
      <c r="C22" s="43">
        <f t="shared" ref="C22:H22" si="2">SUM(C23:C25)</f>
        <v>3</v>
      </c>
      <c r="D22" s="43">
        <f t="shared" si="2"/>
        <v>9</v>
      </c>
      <c r="E22" s="43">
        <f t="shared" si="2"/>
        <v>8</v>
      </c>
      <c r="F22" s="43">
        <f t="shared" si="2"/>
        <v>13</v>
      </c>
      <c r="G22" s="43">
        <f t="shared" si="2"/>
        <v>11</v>
      </c>
      <c r="H22" s="43">
        <f t="shared" si="2"/>
        <v>14</v>
      </c>
      <c r="I22" s="421">
        <f t="shared" si="0"/>
        <v>88</v>
      </c>
    </row>
    <row r="23" spans="1:9" x14ac:dyDescent="0.2">
      <c r="A23" s="78" t="s">
        <v>176</v>
      </c>
      <c r="B23" s="30">
        <v>17</v>
      </c>
      <c r="C23" s="30">
        <v>2</v>
      </c>
      <c r="D23" s="30">
        <v>5</v>
      </c>
      <c r="E23" s="30">
        <v>5</v>
      </c>
      <c r="F23" s="30">
        <v>12</v>
      </c>
      <c r="G23" s="30">
        <v>6</v>
      </c>
      <c r="H23" s="30">
        <v>13</v>
      </c>
      <c r="I23" s="40">
        <f t="shared" si="0"/>
        <v>60</v>
      </c>
    </row>
    <row r="24" spans="1:9" x14ac:dyDescent="0.2">
      <c r="A24" s="79" t="s">
        <v>177</v>
      </c>
      <c r="B24" s="32">
        <v>11</v>
      </c>
      <c r="C24" s="32"/>
      <c r="D24" s="32">
        <v>2</v>
      </c>
      <c r="E24" s="32">
        <v>2</v>
      </c>
      <c r="F24" s="32"/>
      <c r="G24" s="32">
        <v>3</v>
      </c>
      <c r="H24" s="32">
        <v>1</v>
      </c>
      <c r="I24" s="40">
        <f t="shared" si="0"/>
        <v>19</v>
      </c>
    </row>
    <row r="25" spans="1:9" x14ac:dyDescent="0.2">
      <c r="A25" s="80" t="s">
        <v>178</v>
      </c>
      <c r="B25" s="33">
        <v>2</v>
      </c>
      <c r="C25" s="33">
        <v>1</v>
      </c>
      <c r="D25" s="33">
        <v>2</v>
      </c>
      <c r="E25" s="33">
        <v>1</v>
      </c>
      <c r="F25" s="33">
        <v>1</v>
      </c>
      <c r="G25" s="33">
        <v>2</v>
      </c>
      <c r="H25" s="33"/>
      <c r="I25" s="40">
        <f t="shared" si="0"/>
        <v>9</v>
      </c>
    </row>
    <row r="26" spans="1:9" x14ac:dyDescent="0.2">
      <c r="A26" s="77" t="s">
        <v>164</v>
      </c>
      <c r="B26" s="43">
        <f>SUM(B27:B31)</f>
        <v>74</v>
      </c>
      <c r="C26" s="43">
        <f t="shared" ref="C26:H26" si="3">SUM(C27:C31)</f>
        <v>25</v>
      </c>
      <c r="D26" s="43">
        <f t="shared" si="3"/>
        <v>30</v>
      </c>
      <c r="E26" s="43">
        <f t="shared" si="3"/>
        <v>28</v>
      </c>
      <c r="F26" s="43">
        <f t="shared" si="3"/>
        <v>41</v>
      </c>
      <c r="G26" s="43">
        <f t="shared" si="3"/>
        <v>43</v>
      </c>
      <c r="H26" s="43">
        <f t="shared" si="3"/>
        <v>61</v>
      </c>
      <c r="I26" s="421">
        <f t="shared" si="0"/>
        <v>302</v>
      </c>
    </row>
    <row r="27" spans="1:9" ht="13.5" customHeight="1" x14ac:dyDescent="0.2">
      <c r="A27" s="78" t="s">
        <v>611</v>
      </c>
      <c r="B27" s="30">
        <v>10</v>
      </c>
      <c r="C27" s="30">
        <v>3</v>
      </c>
      <c r="D27" s="30">
        <v>2</v>
      </c>
      <c r="E27" s="30">
        <v>3</v>
      </c>
      <c r="F27" s="30">
        <v>1</v>
      </c>
      <c r="G27" s="30">
        <v>1</v>
      </c>
      <c r="H27" s="30">
        <v>1</v>
      </c>
      <c r="I27" s="40">
        <f t="shared" si="0"/>
        <v>21</v>
      </c>
    </row>
    <row r="28" spans="1:9" ht="13.5" customHeight="1" x14ac:dyDescent="0.2">
      <c r="A28" s="78" t="s">
        <v>162</v>
      </c>
      <c r="B28" s="30">
        <v>3</v>
      </c>
      <c r="C28" s="30">
        <v>5</v>
      </c>
      <c r="D28" s="30">
        <v>3</v>
      </c>
      <c r="E28" s="30">
        <v>1</v>
      </c>
      <c r="F28" s="30">
        <v>2</v>
      </c>
      <c r="G28" s="30">
        <v>2</v>
      </c>
      <c r="H28" s="30">
        <v>2</v>
      </c>
      <c r="I28" s="40">
        <f t="shared" si="0"/>
        <v>18</v>
      </c>
    </row>
    <row r="29" spans="1:9" x14ac:dyDescent="0.2">
      <c r="A29" s="79" t="s">
        <v>180</v>
      </c>
      <c r="B29" s="32">
        <v>1</v>
      </c>
      <c r="C29" s="32"/>
      <c r="D29" s="32"/>
      <c r="E29" s="32">
        <v>1</v>
      </c>
      <c r="F29" s="32">
        <v>1</v>
      </c>
      <c r="G29" s="32">
        <v>1</v>
      </c>
      <c r="H29" s="32">
        <v>4</v>
      </c>
      <c r="I29" s="40">
        <f t="shared" si="0"/>
        <v>8</v>
      </c>
    </row>
    <row r="30" spans="1:9" x14ac:dyDescent="0.2">
      <c r="A30" s="79" t="s">
        <v>163</v>
      </c>
      <c r="B30" s="32">
        <v>5</v>
      </c>
      <c r="C30" s="32">
        <v>2</v>
      </c>
      <c r="D30" s="32"/>
      <c r="E30" s="32">
        <v>2</v>
      </c>
      <c r="F30" s="32"/>
      <c r="G30" s="32">
        <v>1</v>
      </c>
      <c r="H30" s="32">
        <v>1</v>
      </c>
      <c r="I30" s="40">
        <f t="shared" si="0"/>
        <v>11</v>
      </c>
    </row>
    <row r="31" spans="1:9" x14ac:dyDescent="0.2">
      <c r="A31" s="80" t="s">
        <v>179</v>
      </c>
      <c r="B31" s="33">
        <v>55</v>
      </c>
      <c r="C31" s="33">
        <v>15</v>
      </c>
      <c r="D31" s="33">
        <v>25</v>
      </c>
      <c r="E31" s="33">
        <v>21</v>
      </c>
      <c r="F31" s="33">
        <v>37</v>
      </c>
      <c r="G31" s="33">
        <v>38</v>
      </c>
      <c r="H31" s="33">
        <v>53</v>
      </c>
      <c r="I31" s="40">
        <f t="shared" si="0"/>
        <v>244</v>
      </c>
    </row>
    <row r="32" spans="1:9" x14ac:dyDescent="0.2">
      <c r="A32" s="77" t="s">
        <v>169</v>
      </c>
      <c r="B32" s="43">
        <v>11</v>
      </c>
      <c r="C32" s="43">
        <v>4</v>
      </c>
      <c r="D32" s="43">
        <v>5</v>
      </c>
      <c r="E32" s="43">
        <v>4</v>
      </c>
      <c r="F32" s="43">
        <v>18</v>
      </c>
      <c r="G32" s="43">
        <v>21</v>
      </c>
      <c r="H32" s="43">
        <v>52</v>
      </c>
      <c r="I32" s="421">
        <f t="shared" si="0"/>
        <v>115</v>
      </c>
    </row>
    <row r="33" spans="1:9" x14ac:dyDescent="0.2">
      <c r="A33" s="57"/>
    </row>
    <row r="34" spans="1:9" x14ac:dyDescent="0.2">
      <c r="A34" s="418" t="s">
        <v>1</v>
      </c>
      <c r="B34" s="303">
        <f>B32+B26+B22+B12+B11+B10</f>
        <v>178</v>
      </c>
      <c r="C34" s="303">
        <f t="shared" ref="C34:G34" si="4">C32+C26+C22+C12+C11+C10</f>
        <v>62</v>
      </c>
      <c r="D34" s="303">
        <f t="shared" si="4"/>
        <v>85</v>
      </c>
      <c r="E34" s="303">
        <f t="shared" si="4"/>
        <v>95</v>
      </c>
      <c r="F34" s="303">
        <f t="shared" si="4"/>
        <v>148</v>
      </c>
      <c r="G34" s="303">
        <f t="shared" si="4"/>
        <v>170</v>
      </c>
      <c r="H34" s="303">
        <f t="shared" ref="H34" si="5">H32+H26+H22+H12+H11+H10</f>
        <v>239</v>
      </c>
      <c r="I34" s="401">
        <f>I32+I26+I22+I12+I11+I10</f>
        <v>977</v>
      </c>
    </row>
    <row r="35" spans="1:9" x14ac:dyDescent="0.2">
      <c r="A35" s="419" t="s">
        <v>154</v>
      </c>
      <c r="B35" s="420">
        <f t="shared" ref="B35:I35" si="6">B34/$I$34</f>
        <v>0.18219037871033777</v>
      </c>
      <c r="C35" s="420">
        <f t="shared" si="6"/>
        <v>6.3459570112589556E-2</v>
      </c>
      <c r="D35" s="420">
        <f t="shared" si="6"/>
        <v>8.7001023541453434E-2</v>
      </c>
      <c r="E35" s="420">
        <f t="shared" si="6"/>
        <v>9.7236438075742074E-2</v>
      </c>
      <c r="F35" s="420">
        <f t="shared" si="6"/>
        <v>0.15148413510747186</v>
      </c>
      <c r="G35" s="420">
        <f t="shared" si="6"/>
        <v>0.17400204708290687</v>
      </c>
      <c r="H35" s="420">
        <f t="shared" si="6"/>
        <v>0.24462640736949848</v>
      </c>
      <c r="I35" s="402">
        <f t="shared" si="6"/>
        <v>1</v>
      </c>
    </row>
  </sheetData>
  <mergeCells count="2">
    <mergeCell ref="A6:I6"/>
    <mergeCell ref="A2:I2"/>
  </mergeCells>
  <pageMargins left="0.39370078740157483" right="0" top="0.59055118110236227" bottom="0.59055118110236227" header="0.51181102362204722" footer="0.51181102362204722"/>
  <pageSetup paperSize="9" scale="92" firstPageNumber="30"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4"/>
  <sheetViews>
    <sheetView showGridLines="0" zoomScale="85" zoomScaleNormal="85" workbookViewId="0">
      <selection activeCell="AQ8" sqref="AQ8"/>
    </sheetView>
  </sheetViews>
  <sheetFormatPr baseColWidth="10" defaultRowHeight="12.75" x14ac:dyDescent="0.2"/>
  <cols>
    <col min="1" max="1" width="26.1640625" customWidth="1"/>
    <col min="2" max="29" width="5" customWidth="1"/>
    <col min="30" max="30" width="6.33203125" bestFit="1" customWidth="1"/>
    <col min="31" max="33" width="5" customWidth="1"/>
    <col min="34" max="34" width="6.33203125" bestFit="1" customWidth="1"/>
    <col min="35" max="35" width="4.33203125" customWidth="1"/>
    <col min="36" max="36" width="9.1640625" customWidth="1"/>
    <col min="37" max="37" width="3.83203125" customWidth="1"/>
    <col min="38" max="38" width="8.5" customWidth="1"/>
    <col min="39" max="39" width="14.5" customWidth="1"/>
  </cols>
  <sheetData>
    <row r="1" spans="1:39" ht="8.4499999999999993" customHeight="1" x14ac:dyDescent="0.2"/>
    <row r="2" spans="1:39" ht="33.75" customHeight="1" x14ac:dyDescent="0.2">
      <c r="A2" s="1011" t="s">
        <v>710</v>
      </c>
      <c r="B2" s="1011"/>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row>
    <row r="3" spans="1:39" ht="5.45" customHeight="1" x14ac:dyDescent="0.2">
      <c r="A3" s="44"/>
    </row>
    <row r="4" spans="1:39" ht="3.6" customHeight="1" x14ac:dyDescent="0.2"/>
    <row r="5" spans="1:39" ht="28.5" customHeight="1" x14ac:dyDescent="0.2">
      <c r="A5" s="1060" t="s">
        <v>493</v>
      </c>
      <c r="B5" s="1060"/>
      <c r="C5" s="1060"/>
      <c r="D5" s="1060"/>
      <c r="E5" s="1060"/>
      <c r="F5" s="1060"/>
      <c r="G5" s="1060"/>
      <c r="H5" s="1060"/>
      <c r="I5" s="1060"/>
      <c r="J5" s="1060"/>
      <c r="K5" s="1060"/>
      <c r="L5" s="1060"/>
      <c r="M5" s="1060"/>
      <c r="N5" s="1060"/>
      <c r="O5" s="1060"/>
      <c r="P5" s="1060"/>
      <c r="Q5" s="1060"/>
      <c r="R5" s="1060"/>
      <c r="S5" s="1060"/>
      <c r="T5" s="1060"/>
      <c r="U5" s="1060"/>
      <c r="V5" s="1060"/>
      <c r="W5" s="1060"/>
      <c r="X5" s="1060"/>
      <c r="Y5" s="1060"/>
      <c r="Z5" s="1060"/>
      <c r="AA5" s="1060"/>
      <c r="AB5" s="1060"/>
      <c r="AC5" s="1060"/>
      <c r="AD5" s="1060"/>
      <c r="AE5" s="1060"/>
      <c r="AF5" s="1060"/>
      <c r="AG5" s="1060"/>
      <c r="AH5" s="1060"/>
      <c r="AI5" s="1060"/>
      <c r="AJ5" s="1060"/>
      <c r="AK5" s="1060"/>
      <c r="AL5" s="1060"/>
    </row>
    <row r="6" spans="1:39" s="4" customFormat="1" x14ac:dyDescent="0.2">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row>
    <row r="7" spans="1:39" x14ac:dyDescent="0.2">
      <c r="A7" s="543"/>
      <c r="B7" s="1061" t="s">
        <v>411</v>
      </c>
      <c r="C7" s="1061"/>
      <c r="D7" s="1061"/>
      <c r="E7" s="1061"/>
      <c r="F7" s="1061"/>
      <c r="G7" s="1061"/>
      <c r="H7" s="1061"/>
      <c r="I7" s="1061"/>
      <c r="J7" s="1061"/>
      <c r="K7" s="1061"/>
      <c r="L7" s="1061"/>
      <c r="M7" s="1061"/>
      <c r="N7" s="1061"/>
      <c r="O7" s="1061"/>
      <c r="P7" s="1061"/>
      <c r="Q7" s="1061"/>
      <c r="R7" s="1061"/>
      <c r="S7" s="1061"/>
      <c r="T7" s="1061"/>
      <c r="U7" s="1061"/>
      <c r="V7" s="1061"/>
      <c r="W7" s="1061"/>
      <c r="X7" s="1061"/>
      <c r="Y7" s="1061"/>
      <c r="Z7" s="1061"/>
      <c r="AA7" s="1061"/>
      <c r="AB7" s="1061"/>
      <c r="AC7" s="1061"/>
      <c r="AD7" s="1061"/>
      <c r="AE7" s="1061"/>
      <c r="AF7" s="1061"/>
      <c r="AG7" s="1061"/>
      <c r="AH7" s="1061"/>
      <c r="AI7" s="161"/>
      <c r="AJ7" s="161"/>
      <c r="AK7" s="543"/>
      <c r="AL7" s="543"/>
    </row>
    <row r="8" spans="1:39" ht="111" customHeight="1" x14ac:dyDescent="0.2">
      <c r="A8" s="846" t="s">
        <v>641</v>
      </c>
      <c r="B8" s="622" t="s">
        <v>2</v>
      </c>
      <c r="C8" s="622" t="s">
        <v>3</v>
      </c>
      <c r="D8" s="622" t="s">
        <v>5</v>
      </c>
      <c r="E8" s="622" t="s">
        <v>6</v>
      </c>
      <c r="F8" s="622" t="s">
        <v>10</v>
      </c>
      <c r="G8" s="622" t="s">
        <v>11</v>
      </c>
      <c r="H8" s="622" t="s">
        <v>15</v>
      </c>
      <c r="I8" s="622" t="s">
        <v>16</v>
      </c>
      <c r="J8" s="622" t="s">
        <v>590</v>
      </c>
      <c r="K8" s="622" t="s">
        <v>489</v>
      </c>
      <c r="L8" s="622" t="s">
        <v>19</v>
      </c>
      <c r="M8" s="622" t="s">
        <v>20</v>
      </c>
      <c r="N8" s="622" t="s">
        <v>23</v>
      </c>
      <c r="O8" s="622" t="s">
        <v>24</v>
      </c>
      <c r="P8" s="622" t="s">
        <v>639</v>
      </c>
      <c r="Q8" s="764" t="s">
        <v>29</v>
      </c>
      <c r="R8" s="622" t="s">
        <v>32</v>
      </c>
      <c r="S8" s="622" t="s">
        <v>34</v>
      </c>
      <c r="T8" s="622" t="s">
        <v>38</v>
      </c>
      <c r="U8" s="622" t="s">
        <v>147</v>
      </c>
      <c r="V8" s="622" t="s">
        <v>39</v>
      </c>
      <c r="W8" s="622" t="s">
        <v>46</v>
      </c>
      <c r="X8" s="622" t="s">
        <v>18</v>
      </c>
      <c r="Y8" s="622" t="s">
        <v>48</v>
      </c>
      <c r="Z8" s="622" t="s">
        <v>49</v>
      </c>
      <c r="AA8" s="622" t="s">
        <v>55</v>
      </c>
      <c r="AB8" s="622" t="s">
        <v>57</v>
      </c>
      <c r="AC8" s="622" t="s">
        <v>59</v>
      </c>
      <c r="AD8" s="623" t="s">
        <v>152</v>
      </c>
      <c r="AE8" s="622" t="s">
        <v>42</v>
      </c>
      <c r="AF8" s="622" t="s">
        <v>12</v>
      </c>
      <c r="AG8" s="622" t="s">
        <v>63</v>
      </c>
      <c r="AH8" s="623" t="s">
        <v>153</v>
      </c>
      <c r="AI8" s="619"/>
      <c r="AJ8" s="618" t="s">
        <v>1</v>
      </c>
      <c r="AK8" s="544"/>
      <c r="AL8" s="618" t="s">
        <v>154</v>
      </c>
    </row>
    <row r="9" spans="1:39" s="4" customFormat="1" x14ac:dyDescent="0.2">
      <c r="A9" s="621"/>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544"/>
      <c r="AL9" s="619"/>
    </row>
    <row r="10" spans="1:39" s="4" customFormat="1" x14ac:dyDescent="0.2">
      <c r="A10" s="830" t="s">
        <v>2</v>
      </c>
      <c r="B10" s="857">
        <v>18</v>
      </c>
      <c r="C10" s="858"/>
      <c r="D10" s="858">
        <v>2</v>
      </c>
      <c r="E10" s="858">
        <v>2</v>
      </c>
      <c r="F10" s="858"/>
      <c r="G10" s="858"/>
      <c r="H10" s="858"/>
      <c r="I10" s="858"/>
      <c r="J10" s="858"/>
      <c r="K10" s="858"/>
      <c r="L10" s="858"/>
      <c r="M10" s="858">
        <v>1</v>
      </c>
      <c r="N10" s="858"/>
      <c r="O10" s="858">
        <v>3</v>
      </c>
      <c r="P10" s="858"/>
      <c r="Q10" s="858"/>
      <c r="R10" s="858">
        <v>2</v>
      </c>
      <c r="S10" s="858">
        <v>1</v>
      </c>
      <c r="T10" s="858"/>
      <c r="U10" s="858"/>
      <c r="V10" s="858">
        <v>1</v>
      </c>
      <c r="W10" s="858"/>
      <c r="X10" s="858"/>
      <c r="Y10" s="858"/>
      <c r="Z10" s="858"/>
      <c r="AA10" s="858"/>
      <c r="AB10" s="858">
        <v>1</v>
      </c>
      <c r="AC10" s="859">
        <v>2</v>
      </c>
      <c r="AD10" s="856">
        <f>SUM(B10:AC10)</f>
        <v>33</v>
      </c>
      <c r="AE10" s="857">
        <v>4</v>
      </c>
      <c r="AF10" s="858">
        <v>3</v>
      </c>
      <c r="AG10" s="859">
        <v>1</v>
      </c>
      <c r="AH10" s="856">
        <f>SUM(AE10:AG10)</f>
        <v>8</v>
      </c>
      <c r="AI10" s="829"/>
      <c r="AJ10" s="765">
        <f>AD10+AH10</f>
        <v>41</v>
      </c>
      <c r="AK10" s="547"/>
      <c r="AL10" s="875">
        <f t="shared" ref="AL10:AL37" si="0">AJ10/$AJ$43</f>
        <v>4.1965199590583417E-2</v>
      </c>
    </row>
    <row r="11" spans="1:39" x14ac:dyDescent="0.2">
      <c r="A11" s="811" t="s">
        <v>3</v>
      </c>
      <c r="B11" s="860">
        <v>1</v>
      </c>
      <c r="C11" s="817">
        <v>5</v>
      </c>
      <c r="D11" s="817"/>
      <c r="E11" s="817"/>
      <c r="F11" s="817"/>
      <c r="G11" s="817"/>
      <c r="H11" s="817"/>
      <c r="I11" s="817"/>
      <c r="J11" s="817"/>
      <c r="K11" s="817"/>
      <c r="L11" s="817"/>
      <c r="M11" s="817">
        <v>1</v>
      </c>
      <c r="N11" s="817"/>
      <c r="O11" s="817"/>
      <c r="P11" s="817"/>
      <c r="Q11" s="817"/>
      <c r="R11" s="817"/>
      <c r="S11" s="817"/>
      <c r="T11" s="817"/>
      <c r="U11" s="817"/>
      <c r="V11" s="817">
        <v>1</v>
      </c>
      <c r="W11" s="817"/>
      <c r="X11" s="817"/>
      <c r="Y11" s="817">
        <v>1</v>
      </c>
      <c r="Z11" s="817"/>
      <c r="AA11" s="817"/>
      <c r="AB11" s="817">
        <v>1</v>
      </c>
      <c r="AC11" s="861">
        <v>1</v>
      </c>
      <c r="AD11" s="856">
        <f t="shared" ref="AD11:AD37" si="1">SUM(B11:AC11)</f>
        <v>11</v>
      </c>
      <c r="AE11" s="862"/>
      <c r="AF11" s="863"/>
      <c r="AG11" s="864">
        <v>1</v>
      </c>
      <c r="AH11" s="856">
        <f t="shared" ref="AH11:AH37" si="2">SUM(AE11:AG11)</f>
        <v>1</v>
      </c>
      <c r="AI11" s="547"/>
      <c r="AJ11" s="758">
        <f>AD11+AH11</f>
        <v>12</v>
      </c>
      <c r="AK11" s="547"/>
      <c r="AL11" s="766">
        <f t="shared" si="0"/>
        <v>1.2282497441146366E-2</v>
      </c>
      <c r="AM11" s="4"/>
    </row>
    <row r="12" spans="1:39" x14ac:dyDescent="0.2">
      <c r="A12" s="811" t="s">
        <v>5</v>
      </c>
      <c r="B12" s="860"/>
      <c r="C12" s="817"/>
      <c r="D12" s="817">
        <v>5</v>
      </c>
      <c r="E12" s="817"/>
      <c r="F12" s="817">
        <v>2</v>
      </c>
      <c r="G12" s="817"/>
      <c r="H12" s="817">
        <v>1</v>
      </c>
      <c r="I12" s="817"/>
      <c r="J12" s="817"/>
      <c r="K12" s="817"/>
      <c r="L12" s="817"/>
      <c r="M12" s="817"/>
      <c r="N12" s="817"/>
      <c r="O12" s="817"/>
      <c r="P12" s="817"/>
      <c r="Q12" s="817"/>
      <c r="R12" s="817">
        <v>1</v>
      </c>
      <c r="S12" s="817"/>
      <c r="T12" s="817"/>
      <c r="U12" s="817"/>
      <c r="V12" s="817">
        <v>1</v>
      </c>
      <c r="W12" s="817">
        <v>1</v>
      </c>
      <c r="X12" s="817"/>
      <c r="Y12" s="817"/>
      <c r="Z12" s="817"/>
      <c r="AA12" s="817"/>
      <c r="AB12" s="817">
        <v>1</v>
      </c>
      <c r="AC12" s="861"/>
      <c r="AD12" s="856">
        <f t="shared" si="1"/>
        <v>12</v>
      </c>
      <c r="AE12" s="862">
        <v>1</v>
      </c>
      <c r="AF12" s="863">
        <v>1</v>
      </c>
      <c r="AG12" s="864">
        <v>3</v>
      </c>
      <c r="AH12" s="856">
        <f t="shared" si="2"/>
        <v>5</v>
      </c>
      <c r="AI12" s="547"/>
      <c r="AJ12" s="758">
        <f t="shared" ref="AJ12:AJ37" si="3">AD12+AH12</f>
        <v>17</v>
      </c>
      <c r="AK12" s="547"/>
      <c r="AL12" s="766">
        <f t="shared" si="0"/>
        <v>1.7400204708290685E-2</v>
      </c>
      <c r="AM12" s="4"/>
    </row>
    <row r="13" spans="1:39" x14ac:dyDescent="0.2">
      <c r="A13" s="811" t="s">
        <v>6</v>
      </c>
      <c r="B13" s="860">
        <v>1</v>
      </c>
      <c r="C13" s="817">
        <v>1</v>
      </c>
      <c r="D13" s="817"/>
      <c r="E13" s="817">
        <v>15</v>
      </c>
      <c r="F13" s="817"/>
      <c r="G13" s="817"/>
      <c r="H13" s="817"/>
      <c r="I13" s="817"/>
      <c r="J13" s="817">
        <v>1</v>
      </c>
      <c r="K13" s="817"/>
      <c r="L13" s="817">
        <v>1</v>
      </c>
      <c r="M13" s="817"/>
      <c r="N13" s="817">
        <v>1</v>
      </c>
      <c r="O13" s="817">
        <v>3</v>
      </c>
      <c r="P13" s="817"/>
      <c r="Q13" s="817">
        <v>2</v>
      </c>
      <c r="R13" s="817">
        <v>1</v>
      </c>
      <c r="S13" s="817"/>
      <c r="T13" s="817"/>
      <c r="U13" s="817"/>
      <c r="V13" s="817"/>
      <c r="W13" s="817">
        <v>1</v>
      </c>
      <c r="X13" s="817"/>
      <c r="Y13" s="817"/>
      <c r="Z13" s="817">
        <v>2</v>
      </c>
      <c r="AA13" s="817"/>
      <c r="AB13" s="817"/>
      <c r="AC13" s="861">
        <v>2</v>
      </c>
      <c r="AD13" s="856">
        <f t="shared" si="1"/>
        <v>31</v>
      </c>
      <c r="AE13" s="862">
        <v>3</v>
      </c>
      <c r="AF13" s="863">
        <v>3</v>
      </c>
      <c r="AG13" s="864">
        <v>1</v>
      </c>
      <c r="AH13" s="856">
        <f t="shared" si="2"/>
        <v>7</v>
      </c>
      <c r="AI13" s="547"/>
      <c r="AJ13" s="758">
        <f t="shared" si="3"/>
        <v>38</v>
      </c>
      <c r="AK13" s="547"/>
      <c r="AL13" s="766">
        <f t="shared" si="0"/>
        <v>3.8894575230296824E-2</v>
      </c>
      <c r="AM13" s="4"/>
    </row>
    <row r="14" spans="1:39" x14ac:dyDescent="0.2">
      <c r="A14" s="811" t="s">
        <v>10</v>
      </c>
      <c r="B14" s="860">
        <v>2</v>
      </c>
      <c r="C14" s="817"/>
      <c r="D14" s="817"/>
      <c r="E14" s="817"/>
      <c r="F14" s="817">
        <v>1</v>
      </c>
      <c r="G14" s="817"/>
      <c r="H14" s="817"/>
      <c r="I14" s="817"/>
      <c r="J14" s="817"/>
      <c r="K14" s="817"/>
      <c r="L14" s="817"/>
      <c r="M14" s="817"/>
      <c r="N14" s="817"/>
      <c r="O14" s="817"/>
      <c r="P14" s="817"/>
      <c r="Q14" s="817"/>
      <c r="R14" s="817">
        <v>1</v>
      </c>
      <c r="S14" s="817">
        <v>1</v>
      </c>
      <c r="T14" s="817"/>
      <c r="U14" s="817"/>
      <c r="V14" s="817"/>
      <c r="W14" s="817">
        <v>1</v>
      </c>
      <c r="X14" s="817"/>
      <c r="Y14" s="817"/>
      <c r="Z14" s="817"/>
      <c r="AA14" s="817">
        <v>1</v>
      </c>
      <c r="AB14" s="817"/>
      <c r="AC14" s="861"/>
      <c r="AD14" s="856">
        <f t="shared" si="1"/>
        <v>7</v>
      </c>
      <c r="AE14" s="862"/>
      <c r="AF14" s="863"/>
      <c r="AG14" s="864">
        <v>1</v>
      </c>
      <c r="AH14" s="856">
        <f t="shared" si="2"/>
        <v>1</v>
      </c>
      <c r="AI14" s="547"/>
      <c r="AJ14" s="758">
        <f t="shared" si="3"/>
        <v>8</v>
      </c>
      <c r="AK14" s="547"/>
      <c r="AL14" s="766">
        <f t="shared" si="0"/>
        <v>8.1883316274309111E-3</v>
      </c>
      <c r="AM14" s="4"/>
    </row>
    <row r="15" spans="1:39" x14ac:dyDescent="0.2">
      <c r="A15" s="811" t="s">
        <v>11</v>
      </c>
      <c r="B15" s="860"/>
      <c r="C15" s="817"/>
      <c r="D15" s="817"/>
      <c r="E15" s="817"/>
      <c r="F15" s="817"/>
      <c r="G15" s="817"/>
      <c r="H15" s="817">
        <v>2</v>
      </c>
      <c r="I15" s="817">
        <v>1</v>
      </c>
      <c r="J15" s="817"/>
      <c r="K15" s="817"/>
      <c r="L15" s="817"/>
      <c r="M15" s="817"/>
      <c r="N15" s="817"/>
      <c r="O15" s="817">
        <v>3</v>
      </c>
      <c r="P15" s="817"/>
      <c r="Q15" s="817"/>
      <c r="R15" s="817"/>
      <c r="S15" s="817"/>
      <c r="T15" s="817"/>
      <c r="U15" s="817"/>
      <c r="V15" s="817">
        <v>1</v>
      </c>
      <c r="W15" s="817"/>
      <c r="X15" s="817"/>
      <c r="Y15" s="817"/>
      <c r="Z15" s="817"/>
      <c r="AA15" s="817">
        <v>1</v>
      </c>
      <c r="AB15" s="817"/>
      <c r="AC15" s="861"/>
      <c r="AD15" s="856">
        <f t="shared" si="1"/>
        <v>8</v>
      </c>
      <c r="AE15" s="862">
        <v>1</v>
      </c>
      <c r="AF15" s="863"/>
      <c r="AG15" s="864"/>
      <c r="AH15" s="856">
        <f t="shared" si="2"/>
        <v>1</v>
      </c>
      <c r="AI15" s="547"/>
      <c r="AJ15" s="758">
        <f t="shared" si="3"/>
        <v>9</v>
      </c>
      <c r="AK15" s="547"/>
      <c r="AL15" s="766">
        <f t="shared" si="0"/>
        <v>9.2118730808597744E-3</v>
      </c>
      <c r="AM15" s="4"/>
    </row>
    <row r="16" spans="1:39" x14ac:dyDescent="0.2">
      <c r="A16" s="811" t="s">
        <v>12</v>
      </c>
      <c r="B16" s="860">
        <v>2</v>
      </c>
      <c r="C16" s="817"/>
      <c r="D16" s="817"/>
      <c r="E16" s="817">
        <v>2</v>
      </c>
      <c r="F16" s="817">
        <v>1</v>
      </c>
      <c r="G16" s="817"/>
      <c r="H16" s="817"/>
      <c r="I16" s="817">
        <v>1</v>
      </c>
      <c r="J16" s="817"/>
      <c r="K16" s="817">
        <v>1</v>
      </c>
      <c r="L16" s="817"/>
      <c r="M16" s="817">
        <v>3</v>
      </c>
      <c r="N16" s="817"/>
      <c r="O16" s="817">
        <v>1</v>
      </c>
      <c r="P16" s="817"/>
      <c r="Q16" s="817">
        <v>2</v>
      </c>
      <c r="R16" s="817"/>
      <c r="S16" s="817">
        <v>1</v>
      </c>
      <c r="T16" s="817"/>
      <c r="U16" s="817">
        <v>1</v>
      </c>
      <c r="V16" s="817"/>
      <c r="W16" s="817"/>
      <c r="X16" s="817"/>
      <c r="Y16" s="817"/>
      <c r="Z16" s="817"/>
      <c r="AA16" s="817"/>
      <c r="AB16" s="817">
        <v>1</v>
      </c>
      <c r="AC16" s="861">
        <v>1</v>
      </c>
      <c r="AD16" s="856">
        <f t="shared" si="1"/>
        <v>17</v>
      </c>
      <c r="AE16" s="862">
        <v>3</v>
      </c>
      <c r="AF16" s="863">
        <v>20</v>
      </c>
      <c r="AG16" s="864">
        <v>6</v>
      </c>
      <c r="AH16" s="856">
        <f t="shared" si="2"/>
        <v>29</v>
      </c>
      <c r="AI16" s="547"/>
      <c r="AJ16" s="758">
        <f t="shared" si="3"/>
        <v>46</v>
      </c>
      <c r="AK16" s="547"/>
      <c r="AL16" s="766">
        <f t="shared" si="0"/>
        <v>4.7082906857727737E-2</v>
      </c>
      <c r="AM16" s="4"/>
    </row>
    <row r="17" spans="1:39" x14ac:dyDescent="0.2">
      <c r="A17" s="811" t="s">
        <v>15</v>
      </c>
      <c r="B17" s="860"/>
      <c r="C17" s="817"/>
      <c r="D17" s="817"/>
      <c r="E17" s="817"/>
      <c r="F17" s="817"/>
      <c r="G17" s="817"/>
      <c r="H17" s="817">
        <v>2</v>
      </c>
      <c r="I17" s="817">
        <v>1</v>
      </c>
      <c r="J17" s="817"/>
      <c r="K17" s="817"/>
      <c r="L17" s="817"/>
      <c r="M17" s="817"/>
      <c r="N17" s="817"/>
      <c r="O17" s="817"/>
      <c r="P17" s="817"/>
      <c r="Q17" s="817">
        <v>1</v>
      </c>
      <c r="R17" s="817">
        <v>2</v>
      </c>
      <c r="S17" s="817">
        <v>2</v>
      </c>
      <c r="T17" s="817"/>
      <c r="U17" s="817"/>
      <c r="V17" s="817"/>
      <c r="W17" s="817">
        <v>1</v>
      </c>
      <c r="X17" s="817"/>
      <c r="Y17" s="817"/>
      <c r="Z17" s="817">
        <v>1</v>
      </c>
      <c r="AA17" s="817"/>
      <c r="AB17" s="817"/>
      <c r="AC17" s="861"/>
      <c r="AD17" s="856">
        <f t="shared" si="1"/>
        <v>10</v>
      </c>
      <c r="AE17" s="862"/>
      <c r="AF17" s="863"/>
      <c r="AG17" s="864"/>
      <c r="AH17" s="856">
        <f t="shared" si="2"/>
        <v>0</v>
      </c>
      <c r="AI17" s="547"/>
      <c r="AJ17" s="758">
        <f t="shared" si="3"/>
        <v>10</v>
      </c>
      <c r="AK17" s="547"/>
      <c r="AL17" s="766">
        <f t="shared" si="0"/>
        <v>1.0235414534288639E-2</v>
      </c>
      <c r="AM17" s="4"/>
    </row>
    <row r="18" spans="1:39" x14ac:dyDescent="0.2">
      <c r="A18" s="811" t="s">
        <v>16</v>
      </c>
      <c r="B18" s="860">
        <v>2</v>
      </c>
      <c r="C18" s="817"/>
      <c r="D18" s="817"/>
      <c r="E18" s="817"/>
      <c r="F18" s="817"/>
      <c r="G18" s="817">
        <v>1</v>
      </c>
      <c r="H18" s="817">
        <v>1</v>
      </c>
      <c r="I18" s="817">
        <v>7</v>
      </c>
      <c r="J18" s="817"/>
      <c r="K18" s="817"/>
      <c r="L18" s="817">
        <v>1</v>
      </c>
      <c r="M18" s="817"/>
      <c r="N18" s="817"/>
      <c r="O18" s="817">
        <v>5</v>
      </c>
      <c r="P18" s="817"/>
      <c r="Q18" s="817"/>
      <c r="R18" s="817"/>
      <c r="S18" s="817">
        <v>2</v>
      </c>
      <c r="T18" s="817">
        <v>1</v>
      </c>
      <c r="U18" s="817"/>
      <c r="V18" s="817"/>
      <c r="W18" s="817"/>
      <c r="X18" s="817"/>
      <c r="Y18" s="817">
        <v>1</v>
      </c>
      <c r="Z18" s="817">
        <v>1</v>
      </c>
      <c r="AA18" s="817">
        <v>1</v>
      </c>
      <c r="AB18" s="817">
        <v>1</v>
      </c>
      <c r="AC18" s="861">
        <v>1</v>
      </c>
      <c r="AD18" s="856">
        <f t="shared" si="1"/>
        <v>25</v>
      </c>
      <c r="AE18" s="862">
        <v>3</v>
      </c>
      <c r="AF18" s="863">
        <v>1</v>
      </c>
      <c r="AG18" s="864"/>
      <c r="AH18" s="856">
        <f t="shared" si="2"/>
        <v>4</v>
      </c>
      <c r="AI18" s="547"/>
      <c r="AJ18" s="758">
        <f t="shared" si="3"/>
        <v>29</v>
      </c>
      <c r="AK18" s="547"/>
      <c r="AL18" s="766">
        <f t="shared" si="0"/>
        <v>2.9682702149437051E-2</v>
      </c>
      <c r="AM18" s="4"/>
    </row>
    <row r="19" spans="1:39" x14ac:dyDescent="0.2">
      <c r="A19" s="811" t="s">
        <v>590</v>
      </c>
      <c r="B19" s="860">
        <v>1</v>
      </c>
      <c r="C19" s="817"/>
      <c r="D19" s="817"/>
      <c r="E19" s="817"/>
      <c r="F19" s="817"/>
      <c r="G19" s="817"/>
      <c r="H19" s="817"/>
      <c r="I19" s="817"/>
      <c r="J19" s="817">
        <v>2</v>
      </c>
      <c r="K19" s="817"/>
      <c r="L19" s="817"/>
      <c r="M19" s="817"/>
      <c r="N19" s="817"/>
      <c r="O19" s="817"/>
      <c r="P19" s="817"/>
      <c r="Q19" s="817"/>
      <c r="R19" s="817"/>
      <c r="S19" s="817"/>
      <c r="T19" s="817"/>
      <c r="U19" s="817"/>
      <c r="V19" s="817"/>
      <c r="W19" s="817"/>
      <c r="X19" s="817"/>
      <c r="Y19" s="817"/>
      <c r="Z19" s="817"/>
      <c r="AA19" s="817"/>
      <c r="AB19" s="817"/>
      <c r="AC19" s="861"/>
      <c r="AD19" s="856">
        <f t="shared" si="1"/>
        <v>3</v>
      </c>
      <c r="AE19" s="862"/>
      <c r="AF19" s="863"/>
      <c r="AG19" s="864"/>
      <c r="AH19" s="856">
        <f t="shared" si="2"/>
        <v>0</v>
      </c>
      <c r="AI19" s="547"/>
      <c r="AJ19" s="758">
        <f t="shared" si="3"/>
        <v>3</v>
      </c>
      <c r="AK19" s="547"/>
      <c r="AL19" s="766">
        <f t="shared" si="0"/>
        <v>3.0706243602865915E-3</v>
      </c>
      <c r="AM19" s="4"/>
    </row>
    <row r="20" spans="1:39" x14ac:dyDescent="0.2">
      <c r="A20" s="811" t="s">
        <v>489</v>
      </c>
      <c r="B20" s="860"/>
      <c r="C20" s="817"/>
      <c r="D20" s="817"/>
      <c r="E20" s="817"/>
      <c r="F20" s="817"/>
      <c r="G20" s="817"/>
      <c r="H20" s="817"/>
      <c r="I20" s="817"/>
      <c r="J20" s="817"/>
      <c r="K20" s="817"/>
      <c r="L20" s="817"/>
      <c r="M20" s="817"/>
      <c r="N20" s="817"/>
      <c r="O20" s="817"/>
      <c r="P20" s="817"/>
      <c r="Q20" s="817"/>
      <c r="R20" s="817"/>
      <c r="S20" s="817"/>
      <c r="T20" s="817"/>
      <c r="U20" s="817"/>
      <c r="V20" s="817">
        <v>1</v>
      </c>
      <c r="W20" s="817"/>
      <c r="X20" s="817"/>
      <c r="Y20" s="817"/>
      <c r="Z20" s="817"/>
      <c r="AA20" s="817"/>
      <c r="AB20" s="817"/>
      <c r="AC20" s="861"/>
      <c r="AD20" s="856">
        <f t="shared" si="1"/>
        <v>1</v>
      </c>
      <c r="AE20" s="862"/>
      <c r="AF20" s="863"/>
      <c r="AG20" s="864"/>
      <c r="AH20" s="856">
        <f t="shared" si="2"/>
        <v>0</v>
      </c>
      <c r="AI20" s="547"/>
      <c r="AJ20" s="758">
        <f t="shared" si="3"/>
        <v>1</v>
      </c>
      <c r="AK20" s="547"/>
      <c r="AL20" s="766">
        <f t="shared" si="0"/>
        <v>1.0235414534288639E-3</v>
      </c>
      <c r="AM20" s="4"/>
    </row>
    <row r="21" spans="1:39" x14ac:dyDescent="0.2">
      <c r="A21" s="811" t="s">
        <v>19</v>
      </c>
      <c r="B21" s="860"/>
      <c r="C21" s="817"/>
      <c r="D21" s="817">
        <v>1</v>
      </c>
      <c r="E21" s="817"/>
      <c r="F21" s="817"/>
      <c r="G21" s="817"/>
      <c r="H21" s="817"/>
      <c r="I21" s="817"/>
      <c r="J21" s="817"/>
      <c r="K21" s="817"/>
      <c r="L21" s="817">
        <v>3</v>
      </c>
      <c r="M21" s="817"/>
      <c r="N21" s="817"/>
      <c r="O21" s="817"/>
      <c r="P21" s="817"/>
      <c r="Q21" s="817"/>
      <c r="R21" s="817"/>
      <c r="S21" s="817"/>
      <c r="T21" s="817"/>
      <c r="U21" s="817"/>
      <c r="V21" s="817">
        <v>1</v>
      </c>
      <c r="W21" s="817"/>
      <c r="X21" s="817">
        <v>1</v>
      </c>
      <c r="Y21" s="817"/>
      <c r="Z21" s="817"/>
      <c r="AA21" s="817"/>
      <c r="AB21" s="817"/>
      <c r="AC21" s="861"/>
      <c r="AD21" s="856">
        <f t="shared" si="1"/>
        <v>6</v>
      </c>
      <c r="AE21" s="862"/>
      <c r="AF21" s="863"/>
      <c r="AG21" s="864"/>
      <c r="AH21" s="856">
        <f t="shared" si="2"/>
        <v>0</v>
      </c>
      <c r="AI21" s="547"/>
      <c r="AJ21" s="758">
        <f t="shared" si="3"/>
        <v>6</v>
      </c>
      <c r="AK21" s="547"/>
      <c r="AL21" s="766">
        <f t="shared" si="0"/>
        <v>6.1412487205731829E-3</v>
      </c>
      <c r="AM21" s="4"/>
    </row>
    <row r="22" spans="1:39" x14ac:dyDescent="0.2">
      <c r="A22" s="811" t="s">
        <v>20</v>
      </c>
      <c r="B22" s="860"/>
      <c r="C22" s="817"/>
      <c r="D22" s="817">
        <v>1</v>
      </c>
      <c r="E22" s="817"/>
      <c r="F22" s="817"/>
      <c r="G22" s="817"/>
      <c r="H22" s="817"/>
      <c r="I22" s="817">
        <v>1</v>
      </c>
      <c r="J22" s="817"/>
      <c r="K22" s="817"/>
      <c r="L22" s="817"/>
      <c r="M22" s="817">
        <v>13</v>
      </c>
      <c r="N22" s="817"/>
      <c r="O22" s="817"/>
      <c r="P22" s="817">
        <v>1</v>
      </c>
      <c r="Q22" s="817"/>
      <c r="R22" s="817">
        <v>1</v>
      </c>
      <c r="S22" s="817">
        <v>1</v>
      </c>
      <c r="T22" s="817">
        <v>1</v>
      </c>
      <c r="U22" s="817"/>
      <c r="V22" s="817"/>
      <c r="W22" s="817"/>
      <c r="X22" s="817"/>
      <c r="Y22" s="817">
        <v>1</v>
      </c>
      <c r="Z22" s="817"/>
      <c r="AA22" s="817"/>
      <c r="AB22" s="817">
        <v>1</v>
      </c>
      <c r="AC22" s="861"/>
      <c r="AD22" s="856">
        <f t="shared" si="1"/>
        <v>21</v>
      </c>
      <c r="AE22" s="862">
        <v>4</v>
      </c>
      <c r="AF22" s="863">
        <v>5</v>
      </c>
      <c r="AG22" s="864">
        <v>4</v>
      </c>
      <c r="AH22" s="856">
        <f t="shared" si="2"/>
        <v>13</v>
      </c>
      <c r="AI22" s="547"/>
      <c r="AJ22" s="758">
        <f t="shared" si="3"/>
        <v>34</v>
      </c>
      <c r="AK22" s="547"/>
      <c r="AL22" s="766">
        <f t="shared" si="0"/>
        <v>3.4800409416581371E-2</v>
      </c>
      <c r="AM22" s="4"/>
    </row>
    <row r="23" spans="1:39" x14ac:dyDescent="0.2">
      <c r="A23" s="811" t="s">
        <v>23</v>
      </c>
      <c r="B23" s="860"/>
      <c r="C23" s="817"/>
      <c r="D23" s="817"/>
      <c r="E23" s="817"/>
      <c r="F23" s="817">
        <v>1</v>
      </c>
      <c r="G23" s="817"/>
      <c r="H23" s="817"/>
      <c r="I23" s="817"/>
      <c r="J23" s="817"/>
      <c r="K23" s="817"/>
      <c r="L23" s="817"/>
      <c r="M23" s="817"/>
      <c r="N23" s="817">
        <v>1</v>
      </c>
      <c r="O23" s="817"/>
      <c r="P23" s="817"/>
      <c r="Q23" s="817"/>
      <c r="R23" s="817"/>
      <c r="S23" s="817"/>
      <c r="T23" s="817"/>
      <c r="U23" s="817"/>
      <c r="V23" s="817"/>
      <c r="W23" s="817">
        <v>1</v>
      </c>
      <c r="X23" s="817"/>
      <c r="Y23" s="817"/>
      <c r="Z23" s="817"/>
      <c r="AA23" s="817"/>
      <c r="AB23" s="817"/>
      <c r="AC23" s="861"/>
      <c r="AD23" s="856">
        <f t="shared" si="1"/>
        <v>3</v>
      </c>
      <c r="AE23" s="862"/>
      <c r="AF23" s="863">
        <v>1</v>
      </c>
      <c r="AG23" s="864">
        <v>1</v>
      </c>
      <c r="AH23" s="856">
        <f t="shared" si="2"/>
        <v>2</v>
      </c>
      <c r="AI23" s="547"/>
      <c r="AJ23" s="758">
        <f t="shared" si="3"/>
        <v>5</v>
      </c>
      <c r="AK23" s="547"/>
      <c r="AL23" s="766">
        <f t="shared" si="0"/>
        <v>5.1177072671443197E-3</v>
      </c>
      <c r="AM23" s="4"/>
    </row>
    <row r="24" spans="1:39" x14ac:dyDescent="0.2">
      <c r="A24" s="811" t="s">
        <v>24</v>
      </c>
      <c r="B24" s="860"/>
      <c r="C24" s="817">
        <v>1</v>
      </c>
      <c r="D24" s="817"/>
      <c r="E24" s="817"/>
      <c r="F24" s="817">
        <v>1</v>
      </c>
      <c r="G24" s="817"/>
      <c r="H24" s="817">
        <v>1</v>
      </c>
      <c r="I24" s="817">
        <v>4</v>
      </c>
      <c r="J24" s="817"/>
      <c r="K24" s="817"/>
      <c r="L24" s="817"/>
      <c r="M24" s="817">
        <v>4</v>
      </c>
      <c r="N24" s="817"/>
      <c r="O24" s="817">
        <v>19</v>
      </c>
      <c r="P24" s="817"/>
      <c r="Q24" s="817"/>
      <c r="R24" s="817">
        <v>5</v>
      </c>
      <c r="S24" s="817">
        <v>2</v>
      </c>
      <c r="T24" s="817">
        <v>2</v>
      </c>
      <c r="U24" s="817"/>
      <c r="V24" s="817">
        <v>1</v>
      </c>
      <c r="W24" s="817">
        <v>3</v>
      </c>
      <c r="X24" s="817"/>
      <c r="Y24" s="817"/>
      <c r="Z24" s="817"/>
      <c r="AA24" s="817">
        <v>1</v>
      </c>
      <c r="AB24" s="817">
        <v>4</v>
      </c>
      <c r="AC24" s="861">
        <v>1</v>
      </c>
      <c r="AD24" s="856">
        <f t="shared" si="1"/>
        <v>49</v>
      </c>
      <c r="AE24" s="862">
        <v>2</v>
      </c>
      <c r="AF24" s="863">
        <v>2</v>
      </c>
      <c r="AG24" s="864">
        <v>6</v>
      </c>
      <c r="AH24" s="856">
        <f t="shared" si="2"/>
        <v>10</v>
      </c>
      <c r="AI24" s="547"/>
      <c r="AJ24" s="758">
        <f t="shared" si="3"/>
        <v>59</v>
      </c>
      <c r="AK24" s="547"/>
      <c r="AL24" s="766">
        <f t="shared" si="0"/>
        <v>6.0388945752302969E-2</v>
      </c>
      <c r="AM24" s="4"/>
    </row>
    <row r="25" spans="1:39" x14ac:dyDescent="0.2">
      <c r="A25" s="811" t="s">
        <v>29</v>
      </c>
      <c r="B25" s="860">
        <v>2</v>
      </c>
      <c r="C25" s="817"/>
      <c r="D25" s="817"/>
      <c r="E25" s="817">
        <v>1</v>
      </c>
      <c r="F25" s="817"/>
      <c r="G25" s="817"/>
      <c r="H25" s="817">
        <v>1</v>
      </c>
      <c r="I25" s="817"/>
      <c r="J25" s="817"/>
      <c r="K25" s="817"/>
      <c r="L25" s="817">
        <v>1</v>
      </c>
      <c r="M25" s="817">
        <v>1</v>
      </c>
      <c r="N25" s="817"/>
      <c r="O25" s="817">
        <v>1</v>
      </c>
      <c r="P25" s="817"/>
      <c r="Q25" s="817">
        <v>6</v>
      </c>
      <c r="R25" s="817"/>
      <c r="S25" s="817">
        <v>1</v>
      </c>
      <c r="T25" s="817">
        <v>1</v>
      </c>
      <c r="U25" s="817">
        <v>1</v>
      </c>
      <c r="V25" s="817"/>
      <c r="W25" s="817">
        <v>2</v>
      </c>
      <c r="X25" s="817"/>
      <c r="Y25" s="817">
        <v>1</v>
      </c>
      <c r="Z25" s="817"/>
      <c r="AA25" s="817">
        <v>1</v>
      </c>
      <c r="AB25" s="817">
        <v>2</v>
      </c>
      <c r="AC25" s="861">
        <v>2</v>
      </c>
      <c r="AD25" s="856">
        <f t="shared" si="1"/>
        <v>24</v>
      </c>
      <c r="AE25" s="862">
        <v>4</v>
      </c>
      <c r="AF25" s="863"/>
      <c r="AG25" s="864">
        <v>3</v>
      </c>
      <c r="AH25" s="856">
        <f t="shared" si="2"/>
        <v>7</v>
      </c>
      <c r="AI25" s="547"/>
      <c r="AJ25" s="758">
        <f t="shared" si="3"/>
        <v>31</v>
      </c>
      <c r="AK25" s="547"/>
      <c r="AL25" s="766">
        <f t="shared" si="0"/>
        <v>3.1729785056294778E-2</v>
      </c>
      <c r="AM25" s="4"/>
    </row>
    <row r="26" spans="1:39" x14ac:dyDescent="0.2">
      <c r="A26" s="811" t="s">
        <v>32</v>
      </c>
      <c r="B26" s="860"/>
      <c r="C26" s="817"/>
      <c r="D26" s="817"/>
      <c r="E26" s="817"/>
      <c r="F26" s="817">
        <v>1</v>
      </c>
      <c r="G26" s="817"/>
      <c r="H26" s="817">
        <v>1</v>
      </c>
      <c r="I26" s="817"/>
      <c r="J26" s="817"/>
      <c r="K26" s="817"/>
      <c r="L26" s="817"/>
      <c r="M26" s="817">
        <v>1</v>
      </c>
      <c r="N26" s="817"/>
      <c r="O26" s="817">
        <v>1</v>
      </c>
      <c r="P26" s="817"/>
      <c r="Q26" s="817"/>
      <c r="R26" s="817">
        <v>8</v>
      </c>
      <c r="S26" s="817">
        <v>1</v>
      </c>
      <c r="T26" s="817"/>
      <c r="U26" s="817"/>
      <c r="V26" s="817">
        <v>1</v>
      </c>
      <c r="W26" s="817">
        <v>1</v>
      </c>
      <c r="X26" s="817"/>
      <c r="Y26" s="817">
        <v>3</v>
      </c>
      <c r="Z26" s="817">
        <v>1</v>
      </c>
      <c r="AA26" s="817">
        <v>1</v>
      </c>
      <c r="AB26" s="817"/>
      <c r="AC26" s="861">
        <v>1</v>
      </c>
      <c r="AD26" s="856">
        <f t="shared" si="1"/>
        <v>21</v>
      </c>
      <c r="AE26" s="862"/>
      <c r="AF26" s="863">
        <v>2</v>
      </c>
      <c r="AG26" s="864">
        <v>3</v>
      </c>
      <c r="AH26" s="856">
        <f t="shared" si="2"/>
        <v>5</v>
      </c>
      <c r="AI26" s="547"/>
      <c r="AJ26" s="758">
        <f t="shared" si="3"/>
        <v>26</v>
      </c>
      <c r="AK26" s="547"/>
      <c r="AL26" s="766">
        <f t="shared" si="0"/>
        <v>2.6612077789150462E-2</v>
      </c>
      <c r="AM26" s="4"/>
    </row>
    <row r="27" spans="1:39" x14ac:dyDescent="0.2">
      <c r="A27" s="811" t="s">
        <v>34</v>
      </c>
      <c r="B27" s="860">
        <v>2</v>
      </c>
      <c r="C27" s="817"/>
      <c r="D27" s="817">
        <v>2</v>
      </c>
      <c r="E27" s="817"/>
      <c r="F27" s="817"/>
      <c r="G27" s="817"/>
      <c r="H27" s="817"/>
      <c r="I27" s="817"/>
      <c r="J27" s="817">
        <v>1</v>
      </c>
      <c r="K27" s="817"/>
      <c r="L27" s="817"/>
      <c r="M27" s="817">
        <v>1</v>
      </c>
      <c r="N27" s="817">
        <v>1</v>
      </c>
      <c r="O27" s="817">
        <v>2</v>
      </c>
      <c r="P27" s="817"/>
      <c r="Q27" s="817"/>
      <c r="R27" s="817"/>
      <c r="S27" s="817">
        <v>9</v>
      </c>
      <c r="T27" s="817"/>
      <c r="U27" s="817"/>
      <c r="V27" s="817">
        <v>1</v>
      </c>
      <c r="W27" s="817"/>
      <c r="X27" s="817"/>
      <c r="Y27" s="817">
        <v>1</v>
      </c>
      <c r="Z27" s="817"/>
      <c r="AA27" s="817"/>
      <c r="AB27" s="817"/>
      <c r="AC27" s="861">
        <v>1</v>
      </c>
      <c r="AD27" s="856">
        <f t="shared" si="1"/>
        <v>21</v>
      </c>
      <c r="AE27" s="862"/>
      <c r="AF27" s="863">
        <v>1</v>
      </c>
      <c r="AG27" s="864">
        <v>1</v>
      </c>
      <c r="AH27" s="856">
        <f t="shared" si="2"/>
        <v>2</v>
      </c>
      <c r="AI27" s="547"/>
      <c r="AJ27" s="758">
        <f t="shared" si="3"/>
        <v>23</v>
      </c>
      <c r="AK27" s="547"/>
      <c r="AL27" s="766">
        <f t="shared" si="0"/>
        <v>2.3541453428863868E-2</v>
      </c>
      <c r="AM27" s="4"/>
    </row>
    <row r="28" spans="1:39" x14ac:dyDescent="0.2">
      <c r="A28" s="811" t="s">
        <v>38</v>
      </c>
      <c r="B28" s="860">
        <v>1</v>
      </c>
      <c r="C28" s="817"/>
      <c r="D28" s="817"/>
      <c r="E28" s="817"/>
      <c r="F28" s="817"/>
      <c r="G28" s="817"/>
      <c r="H28" s="817"/>
      <c r="I28" s="817"/>
      <c r="J28" s="817"/>
      <c r="K28" s="817"/>
      <c r="L28" s="817"/>
      <c r="M28" s="817">
        <v>3</v>
      </c>
      <c r="N28" s="817"/>
      <c r="O28" s="817"/>
      <c r="P28" s="817"/>
      <c r="Q28" s="817">
        <v>1</v>
      </c>
      <c r="R28" s="817">
        <v>1</v>
      </c>
      <c r="S28" s="817"/>
      <c r="T28" s="817">
        <v>5</v>
      </c>
      <c r="U28" s="817"/>
      <c r="V28" s="817"/>
      <c r="W28" s="817"/>
      <c r="X28" s="817"/>
      <c r="Y28" s="817"/>
      <c r="Z28" s="817"/>
      <c r="AA28" s="817"/>
      <c r="AB28" s="817">
        <v>1</v>
      </c>
      <c r="AC28" s="861">
        <v>2</v>
      </c>
      <c r="AD28" s="856">
        <f t="shared" si="1"/>
        <v>14</v>
      </c>
      <c r="AE28" s="862">
        <v>1</v>
      </c>
      <c r="AF28" s="863">
        <v>1</v>
      </c>
      <c r="AG28" s="864">
        <v>2</v>
      </c>
      <c r="AH28" s="856">
        <f t="shared" si="2"/>
        <v>4</v>
      </c>
      <c r="AI28" s="547"/>
      <c r="AJ28" s="758">
        <f t="shared" si="3"/>
        <v>18</v>
      </c>
      <c r="AK28" s="547"/>
      <c r="AL28" s="766">
        <f t="shared" si="0"/>
        <v>1.8423746161719549E-2</v>
      </c>
      <c r="AM28" s="4"/>
    </row>
    <row r="29" spans="1:39" x14ac:dyDescent="0.2">
      <c r="A29" s="811" t="s">
        <v>39</v>
      </c>
      <c r="B29" s="860"/>
      <c r="C29" s="817"/>
      <c r="D29" s="817">
        <v>1</v>
      </c>
      <c r="E29" s="817"/>
      <c r="F29" s="817"/>
      <c r="G29" s="817"/>
      <c r="H29" s="817"/>
      <c r="I29" s="817"/>
      <c r="J29" s="817"/>
      <c r="K29" s="817"/>
      <c r="L29" s="817"/>
      <c r="M29" s="817">
        <v>2</v>
      </c>
      <c r="N29" s="817"/>
      <c r="O29" s="817">
        <v>2</v>
      </c>
      <c r="P29" s="817"/>
      <c r="Q29" s="817"/>
      <c r="R29" s="817">
        <v>2</v>
      </c>
      <c r="S29" s="817"/>
      <c r="T29" s="817"/>
      <c r="U29" s="817"/>
      <c r="V29" s="817">
        <v>3</v>
      </c>
      <c r="W29" s="817"/>
      <c r="X29" s="817"/>
      <c r="Y29" s="817">
        <v>1</v>
      </c>
      <c r="Z29" s="817"/>
      <c r="AA29" s="817"/>
      <c r="AB29" s="817"/>
      <c r="AC29" s="861">
        <v>2</v>
      </c>
      <c r="AD29" s="856">
        <f t="shared" si="1"/>
        <v>13</v>
      </c>
      <c r="AE29" s="862">
        <v>1</v>
      </c>
      <c r="AF29" s="863"/>
      <c r="AG29" s="864"/>
      <c r="AH29" s="856">
        <f t="shared" si="2"/>
        <v>1</v>
      </c>
      <c r="AI29" s="547"/>
      <c r="AJ29" s="758">
        <f t="shared" si="3"/>
        <v>14</v>
      </c>
      <c r="AK29" s="547"/>
      <c r="AL29" s="766">
        <f t="shared" si="0"/>
        <v>1.4329580348004094E-2</v>
      </c>
      <c r="AM29" s="4"/>
    </row>
    <row r="30" spans="1:39" x14ac:dyDescent="0.2">
      <c r="A30" s="811" t="s">
        <v>42</v>
      </c>
      <c r="B30" s="860">
        <v>9</v>
      </c>
      <c r="C30" s="817">
        <v>7</v>
      </c>
      <c r="D30" s="817">
        <v>1</v>
      </c>
      <c r="E30" s="817">
        <v>3</v>
      </c>
      <c r="F30" s="817">
        <v>1</v>
      </c>
      <c r="G30" s="817">
        <v>1</v>
      </c>
      <c r="H30" s="817">
        <v>4</v>
      </c>
      <c r="I30" s="817">
        <v>6</v>
      </c>
      <c r="J30" s="817">
        <v>2</v>
      </c>
      <c r="K30" s="817"/>
      <c r="L30" s="817">
        <v>3</v>
      </c>
      <c r="M30" s="817">
        <v>4</v>
      </c>
      <c r="N30" s="817">
        <v>3</v>
      </c>
      <c r="O30" s="817">
        <v>17</v>
      </c>
      <c r="P30" s="817">
        <v>1</v>
      </c>
      <c r="Q30" s="817">
        <v>6</v>
      </c>
      <c r="R30" s="817">
        <v>7</v>
      </c>
      <c r="S30" s="817">
        <v>3</v>
      </c>
      <c r="T30" s="817">
        <v>3</v>
      </c>
      <c r="U30" s="817"/>
      <c r="V30" s="817">
        <v>5</v>
      </c>
      <c r="W30" s="817">
        <v>4</v>
      </c>
      <c r="X30" s="817"/>
      <c r="Y30" s="817">
        <v>6</v>
      </c>
      <c r="Z30" s="817">
        <v>4</v>
      </c>
      <c r="AA30" s="817">
        <v>2</v>
      </c>
      <c r="AB30" s="817">
        <v>9</v>
      </c>
      <c r="AC30" s="861">
        <v>9</v>
      </c>
      <c r="AD30" s="856">
        <f t="shared" si="1"/>
        <v>120</v>
      </c>
      <c r="AE30" s="862">
        <v>73</v>
      </c>
      <c r="AF30" s="863">
        <v>30</v>
      </c>
      <c r="AG30" s="864">
        <v>19</v>
      </c>
      <c r="AH30" s="856">
        <f t="shared" si="2"/>
        <v>122</v>
      </c>
      <c r="AI30" s="547"/>
      <c r="AJ30" s="758">
        <f t="shared" si="3"/>
        <v>242</v>
      </c>
      <c r="AK30" s="547"/>
      <c r="AL30" s="766">
        <f t="shared" si="0"/>
        <v>0.24769703172978505</v>
      </c>
      <c r="AM30" s="4"/>
    </row>
    <row r="31" spans="1:39" x14ac:dyDescent="0.2">
      <c r="A31" s="811" t="s">
        <v>46</v>
      </c>
      <c r="B31" s="860"/>
      <c r="C31" s="817"/>
      <c r="D31" s="817"/>
      <c r="E31" s="817"/>
      <c r="F31" s="817"/>
      <c r="G31" s="817"/>
      <c r="H31" s="817">
        <v>1</v>
      </c>
      <c r="I31" s="817">
        <v>1</v>
      </c>
      <c r="J31" s="817"/>
      <c r="K31" s="817"/>
      <c r="L31" s="817"/>
      <c r="M31" s="817">
        <v>1</v>
      </c>
      <c r="N31" s="817"/>
      <c r="O31" s="817">
        <v>1</v>
      </c>
      <c r="P31" s="817">
        <v>1</v>
      </c>
      <c r="Q31" s="817"/>
      <c r="R31" s="817"/>
      <c r="S31" s="817">
        <v>1</v>
      </c>
      <c r="T31" s="817"/>
      <c r="U31" s="817"/>
      <c r="V31" s="817"/>
      <c r="W31" s="817">
        <v>8</v>
      </c>
      <c r="X31" s="817"/>
      <c r="Y31" s="817"/>
      <c r="Z31" s="817"/>
      <c r="AA31" s="817"/>
      <c r="AB31" s="817">
        <v>1</v>
      </c>
      <c r="AC31" s="861">
        <v>1</v>
      </c>
      <c r="AD31" s="856">
        <f t="shared" si="1"/>
        <v>16</v>
      </c>
      <c r="AE31" s="862"/>
      <c r="AF31" s="863"/>
      <c r="AG31" s="864"/>
      <c r="AH31" s="856">
        <f t="shared" si="2"/>
        <v>0</v>
      </c>
      <c r="AI31" s="547"/>
      <c r="AJ31" s="758">
        <f t="shared" si="3"/>
        <v>16</v>
      </c>
      <c r="AK31" s="547"/>
      <c r="AL31" s="766">
        <f t="shared" si="0"/>
        <v>1.6376663254861822E-2</v>
      </c>
      <c r="AM31" s="4"/>
    </row>
    <row r="32" spans="1:39" x14ac:dyDescent="0.2">
      <c r="A32" s="811" t="s">
        <v>48</v>
      </c>
      <c r="B32" s="860"/>
      <c r="C32" s="817"/>
      <c r="D32" s="817"/>
      <c r="E32" s="817"/>
      <c r="F32" s="817"/>
      <c r="G32" s="817"/>
      <c r="H32" s="817"/>
      <c r="I32" s="817"/>
      <c r="J32" s="817"/>
      <c r="K32" s="817"/>
      <c r="L32" s="817"/>
      <c r="M32" s="817"/>
      <c r="N32" s="817"/>
      <c r="O32" s="817">
        <v>1</v>
      </c>
      <c r="P32" s="817"/>
      <c r="Q32" s="817"/>
      <c r="R32" s="817"/>
      <c r="S32" s="817"/>
      <c r="T32" s="817"/>
      <c r="U32" s="817"/>
      <c r="V32" s="817"/>
      <c r="W32" s="817">
        <v>1</v>
      </c>
      <c r="X32" s="817"/>
      <c r="Y32" s="817">
        <v>5</v>
      </c>
      <c r="Z32" s="817"/>
      <c r="AA32" s="817">
        <v>1</v>
      </c>
      <c r="AB32" s="817"/>
      <c r="AC32" s="861"/>
      <c r="AD32" s="856">
        <f t="shared" si="1"/>
        <v>8</v>
      </c>
      <c r="AE32" s="862"/>
      <c r="AF32" s="863"/>
      <c r="AG32" s="864">
        <v>1</v>
      </c>
      <c r="AH32" s="856">
        <f t="shared" si="2"/>
        <v>1</v>
      </c>
      <c r="AI32" s="547"/>
      <c r="AJ32" s="758">
        <f t="shared" si="3"/>
        <v>9</v>
      </c>
      <c r="AK32" s="547"/>
      <c r="AL32" s="766">
        <f t="shared" si="0"/>
        <v>9.2118730808597744E-3</v>
      </c>
      <c r="AM32" s="4"/>
    </row>
    <row r="33" spans="1:39" x14ac:dyDescent="0.2">
      <c r="A33" s="811" t="s">
        <v>49</v>
      </c>
      <c r="B33" s="860"/>
      <c r="C33" s="817">
        <v>3</v>
      </c>
      <c r="D33" s="817"/>
      <c r="E33" s="817"/>
      <c r="F33" s="817">
        <v>2</v>
      </c>
      <c r="G33" s="817"/>
      <c r="H33" s="817">
        <v>1</v>
      </c>
      <c r="I33" s="817">
        <v>1</v>
      </c>
      <c r="J33" s="817"/>
      <c r="K33" s="817"/>
      <c r="L33" s="817"/>
      <c r="M33" s="817">
        <v>2</v>
      </c>
      <c r="N33" s="817"/>
      <c r="O33" s="817">
        <v>2</v>
      </c>
      <c r="P33" s="817">
        <v>1</v>
      </c>
      <c r="Q33" s="817"/>
      <c r="R33" s="817"/>
      <c r="S33" s="817">
        <v>2</v>
      </c>
      <c r="T33" s="817"/>
      <c r="U33" s="817"/>
      <c r="V33" s="817">
        <v>1</v>
      </c>
      <c r="W33" s="817">
        <v>1</v>
      </c>
      <c r="X33" s="817">
        <v>1</v>
      </c>
      <c r="Y33" s="817">
        <v>1</v>
      </c>
      <c r="Z33" s="817">
        <v>8</v>
      </c>
      <c r="AA33" s="817">
        <v>1</v>
      </c>
      <c r="AB33" s="817"/>
      <c r="AC33" s="861">
        <v>1</v>
      </c>
      <c r="AD33" s="856">
        <f t="shared" si="1"/>
        <v>28</v>
      </c>
      <c r="AE33" s="862">
        <v>1</v>
      </c>
      <c r="AF33" s="863">
        <v>1</v>
      </c>
      <c r="AG33" s="864">
        <v>1</v>
      </c>
      <c r="AH33" s="856">
        <f t="shared" si="2"/>
        <v>3</v>
      </c>
      <c r="AI33" s="547"/>
      <c r="AJ33" s="758">
        <f t="shared" si="3"/>
        <v>31</v>
      </c>
      <c r="AK33" s="547"/>
      <c r="AL33" s="766">
        <f t="shared" si="0"/>
        <v>3.1729785056294778E-2</v>
      </c>
      <c r="AM33" s="4"/>
    </row>
    <row r="34" spans="1:39" x14ac:dyDescent="0.2">
      <c r="A34" s="811" t="s">
        <v>55</v>
      </c>
      <c r="B34" s="860"/>
      <c r="C34" s="817"/>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7">
        <v>3</v>
      </c>
      <c r="AB34" s="817"/>
      <c r="AC34" s="861"/>
      <c r="AD34" s="856">
        <f t="shared" si="1"/>
        <v>3</v>
      </c>
      <c r="AE34" s="862"/>
      <c r="AF34" s="863"/>
      <c r="AG34" s="864"/>
      <c r="AH34" s="856">
        <f t="shared" si="2"/>
        <v>0</v>
      </c>
      <c r="AI34" s="547"/>
      <c r="AJ34" s="758">
        <f t="shared" si="3"/>
        <v>3</v>
      </c>
      <c r="AK34" s="547"/>
      <c r="AL34" s="766">
        <f t="shared" si="0"/>
        <v>3.0706243602865915E-3</v>
      </c>
      <c r="AM34" s="4"/>
    </row>
    <row r="35" spans="1:39" x14ac:dyDescent="0.2">
      <c r="A35" s="811" t="s">
        <v>57</v>
      </c>
      <c r="B35" s="860"/>
      <c r="C35" s="817">
        <v>1</v>
      </c>
      <c r="D35" s="817">
        <v>1</v>
      </c>
      <c r="E35" s="817"/>
      <c r="F35" s="817"/>
      <c r="G35" s="817"/>
      <c r="H35" s="817"/>
      <c r="I35" s="817">
        <v>2</v>
      </c>
      <c r="J35" s="817"/>
      <c r="K35" s="817"/>
      <c r="L35" s="817"/>
      <c r="M35" s="817">
        <v>2</v>
      </c>
      <c r="N35" s="817">
        <v>1</v>
      </c>
      <c r="O35" s="817">
        <v>3</v>
      </c>
      <c r="P35" s="817"/>
      <c r="Q35" s="817">
        <v>1</v>
      </c>
      <c r="R35" s="817">
        <v>2</v>
      </c>
      <c r="S35" s="817"/>
      <c r="T35" s="817"/>
      <c r="U35" s="817"/>
      <c r="V35" s="817"/>
      <c r="W35" s="817"/>
      <c r="X35" s="817"/>
      <c r="Y35" s="817"/>
      <c r="Z35" s="817">
        <v>1</v>
      </c>
      <c r="AA35" s="817">
        <v>1</v>
      </c>
      <c r="AB35" s="817">
        <v>11</v>
      </c>
      <c r="AC35" s="861">
        <v>1</v>
      </c>
      <c r="AD35" s="856">
        <f t="shared" si="1"/>
        <v>27</v>
      </c>
      <c r="AE35" s="862">
        <v>1</v>
      </c>
      <c r="AF35" s="863">
        <v>2</v>
      </c>
      <c r="AG35" s="864">
        <v>2</v>
      </c>
      <c r="AH35" s="856">
        <f t="shared" si="2"/>
        <v>5</v>
      </c>
      <c r="AI35" s="547"/>
      <c r="AJ35" s="758">
        <f t="shared" si="3"/>
        <v>32</v>
      </c>
      <c r="AK35" s="547"/>
      <c r="AL35" s="766">
        <f t="shared" si="0"/>
        <v>3.2753326509723645E-2</v>
      </c>
      <c r="AM35" s="4"/>
    </row>
    <row r="36" spans="1:39" x14ac:dyDescent="0.2">
      <c r="A36" s="811" t="s">
        <v>59</v>
      </c>
      <c r="B36" s="860"/>
      <c r="C36" s="817"/>
      <c r="D36" s="817"/>
      <c r="E36" s="817"/>
      <c r="F36" s="817">
        <v>1</v>
      </c>
      <c r="G36" s="817"/>
      <c r="H36" s="817">
        <v>1</v>
      </c>
      <c r="I36" s="817">
        <v>1</v>
      </c>
      <c r="J36" s="817"/>
      <c r="K36" s="817"/>
      <c r="L36" s="817">
        <v>1</v>
      </c>
      <c r="M36" s="817">
        <v>1</v>
      </c>
      <c r="N36" s="817"/>
      <c r="O36" s="817">
        <v>5</v>
      </c>
      <c r="P36" s="817"/>
      <c r="Q36" s="817">
        <v>1</v>
      </c>
      <c r="R36" s="817"/>
      <c r="S36" s="817">
        <v>2</v>
      </c>
      <c r="T36" s="817">
        <v>1</v>
      </c>
      <c r="U36" s="817"/>
      <c r="V36" s="817">
        <v>1</v>
      </c>
      <c r="W36" s="817">
        <v>2</v>
      </c>
      <c r="X36" s="817"/>
      <c r="Y36" s="817"/>
      <c r="Z36" s="817">
        <v>1</v>
      </c>
      <c r="AA36" s="817"/>
      <c r="AB36" s="817"/>
      <c r="AC36" s="861">
        <v>22</v>
      </c>
      <c r="AD36" s="856">
        <f t="shared" si="1"/>
        <v>40</v>
      </c>
      <c r="AE36" s="862">
        <v>3</v>
      </c>
      <c r="AF36" s="863">
        <v>3</v>
      </c>
      <c r="AG36" s="864">
        <v>1</v>
      </c>
      <c r="AH36" s="856">
        <f t="shared" si="2"/>
        <v>7</v>
      </c>
      <c r="AI36" s="547"/>
      <c r="AJ36" s="758">
        <f t="shared" si="3"/>
        <v>47</v>
      </c>
      <c r="AK36" s="547"/>
      <c r="AL36" s="766">
        <f t="shared" si="0"/>
        <v>4.8106448311156604E-2</v>
      </c>
      <c r="AM36" s="4"/>
    </row>
    <row r="37" spans="1:39" x14ac:dyDescent="0.2">
      <c r="A37" s="811" t="s">
        <v>63</v>
      </c>
      <c r="B37" s="860">
        <v>2</v>
      </c>
      <c r="C37" s="817">
        <v>2</v>
      </c>
      <c r="D37" s="817">
        <v>2</v>
      </c>
      <c r="E37" s="817"/>
      <c r="F37" s="817"/>
      <c r="G37" s="817">
        <v>1</v>
      </c>
      <c r="H37" s="817"/>
      <c r="I37" s="817">
        <v>1</v>
      </c>
      <c r="J37" s="817"/>
      <c r="K37" s="817"/>
      <c r="L37" s="817"/>
      <c r="M37" s="817">
        <v>4</v>
      </c>
      <c r="N37" s="817"/>
      <c r="O37" s="817">
        <v>5</v>
      </c>
      <c r="P37" s="817">
        <v>1</v>
      </c>
      <c r="Q37" s="817">
        <v>1</v>
      </c>
      <c r="R37" s="817">
        <v>3</v>
      </c>
      <c r="S37" s="817">
        <v>3</v>
      </c>
      <c r="T37" s="817">
        <v>2</v>
      </c>
      <c r="U37" s="817"/>
      <c r="V37" s="817">
        <v>2</v>
      </c>
      <c r="W37" s="817"/>
      <c r="X37" s="817"/>
      <c r="Y37" s="817">
        <v>4</v>
      </c>
      <c r="Z37" s="817">
        <v>1</v>
      </c>
      <c r="AA37" s="817"/>
      <c r="AB37" s="817">
        <v>3</v>
      </c>
      <c r="AC37" s="861"/>
      <c r="AD37" s="856">
        <f t="shared" si="1"/>
        <v>37</v>
      </c>
      <c r="AE37" s="862">
        <v>11</v>
      </c>
      <c r="AF37" s="863">
        <v>7</v>
      </c>
      <c r="AG37" s="864">
        <v>19</v>
      </c>
      <c r="AH37" s="856">
        <f t="shared" si="2"/>
        <v>37</v>
      </c>
      <c r="AI37" s="547"/>
      <c r="AJ37" s="758">
        <f t="shared" si="3"/>
        <v>74</v>
      </c>
      <c r="AK37" s="547"/>
      <c r="AL37" s="766">
        <f t="shared" si="0"/>
        <v>7.5742067553735928E-2</v>
      </c>
      <c r="AM37" s="4"/>
    </row>
    <row r="38" spans="1:39" x14ac:dyDescent="0.2">
      <c r="A38" s="544"/>
      <c r="B38" s="544"/>
      <c r="C38" s="544"/>
      <c r="D38" s="544"/>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620"/>
    </row>
    <row r="39" spans="1:39" x14ac:dyDescent="0.2">
      <c r="A39" s="289" t="s">
        <v>591</v>
      </c>
      <c r="B39" s="865"/>
      <c r="C39" s="866">
        <v>1</v>
      </c>
      <c r="D39" s="866"/>
      <c r="E39" s="866">
        <v>1</v>
      </c>
      <c r="F39" s="866">
        <v>1</v>
      </c>
      <c r="G39" s="866"/>
      <c r="H39" s="866"/>
      <c r="I39" s="866"/>
      <c r="J39" s="866"/>
      <c r="K39" s="866"/>
      <c r="L39" s="866">
        <v>1</v>
      </c>
      <c r="M39" s="866">
        <v>1</v>
      </c>
      <c r="N39" s="866"/>
      <c r="O39" s="866"/>
      <c r="P39" s="866"/>
      <c r="Q39" s="866"/>
      <c r="R39" s="866"/>
      <c r="S39" s="866"/>
      <c r="T39" s="866">
        <v>1</v>
      </c>
      <c r="U39" s="866"/>
      <c r="V39" s="866">
        <v>1</v>
      </c>
      <c r="W39" s="866"/>
      <c r="X39" s="866"/>
      <c r="Y39" s="866"/>
      <c r="Z39" s="866">
        <v>1</v>
      </c>
      <c r="AA39" s="866"/>
      <c r="AB39" s="866"/>
      <c r="AC39" s="867">
        <v>3</v>
      </c>
      <c r="AD39" s="873">
        <f>SUM(B39:AC39)</f>
        <v>11</v>
      </c>
      <c r="AE39" s="871">
        <v>3</v>
      </c>
      <c r="AF39" s="866">
        <v>4</v>
      </c>
      <c r="AG39" s="867">
        <v>3</v>
      </c>
      <c r="AH39" s="873">
        <f>SUM(AE39:AG39)</f>
        <v>10</v>
      </c>
      <c r="AI39" s="544"/>
      <c r="AJ39" s="381">
        <f>AD39+AH39</f>
        <v>21</v>
      </c>
      <c r="AK39" s="544"/>
      <c r="AL39" s="378">
        <f>AJ39/$AJ$43</f>
        <v>2.1494370522006142E-2</v>
      </c>
    </row>
    <row r="40" spans="1:39" x14ac:dyDescent="0.2">
      <c r="A40" s="544"/>
      <c r="B40" s="544"/>
      <c r="C40" s="544"/>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874"/>
      <c r="AE40" s="544"/>
      <c r="AF40" s="544"/>
      <c r="AG40" s="544"/>
      <c r="AH40" s="874"/>
      <c r="AI40" s="544"/>
      <c r="AJ40" s="544"/>
      <c r="AK40" s="544"/>
      <c r="AL40" s="620"/>
    </row>
    <row r="41" spans="1:39" x14ac:dyDescent="0.2">
      <c r="A41" s="289" t="s">
        <v>0</v>
      </c>
      <c r="B41" s="868">
        <v>3</v>
      </c>
      <c r="C41" s="869">
        <v>2</v>
      </c>
      <c r="D41" s="869">
        <v>2</v>
      </c>
      <c r="E41" s="869">
        <v>1</v>
      </c>
      <c r="F41" s="869"/>
      <c r="G41" s="869"/>
      <c r="H41" s="869">
        <v>2</v>
      </c>
      <c r="I41" s="869">
        <v>4</v>
      </c>
      <c r="J41" s="869"/>
      <c r="K41" s="869"/>
      <c r="L41" s="869">
        <v>2</v>
      </c>
      <c r="M41" s="869">
        <v>4</v>
      </c>
      <c r="N41" s="869"/>
      <c r="O41" s="869">
        <v>6</v>
      </c>
      <c r="P41" s="869">
        <v>1</v>
      </c>
      <c r="Q41" s="869">
        <v>2</v>
      </c>
      <c r="R41" s="869">
        <v>3</v>
      </c>
      <c r="S41" s="869">
        <v>1</v>
      </c>
      <c r="T41" s="869">
        <v>1</v>
      </c>
      <c r="U41" s="869"/>
      <c r="V41" s="869">
        <v>1</v>
      </c>
      <c r="W41" s="869">
        <v>1</v>
      </c>
      <c r="X41" s="869"/>
      <c r="Y41" s="869"/>
      <c r="Z41" s="869"/>
      <c r="AA41" s="869">
        <v>2</v>
      </c>
      <c r="AB41" s="869">
        <v>5</v>
      </c>
      <c r="AC41" s="870">
        <v>4</v>
      </c>
      <c r="AD41" s="873">
        <f>SUM(B41:AC41)</f>
        <v>47</v>
      </c>
      <c r="AE41" s="872">
        <v>7</v>
      </c>
      <c r="AF41" s="869">
        <v>6</v>
      </c>
      <c r="AG41" s="870">
        <v>12</v>
      </c>
      <c r="AH41" s="873">
        <f>SUM(AE41:AG41)</f>
        <v>25</v>
      </c>
      <c r="AI41" s="544"/>
      <c r="AJ41" s="381">
        <f>AD41+AH41</f>
        <v>72</v>
      </c>
      <c r="AK41" s="544"/>
      <c r="AL41" s="378">
        <f>AJ41/$AJ$43</f>
        <v>7.3694984646878195E-2</v>
      </c>
    </row>
    <row r="42" spans="1:39" x14ac:dyDescent="0.2">
      <c r="A42" s="544"/>
      <c r="B42" s="544"/>
      <c r="C42" s="544"/>
      <c r="D42" s="544"/>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620"/>
    </row>
    <row r="43" spans="1:39" x14ac:dyDescent="0.2">
      <c r="A43" s="184" t="s">
        <v>1</v>
      </c>
      <c r="B43" s="104">
        <f t="shared" ref="B43:AC43" si="4">SUM(B10:B37)+B39+B41</f>
        <v>46</v>
      </c>
      <c r="C43" s="104">
        <f t="shared" si="4"/>
        <v>23</v>
      </c>
      <c r="D43" s="104">
        <f t="shared" si="4"/>
        <v>18</v>
      </c>
      <c r="E43" s="104">
        <f t="shared" si="4"/>
        <v>25</v>
      </c>
      <c r="F43" s="104">
        <f t="shared" si="4"/>
        <v>12</v>
      </c>
      <c r="G43" s="104">
        <f t="shared" si="4"/>
        <v>3</v>
      </c>
      <c r="H43" s="104">
        <f t="shared" si="4"/>
        <v>18</v>
      </c>
      <c r="I43" s="104">
        <f t="shared" si="4"/>
        <v>31</v>
      </c>
      <c r="J43" s="104">
        <f t="shared" si="4"/>
        <v>6</v>
      </c>
      <c r="K43" s="104">
        <f t="shared" si="4"/>
        <v>1</v>
      </c>
      <c r="L43" s="104">
        <f t="shared" si="4"/>
        <v>13</v>
      </c>
      <c r="M43" s="104">
        <f t="shared" si="4"/>
        <v>49</v>
      </c>
      <c r="N43" s="104">
        <f t="shared" si="4"/>
        <v>7</v>
      </c>
      <c r="O43" s="104">
        <f t="shared" si="4"/>
        <v>80</v>
      </c>
      <c r="P43" s="104">
        <f t="shared" si="4"/>
        <v>6</v>
      </c>
      <c r="Q43" s="104">
        <f t="shared" si="4"/>
        <v>23</v>
      </c>
      <c r="R43" s="104">
        <f t="shared" si="4"/>
        <v>39</v>
      </c>
      <c r="S43" s="104">
        <f t="shared" si="4"/>
        <v>33</v>
      </c>
      <c r="T43" s="104">
        <f t="shared" si="4"/>
        <v>18</v>
      </c>
      <c r="U43" s="104">
        <f t="shared" si="4"/>
        <v>2</v>
      </c>
      <c r="V43" s="104">
        <f t="shared" si="4"/>
        <v>23</v>
      </c>
      <c r="W43" s="104">
        <f t="shared" si="4"/>
        <v>28</v>
      </c>
      <c r="X43" s="104">
        <f t="shared" si="4"/>
        <v>2</v>
      </c>
      <c r="Y43" s="104">
        <f t="shared" si="4"/>
        <v>25</v>
      </c>
      <c r="Z43" s="104">
        <f t="shared" si="4"/>
        <v>21</v>
      </c>
      <c r="AA43" s="104">
        <f t="shared" si="4"/>
        <v>16</v>
      </c>
      <c r="AB43" s="104">
        <f t="shared" si="4"/>
        <v>42</v>
      </c>
      <c r="AC43" s="104">
        <f t="shared" si="4"/>
        <v>57</v>
      </c>
      <c r="AD43" s="121">
        <f>SUM(B43:AC43)</f>
        <v>667</v>
      </c>
      <c r="AE43" s="104">
        <f>SUM(AE10:AE37)+AE39+AE41</f>
        <v>126</v>
      </c>
      <c r="AF43" s="104">
        <f>SUM(AF10:AF37)+AF39+AF41</f>
        <v>93</v>
      </c>
      <c r="AG43" s="104">
        <f>SUM(AG10:AG37)+AG39+AG41</f>
        <v>91</v>
      </c>
      <c r="AH43" s="160">
        <f>SUM(AE43:AG43)</f>
        <v>310</v>
      </c>
      <c r="AI43" s="544"/>
      <c r="AJ43" s="417">
        <f>AD43+AH43</f>
        <v>977</v>
      </c>
      <c r="AK43" s="544"/>
      <c r="AL43" s="378">
        <f>AJ43/$AJ$43</f>
        <v>1</v>
      </c>
    </row>
    <row r="44" spans="1:39" x14ac:dyDescent="0.2">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545"/>
      <c r="AL44" s="546"/>
    </row>
  </sheetData>
  <mergeCells count="3">
    <mergeCell ref="A5:AL5"/>
    <mergeCell ref="A2:AJ2"/>
    <mergeCell ref="B7:AH7"/>
  </mergeCells>
  <pageMargins left="0.39370078740157483" right="0" top="0.59055118110236227" bottom="0.59055118110236227" header="0.51181102362204722" footer="0.51181102362204722"/>
  <pageSetup paperSize="9" scale="72" firstPageNumber="42"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6"/>
  <sheetViews>
    <sheetView showGridLines="0" zoomScale="80" zoomScaleNormal="80" workbookViewId="0">
      <selection activeCell="Q36" sqref="Q36"/>
    </sheetView>
  </sheetViews>
  <sheetFormatPr baseColWidth="10" defaultColWidth="14.6640625" defaultRowHeight="15.75" x14ac:dyDescent="0.25"/>
  <cols>
    <col min="1" max="1" width="125.5" style="727" customWidth="1"/>
    <col min="2" max="16384" width="14.6640625" style="727"/>
  </cols>
  <sheetData>
    <row r="1" spans="1:1" ht="35.25" customHeight="1" x14ac:dyDescent="0.25"/>
    <row r="2" spans="1:1" ht="20.25" x14ac:dyDescent="0.3">
      <c r="A2" s="945" t="s">
        <v>701</v>
      </c>
    </row>
    <row r="3" spans="1:1" ht="8.25" customHeight="1" x14ac:dyDescent="0.25">
      <c r="A3" s="728"/>
    </row>
    <row r="4" spans="1:1" ht="7.5" customHeight="1" thickBot="1" x14ac:dyDescent="0.3">
      <c r="A4" s="738"/>
    </row>
    <row r="5" spans="1:1" s="729" customFormat="1" ht="32.450000000000003" customHeight="1" x14ac:dyDescent="0.2">
      <c r="A5" s="739" t="s">
        <v>553</v>
      </c>
    </row>
    <row r="6" spans="1:1" s="729" customFormat="1" ht="32.450000000000003" customHeight="1" x14ac:dyDescent="0.2">
      <c r="A6" s="740" t="s">
        <v>554</v>
      </c>
    </row>
    <row r="7" spans="1:1" s="729" customFormat="1" ht="32.450000000000003" customHeight="1" x14ac:dyDescent="0.2">
      <c r="A7" s="740" t="s">
        <v>555</v>
      </c>
    </row>
    <row r="8" spans="1:1" s="729" customFormat="1" ht="32.450000000000003" customHeight="1" thickBot="1" x14ac:dyDescent="0.25">
      <c r="A8" s="741" t="s">
        <v>691</v>
      </c>
    </row>
    <row r="9" spans="1:1" ht="32.25" customHeight="1" thickBot="1" x14ac:dyDescent="0.3">
      <c r="A9" s="730"/>
    </row>
    <row r="10" spans="1:1" s="729" customFormat="1" ht="32.450000000000003" customHeight="1" x14ac:dyDescent="0.2">
      <c r="A10" s="739" t="s">
        <v>556</v>
      </c>
    </row>
    <row r="11" spans="1:1" s="729" customFormat="1" ht="32.450000000000003" customHeight="1" x14ac:dyDescent="0.2">
      <c r="A11" s="740" t="s">
        <v>557</v>
      </c>
    </row>
    <row r="12" spans="1:1" s="729" customFormat="1" ht="32.450000000000003" customHeight="1" x14ac:dyDescent="0.2">
      <c r="A12" s="742" t="s">
        <v>558</v>
      </c>
    </row>
    <row r="13" spans="1:1" s="729" customFormat="1" ht="32.450000000000003" customHeight="1" x14ac:dyDescent="0.2">
      <c r="A13" s="742" t="s">
        <v>621</v>
      </c>
    </row>
    <row r="14" spans="1:1" s="729" customFormat="1" ht="32.450000000000003" customHeight="1" x14ac:dyDescent="0.2">
      <c r="A14" s="742" t="s">
        <v>623</v>
      </c>
    </row>
    <row r="15" spans="1:1" s="729" customFormat="1" ht="32.450000000000003" customHeight="1" x14ac:dyDescent="0.2">
      <c r="A15" s="742" t="s">
        <v>559</v>
      </c>
    </row>
    <row r="16" spans="1:1" s="729" customFormat="1" ht="32.450000000000003" customHeight="1" x14ac:dyDescent="0.2">
      <c r="A16" s="742" t="s">
        <v>625</v>
      </c>
    </row>
    <row r="17" spans="1:1" s="729" customFormat="1" ht="32.450000000000003" customHeight="1" x14ac:dyDescent="0.2">
      <c r="A17" s="742" t="s">
        <v>627</v>
      </c>
    </row>
    <row r="18" spans="1:1" s="729" customFormat="1" ht="32.450000000000003" customHeight="1" x14ac:dyDescent="0.2">
      <c r="A18" s="742" t="s">
        <v>628</v>
      </c>
    </row>
    <row r="19" spans="1:1" s="729" customFormat="1" ht="32.450000000000003" customHeight="1" thickBot="1" x14ac:dyDescent="0.25">
      <c r="A19" s="845" t="s">
        <v>631</v>
      </c>
    </row>
    <row r="20" spans="1:1" ht="22.5" customHeight="1" thickBot="1" x14ac:dyDescent="0.3">
      <c r="A20" s="730"/>
    </row>
    <row r="21" spans="1:1" s="729" customFormat="1" ht="32.450000000000003" customHeight="1" x14ac:dyDescent="0.2">
      <c r="A21" s="739" t="s">
        <v>560</v>
      </c>
    </row>
    <row r="22" spans="1:1" s="729" customFormat="1" ht="32.450000000000003" customHeight="1" x14ac:dyDescent="0.2">
      <c r="A22" s="740" t="s">
        <v>561</v>
      </c>
    </row>
    <row r="23" spans="1:1" s="729" customFormat="1" ht="32.450000000000003" customHeight="1" x14ac:dyDescent="0.2">
      <c r="A23" s="740" t="s">
        <v>562</v>
      </c>
    </row>
    <row r="24" spans="1:1" s="729" customFormat="1" ht="32.450000000000003" customHeight="1" x14ac:dyDescent="0.2">
      <c r="A24" s="740" t="s">
        <v>563</v>
      </c>
    </row>
    <row r="25" spans="1:1" ht="32.450000000000003" customHeight="1" x14ac:dyDescent="0.25">
      <c r="A25" s="744" t="s">
        <v>688</v>
      </c>
    </row>
    <row r="26" spans="1:1" ht="33.75" customHeight="1" x14ac:dyDescent="0.25">
      <c r="A26" s="946" t="s">
        <v>702</v>
      </c>
    </row>
    <row r="27" spans="1:1" s="729" customFormat="1" ht="32.450000000000003" customHeight="1" x14ac:dyDescent="0.2">
      <c r="A27" s="745" t="s">
        <v>564</v>
      </c>
    </row>
    <row r="28" spans="1:1" s="729" customFormat="1" ht="32.450000000000003" customHeight="1" x14ac:dyDescent="0.2">
      <c r="A28" s="740" t="s">
        <v>689</v>
      </c>
    </row>
    <row r="29" spans="1:1" s="729" customFormat="1" ht="32.450000000000003" customHeight="1" x14ac:dyDescent="0.2">
      <c r="A29" s="740" t="s">
        <v>690</v>
      </c>
    </row>
    <row r="30" spans="1:1" s="729" customFormat="1" ht="32.450000000000003" customHeight="1" x14ac:dyDescent="0.2">
      <c r="A30" s="740" t="s">
        <v>705</v>
      </c>
    </row>
    <row r="31" spans="1:1" s="729" customFormat="1" ht="32.450000000000003" customHeight="1" x14ac:dyDescent="0.2">
      <c r="A31" s="740" t="s">
        <v>646</v>
      </c>
    </row>
    <row r="32" spans="1:1" s="729" customFormat="1" ht="32.450000000000003" customHeight="1" x14ac:dyDescent="0.2">
      <c r="A32" s="740" t="s">
        <v>565</v>
      </c>
    </row>
    <row r="33" spans="1:1" s="729" customFormat="1" ht="32.450000000000003" customHeight="1" thickBot="1" x14ac:dyDescent="0.25">
      <c r="A33" s="741" t="s">
        <v>566</v>
      </c>
    </row>
    <row r="34" spans="1:1" s="729" customFormat="1" ht="17.25" customHeight="1" thickBot="1" x14ac:dyDescent="0.25">
      <c r="A34" s="746"/>
    </row>
    <row r="35" spans="1:1" ht="32.450000000000003" customHeight="1" x14ac:dyDescent="0.25">
      <c r="A35" s="739" t="s">
        <v>567</v>
      </c>
    </row>
    <row r="36" spans="1:1" ht="32.450000000000003" customHeight="1" thickBot="1" x14ac:dyDescent="0.3">
      <c r="A36" s="741" t="s">
        <v>659</v>
      </c>
    </row>
    <row r="37" spans="1:1" s="732" customFormat="1" ht="13.5" customHeight="1" thickBot="1" x14ac:dyDescent="0.3">
      <c r="A37" s="731"/>
    </row>
    <row r="38" spans="1:1" ht="32.450000000000003" customHeight="1" x14ac:dyDescent="0.25">
      <c r="A38" s="739" t="s">
        <v>568</v>
      </c>
    </row>
    <row r="39" spans="1:1" s="729" customFormat="1" ht="32.450000000000003" customHeight="1" x14ac:dyDescent="0.2">
      <c r="A39" s="743" t="s">
        <v>692</v>
      </c>
    </row>
    <row r="40" spans="1:1" s="729" customFormat="1" ht="32.450000000000003" customHeight="1" x14ac:dyDescent="0.2">
      <c r="A40" s="743" t="s">
        <v>693</v>
      </c>
    </row>
    <row r="41" spans="1:1" s="729" customFormat="1" ht="32.25" customHeight="1" x14ac:dyDescent="0.2">
      <c r="A41" s="743" t="s">
        <v>694</v>
      </c>
    </row>
    <row r="42" spans="1:1" s="729" customFormat="1" ht="32.450000000000003" customHeight="1" x14ac:dyDescent="0.2">
      <c r="A42" s="740" t="s">
        <v>695</v>
      </c>
    </row>
    <row r="43" spans="1:1" s="729" customFormat="1" ht="32.450000000000003" customHeight="1" thickBot="1" x14ac:dyDescent="0.25">
      <c r="A43" s="741" t="s">
        <v>696</v>
      </c>
    </row>
    <row r="44" spans="1:1" ht="17.25" customHeight="1" thickBot="1" x14ac:dyDescent="0.3">
      <c r="A44" s="747"/>
    </row>
    <row r="45" spans="1:1" ht="32.450000000000003" customHeight="1" thickBot="1" x14ac:dyDescent="0.3">
      <c r="A45" s="748" t="s">
        <v>569</v>
      </c>
    </row>
    <row r="46" spans="1:1" ht="12.75" customHeight="1" thickBot="1" x14ac:dyDescent="0.3"/>
    <row r="47" spans="1:1" ht="57" thickBot="1" x14ac:dyDescent="0.3">
      <c r="A47" s="749" t="s">
        <v>577</v>
      </c>
    </row>
    <row r="48" spans="1:1" ht="6" customHeight="1" x14ac:dyDescent="0.25"/>
    <row r="49" spans="1:1" ht="12.75" customHeight="1" x14ac:dyDescent="0.25">
      <c r="A49" s="733" t="s">
        <v>570</v>
      </c>
    </row>
    <row r="50" spans="1:1" ht="19.899999999999999" customHeight="1" x14ac:dyDescent="0.25">
      <c r="A50" s="734" t="s">
        <v>664</v>
      </c>
    </row>
    <row r="51" spans="1:1" x14ac:dyDescent="0.25">
      <c r="A51" s="734" t="s">
        <v>571</v>
      </c>
    </row>
    <row r="52" spans="1:1" ht="2.25" customHeight="1" x14ac:dyDescent="0.25"/>
    <row r="53" spans="1:1" x14ac:dyDescent="0.25">
      <c r="A53" s="735" t="s">
        <v>704</v>
      </c>
    </row>
    <row r="54" spans="1:1" x14ac:dyDescent="0.25">
      <c r="A54" s="736" t="s">
        <v>572</v>
      </c>
    </row>
    <row r="55" spans="1:1" x14ac:dyDescent="0.25">
      <c r="A55" s="737" t="s">
        <v>610</v>
      </c>
    </row>
    <row r="56" spans="1:1" ht="3.75" customHeight="1" x14ac:dyDescent="0.25"/>
  </sheetData>
  <hyperlinks>
    <hyperlink ref="A55" r:id="rId1"/>
  </hyperlinks>
  <pageMargins left="0.39370078740157483" right="0" top="0.39370078740157483" bottom="0.59055118110236227" header="0.51181102362204722" footer="0.51181102362204722"/>
  <pageSetup paperSize="9" scale="87" fitToHeight="0" orientation="portrait" r:id="rId2"/>
  <headerFooter alignWithMargins="0">
    <oddHeader>&amp;L&amp;"Times New Roman,Gras"DGRH A1-1&amp;R&amp;"Times New Roman,Gras"Juillet 2021</oddHeader>
    <oddFooter>&amp;C&amp;"Times New Roman,Gras"Page &amp;P de &amp;N</oddFooter>
  </headerFooter>
  <rowBreaks count="1" manualBreakCount="1">
    <brk id="25"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56"/>
  <sheetViews>
    <sheetView showGridLines="0" showZeros="0" workbookViewId="0">
      <selection activeCell="W2" sqref="W2"/>
    </sheetView>
  </sheetViews>
  <sheetFormatPr baseColWidth="10" defaultRowHeight="12.75" x14ac:dyDescent="0.2"/>
  <cols>
    <col min="1" max="1" width="23.1640625" customWidth="1"/>
    <col min="2" max="2" width="6.33203125" bestFit="1" customWidth="1"/>
    <col min="3" max="5" width="5.83203125" bestFit="1" customWidth="1"/>
    <col min="6" max="6" width="5.83203125" customWidth="1"/>
    <col min="7" max="7" width="8.6640625" customWidth="1"/>
    <col min="8" max="8" width="6.33203125" bestFit="1" customWidth="1"/>
    <col min="9" max="12" width="5.83203125" bestFit="1" customWidth="1"/>
    <col min="13" max="13" width="8.5" customWidth="1"/>
    <col min="14" max="14" width="6.33203125" bestFit="1" customWidth="1"/>
    <col min="15" max="18" width="5.83203125" bestFit="1" customWidth="1"/>
    <col min="19" max="19" width="12.1640625" customWidth="1"/>
    <col min="20" max="20" width="4.33203125" style="18" customWidth="1"/>
    <col min="21" max="21" width="8.6640625" customWidth="1"/>
  </cols>
  <sheetData>
    <row r="2" spans="1:22" ht="33" customHeight="1" x14ac:dyDescent="0.2">
      <c r="A2" s="1011" t="s">
        <v>710</v>
      </c>
      <c r="B2" s="1011"/>
      <c r="C2" s="1011"/>
      <c r="D2" s="1011"/>
      <c r="E2" s="1011"/>
      <c r="F2" s="1011"/>
      <c r="G2" s="1011"/>
      <c r="H2" s="1011"/>
      <c r="I2" s="1011"/>
      <c r="J2" s="1011"/>
      <c r="K2" s="1011"/>
      <c r="L2" s="1011"/>
      <c r="M2" s="1011"/>
      <c r="N2" s="1011"/>
      <c r="O2" s="1011"/>
      <c r="P2" s="1011"/>
      <c r="Q2" s="1011"/>
      <c r="R2" s="1011"/>
      <c r="S2" s="1011"/>
      <c r="T2" s="1011"/>
      <c r="U2" s="1011"/>
      <c r="V2" s="54"/>
    </row>
    <row r="3" spans="1:22" x14ac:dyDescent="0.2">
      <c r="A3" s="44"/>
    </row>
    <row r="4" spans="1:22" x14ac:dyDescent="0.2">
      <c r="A4" s="44"/>
    </row>
    <row r="6" spans="1:22" ht="17.25" customHeight="1" x14ac:dyDescent="0.2">
      <c r="A6" s="1010" t="s">
        <v>522</v>
      </c>
      <c r="B6" s="1010"/>
      <c r="C6" s="1010"/>
      <c r="D6" s="1010"/>
      <c r="E6" s="1010"/>
      <c r="F6" s="1010"/>
      <c r="G6" s="1010"/>
      <c r="H6" s="1010"/>
      <c r="I6" s="1010"/>
      <c r="J6" s="1010"/>
      <c r="K6" s="1010"/>
      <c r="L6" s="1010"/>
      <c r="M6" s="1010"/>
      <c r="N6" s="1010"/>
      <c r="O6" s="1010"/>
      <c r="P6" s="1010"/>
      <c r="Q6" s="1010"/>
      <c r="R6" s="1010"/>
      <c r="S6" s="1010"/>
      <c r="T6" s="1010"/>
      <c r="U6" s="1010"/>
    </row>
    <row r="8" spans="1:22" x14ac:dyDescent="0.2">
      <c r="B8" s="1062" t="s">
        <v>156</v>
      </c>
      <c r="C8" s="1063"/>
      <c r="D8" s="1063"/>
      <c r="E8" s="1063"/>
      <c r="F8" s="1063"/>
      <c r="G8" s="1063"/>
      <c r="H8" s="1063" t="s">
        <v>157</v>
      </c>
      <c r="I8" s="1063"/>
      <c r="J8" s="1063"/>
      <c r="K8" s="1063"/>
      <c r="L8" s="1063"/>
      <c r="M8" s="1063"/>
      <c r="N8" s="1063" t="s">
        <v>221</v>
      </c>
      <c r="O8" s="1063"/>
      <c r="P8" s="1063"/>
      <c r="Q8" s="1063"/>
      <c r="R8" s="1063"/>
      <c r="S8" s="1064"/>
      <c r="T8" s="47"/>
      <c r="U8" s="1060" t="s">
        <v>70</v>
      </c>
    </row>
    <row r="9" spans="1:22" ht="38.25" x14ac:dyDescent="0.2">
      <c r="A9" s="122" t="s">
        <v>426</v>
      </c>
      <c r="B9" s="925" t="s">
        <v>734</v>
      </c>
      <c r="C9" s="925">
        <v>2016</v>
      </c>
      <c r="D9" s="925">
        <v>2017</v>
      </c>
      <c r="E9" s="925">
        <v>2018</v>
      </c>
      <c r="F9" s="925">
        <v>2019</v>
      </c>
      <c r="G9" s="24" t="s">
        <v>229</v>
      </c>
      <c r="H9" s="925" t="s">
        <v>734</v>
      </c>
      <c r="I9" s="925">
        <v>2016</v>
      </c>
      <c r="J9" s="925">
        <v>2017</v>
      </c>
      <c r="K9" s="925">
        <v>2018</v>
      </c>
      <c r="L9" s="925">
        <v>2019</v>
      </c>
      <c r="M9" s="24" t="s">
        <v>222</v>
      </c>
      <c r="N9" s="925" t="s">
        <v>734</v>
      </c>
      <c r="O9" s="925">
        <v>2016</v>
      </c>
      <c r="P9" s="925">
        <v>2017</v>
      </c>
      <c r="Q9" s="925">
        <v>2018</v>
      </c>
      <c r="R9" s="925">
        <v>2019</v>
      </c>
      <c r="S9" s="24" t="s">
        <v>223</v>
      </c>
      <c r="T9" s="47"/>
      <c r="U9" s="1060"/>
    </row>
    <row r="10" spans="1:22" s="18" customFormat="1" x14ac:dyDescent="0.2">
      <c r="B10" s="58"/>
      <c r="C10" s="58"/>
      <c r="D10" s="58"/>
      <c r="E10" s="58"/>
      <c r="F10" s="58"/>
      <c r="G10" s="47"/>
      <c r="H10" s="58"/>
      <c r="I10" s="58"/>
      <c r="J10" s="58"/>
      <c r="K10" s="58"/>
      <c r="L10" s="58"/>
      <c r="M10" s="47"/>
      <c r="N10" s="58"/>
      <c r="O10" s="58"/>
      <c r="P10" s="58"/>
      <c r="Q10" s="58"/>
      <c r="R10" s="58"/>
      <c r="S10" s="47"/>
      <c r="T10" s="47"/>
      <c r="U10" s="47"/>
    </row>
    <row r="11" spans="1:22" x14ac:dyDescent="0.2">
      <c r="A11" s="11" t="s">
        <v>196</v>
      </c>
      <c r="B11" s="30"/>
      <c r="C11" s="30"/>
      <c r="D11" s="30"/>
      <c r="E11" s="285"/>
      <c r="F11" s="167">
        <v>1</v>
      </c>
      <c r="G11" s="63">
        <v>1</v>
      </c>
      <c r="H11" s="110"/>
      <c r="I11" s="14">
        <v>1</v>
      </c>
      <c r="J11" s="662"/>
      <c r="K11" s="14"/>
      <c r="L11" s="114">
        <v>3</v>
      </c>
      <c r="M11" s="63">
        <v>4</v>
      </c>
      <c r="N11" s="110"/>
      <c r="O11" s="14"/>
      <c r="P11" s="14"/>
      <c r="Q11" s="14"/>
      <c r="R11" s="114">
        <v>2</v>
      </c>
      <c r="S11" s="240">
        <v>2</v>
      </c>
      <c r="U11" s="40">
        <f t="shared" ref="U11:U21" si="0">S11+M11+G11</f>
        <v>7</v>
      </c>
    </row>
    <row r="12" spans="1:22" x14ac:dyDescent="0.2">
      <c r="A12" s="12" t="s">
        <v>198</v>
      </c>
      <c r="B12" s="32"/>
      <c r="C12" s="32"/>
      <c r="D12" s="32"/>
      <c r="E12" s="286"/>
      <c r="F12" s="171"/>
      <c r="G12" s="64"/>
      <c r="H12" s="111"/>
      <c r="I12" s="15"/>
      <c r="J12" s="15"/>
      <c r="K12" s="15"/>
      <c r="L12" s="115"/>
      <c r="M12" s="64"/>
      <c r="N12" s="111"/>
      <c r="O12" s="15"/>
      <c r="P12" s="15"/>
      <c r="Q12" s="15">
        <v>1</v>
      </c>
      <c r="R12" s="115"/>
      <c r="S12" s="241">
        <v>1</v>
      </c>
      <c r="U12" s="41">
        <f t="shared" si="0"/>
        <v>1</v>
      </c>
    </row>
    <row r="13" spans="1:22" x14ac:dyDescent="0.2">
      <c r="A13" s="12" t="s">
        <v>199</v>
      </c>
      <c r="B13" s="32"/>
      <c r="C13" s="32"/>
      <c r="D13" s="32"/>
      <c r="E13" s="286">
        <v>1</v>
      </c>
      <c r="F13" s="171">
        <v>2</v>
      </c>
      <c r="G13" s="64">
        <v>3</v>
      </c>
      <c r="H13" s="111"/>
      <c r="I13" s="15"/>
      <c r="J13" s="663">
        <v>1</v>
      </c>
      <c r="K13" s="15"/>
      <c r="L13" s="115">
        <v>4</v>
      </c>
      <c r="M13" s="64">
        <v>5</v>
      </c>
      <c r="N13" s="111"/>
      <c r="O13" s="15"/>
      <c r="P13" s="15"/>
      <c r="Q13" s="15">
        <v>1</v>
      </c>
      <c r="R13" s="115">
        <v>6</v>
      </c>
      <c r="S13" s="241">
        <v>7</v>
      </c>
      <c r="U13" s="41">
        <f t="shared" si="0"/>
        <v>15</v>
      </c>
    </row>
    <row r="14" spans="1:22" x14ac:dyDescent="0.2">
      <c r="A14" s="12" t="s">
        <v>203</v>
      </c>
      <c r="B14" s="32"/>
      <c r="C14" s="32"/>
      <c r="D14" s="32"/>
      <c r="E14" s="286"/>
      <c r="F14" s="171"/>
      <c r="G14" s="64"/>
      <c r="H14" s="111"/>
      <c r="I14" s="15"/>
      <c r="J14" s="15"/>
      <c r="K14" s="15"/>
      <c r="L14" s="115"/>
      <c r="M14" s="64"/>
      <c r="N14" s="111"/>
      <c r="O14" s="15"/>
      <c r="P14" s="15"/>
      <c r="Q14" s="15"/>
      <c r="R14" s="115">
        <v>1</v>
      </c>
      <c r="S14" s="241">
        <v>1</v>
      </c>
      <c r="U14" s="41">
        <f t="shared" si="0"/>
        <v>1</v>
      </c>
    </row>
    <row r="15" spans="1:22" x14ac:dyDescent="0.2">
      <c r="A15" s="12" t="s">
        <v>204</v>
      </c>
      <c r="B15" s="32"/>
      <c r="C15" s="32"/>
      <c r="D15" s="32"/>
      <c r="E15" s="286"/>
      <c r="F15" s="171"/>
      <c r="G15" s="64"/>
      <c r="H15" s="111"/>
      <c r="I15" s="15"/>
      <c r="J15" s="15"/>
      <c r="K15" s="15">
        <v>1</v>
      </c>
      <c r="L15" s="115"/>
      <c r="M15" s="64">
        <v>1</v>
      </c>
      <c r="N15" s="111">
        <v>1</v>
      </c>
      <c r="O15" s="15"/>
      <c r="P15" s="15"/>
      <c r="Q15" s="15"/>
      <c r="R15" s="115">
        <v>1</v>
      </c>
      <c r="S15" s="241">
        <v>2</v>
      </c>
      <c r="U15" s="41">
        <f t="shared" si="0"/>
        <v>3</v>
      </c>
    </row>
    <row r="16" spans="1:22" x14ac:dyDescent="0.2">
      <c r="A16" s="12" t="s">
        <v>210</v>
      </c>
      <c r="B16" s="32"/>
      <c r="C16" s="32"/>
      <c r="D16" s="32"/>
      <c r="E16" s="286"/>
      <c r="F16" s="171"/>
      <c r="G16" s="64"/>
      <c r="H16" s="111"/>
      <c r="I16" s="15"/>
      <c r="J16" s="15"/>
      <c r="K16" s="15"/>
      <c r="L16" s="115">
        <v>1</v>
      </c>
      <c r="M16" s="64">
        <v>1</v>
      </c>
      <c r="N16" s="111"/>
      <c r="O16" s="15"/>
      <c r="P16" s="15"/>
      <c r="Q16" s="15"/>
      <c r="R16" s="115"/>
      <c r="S16" s="241"/>
      <c r="U16" s="41">
        <f>S16+M16+G16</f>
        <v>1</v>
      </c>
    </row>
    <row r="17" spans="1:21" x14ac:dyDescent="0.2">
      <c r="A17" s="12" t="s">
        <v>212</v>
      </c>
      <c r="B17" s="32"/>
      <c r="C17" s="32"/>
      <c r="D17" s="32"/>
      <c r="E17" s="286"/>
      <c r="F17" s="171"/>
      <c r="G17" s="64"/>
      <c r="H17" s="111"/>
      <c r="I17" s="15"/>
      <c r="J17" s="15"/>
      <c r="K17" s="15"/>
      <c r="L17" s="115">
        <v>3</v>
      </c>
      <c r="M17" s="64">
        <v>3</v>
      </c>
      <c r="N17" s="111"/>
      <c r="O17" s="15"/>
      <c r="P17" s="15"/>
      <c r="Q17" s="15"/>
      <c r="R17" s="115">
        <v>2</v>
      </c>
      <c r="S17" s="241">
        <v>2</v>
      </c>
      <c r="U17" s="41">
        <f>S17+M17+G17</f>
        <v>5</v>
      </c>
    </row>
    <row r="18" spans="1:21" x14ac:dyDescent="0.2">
      <c r="A18" s="12" t="s">
        <v>214</v>
      </c>
      <c r="B18" s="32"/>
      <c r="C18" s="32"/>
      <c r="D18" s="32"/>
      <c r="E18" s="286"/>
      <c r="F18" s="171">
        <v>1</v>
      </c>
      <c r="G18" s="64">
        <v>1</v>
      </c>
      <c r="H18" s="111"/>
      <c r="I18" s="15"/>
      <c r="J18" s="15"/>
      <c r="K18" s="15"/>
      <c r="L18" s="115"/>
      <c r="M18" s="64"/>
      <c r="N18" s="111"/>
      <c r="O18" s="15"/>
      <c r="P18" s="15"/>
      <c r="Q18" s="15"/>
      <c r="R18" s="115">
        <v>3</v>
      </c>
      <c r="S18" s="241">
        <v>3</v>
      </c>
      <c r="U18" s="41">
        <f t="shared" si="0"/>
        <v>4</v>
      </c>
    </row>
    <row r="19" spans="1:21" x14ac:dyDescent="0.2">
      <c r="A19" s="12" t="s">
        <v>436</v>
      </c>
      <c r="B19" s="32"/>
      <c r="C19" s="32"/>
      <c r="D19" s="32"/>
      <c r="E19" s="286"/>
      <c r="F19" s="171"/>
      <c r="G19" s="64"/>
      <c r="H19" s="111"/>
      <c r="I19" s="15"/>
      <c r="J19" s="15"/>
      <c r="K19" s="15"/>
      <c r="L19" s="115"/>
      <c r="M19" s="64"/>
      <c r="N19" s="111"/>
      <c r="O19" s="15"/>
      <c r="P19" s="15"/>
      <c r="Q19" s="15"/>
      <c r="R19" s="115">
        <v>1</v>
      </c>
      <c r="S19" s="241">
        <v>1</v>
      </c>
      <c r="U19" s="41">
        <f t="shared" si="0"/>
        <v>1</v>
      </c>
    </row>
    <row r="20" spans="1:21" x14ac:dyDescent="0.2">
      <c r="A20" s="12" t="s">
        <v>329</v>
      </c>
      <c r="B20" s="32"/>
      <c r="C20" s="32"/>
      <c r="D20" s="32"/>
      <c r="E20" s="286"/>
      <c r="F20" s="171"/>
      <c r="G20" s="64"/>
      <c r="H20" s="111"/>
      <c r="I20" s="15"/>
      <c r="J20" s="15"/>
      <c r="K20" s="15"/>
      <c r="L20" s="115"/>
      <c r="M20" s="64"/>
      <c r="N20" s="111"/>
      <c r="O20" s="15"/>
      <c r="P20" s="15"/>
      <c r="Q20" s="15"/>
      <c r="R20" s="115">
        <v>1</v>
      </c>
      <c r="S20" s="241">
        <v>1</v>
      </c>
      <c r="U20" s="41">
        <f t="shared" si="0"/>
        <v>1</v>
      </c>
    </row>
    <row r="21" spans="1:21" x14ac:dyDescent="0.2">
      <c r="A21" s="12" t="s">
        <v>219</v>
      </c>
      <c r="B21" s="32"/>
      <c r="C21" s="32"/>
      <c r="D21" s="32"/>
      <c r="E21" s="286"/>
      <c r="F21" s="171"/>
      <c r="G21" s="64"/>
      <c r="H21" s="111"/>
      <c r="I21" s="15"/>
      <c r="J21" s="15"/>
      <c r="K21" s="15"/>
      <c r="L21" s="115"/>
      <c r="M21" s="64"/>
      <c r="N21" s="111"/>
      <c r="O21" s="15"/>
      <c r="P21" s="15"/>
      <c r="Q21" s="15"/>
      <c r="R21" s="115">
        <v>2</v>
      </c>
      <c r="S21" s="241">
        <v>2</v>
      </c>
      <c r="U21" s="41">
        <f t="shared" si="0"/>
        <v>2</v>
      </c>
    </row>
    <row r="22" spans="1:21" ht="13.5" x14ac:dyDescent="0.25">
      <c r="A22" s="532" t="s">
        <v>224</v>
      </c>
      <c r="B22" s="109"/>
      <c r="C22" s="109"/>
      <c r="D22" s="109">
        <f>SUM(D11:D21)</f>
        <v>0</v>
      </c>
      <c r="E22" s="109">
        <f t="shared" ref="E22:H22" si="1">SUM(E11:E21)</f>
        <v>1</v>
      </c>
      <c r="F22" s="109">
        <f t="shared" si="1"/>
        <v>4</v>
      </c>
      <c r="G22" s="492">
        <f>SUM(G11:G21)</f>
        <v>5</v>
      </c>
      <c r="H22" s="109">
        <f t="shared" si="1"/>
        <v>0</v>
      </c>
      <c r="I22" s="109">
        <f t="shared" ref="I22" si="2">SUM(I11:I21)</f>
        <v>1</v>
      </c>
      <c r="J22" s="109">
        <f t="shared" ref="J22" si="3">SUM(J11:J21)</f>
        <v>1</v>
      </c>
      <c r="K22" s="109">
        <f t="shared" ref="K22" si="4">SUM(K11:K21)</f>
        <v>1</v>
      </c>
      <c r="L22" s="109">
        <f t="shared" ref="L22" si="5">SUM(L11:L21)</f>
        <v>11</v>
      </c>
      <c r="M22" s="492">
        <f>SUM(M11:M21)</f>
        <v>14</v>
      </c>
      <c r="N22" s="109">
        <f t="shared" ref="N22" si="6">SUM(N11:N21)</f>
        <v>1</v>
      </c>
      <c r="O22" s="109">
        <f t="shared" ref="O22" si="7">SUM(O11:O21)</f>
        <v>0</v>
      </c>
      <c r="P22" s="109">
        <f t="shared" ref="P22" si="8">SUM(P11:P21)</f>
        <v>0</v>
      </c>
      <c r="Q22" s="109">
        <f t="shared" ref="Q22" si="9">SUM(Q11:Q21)</f>
        <v>2</v>
      </c>
      <c r="R22" s="109">
        <f t="shared" ref="R22" si="10">SUM(R11:R21)</f>
        <v>19</v>
      </c>
      <c r="S22" s="492">
        <f>SUM(S11:S21)</f>
        <v>22</v>
      </c>
      <c r="T22" s="106"/>
      <c r="U22" s="492">
        <f>SUM(U11:U21)</f>
        <v>41</v>
      </c>
    </row>
    <row r="23" spans="1:21" x14ac:dyDescent="0.2">
      <c r="A23" s="652" t="s">
        <v>735</v>
      </c>
      <c r="B23" s="32"/>
      <c r="C23" s="32"/>
      <c r="D23" s="32"/>
      <c r="E23" s="286"/>
      <c r="F23" s="171"/>
      <c r="G23" s="64"/>
      <c r="H23" s="111"/>
      <c r="I23" s="15"/>
      <c r="J23" s="15"/>
      <c r="K23" s="15"/>
      <c r="L23" s="15">
        <v>1</v>
      </c>
      <c r="M23" s="15">
        <v>1</v>
      </c>
      <c r="N23" s="15"/>
      <c r="O23" s="15"/>
      <c r="P23" s="15"/>
      <c r="Q23" s="15"/>
      <c r="R23" s="115"/>
      <c r="S23" s="241"/>
      <c r="U23" s="41">
        <f t="shared" ref="U23:U24" si="11">S23+M23+G23</f>
        <v>1</v>
      </c>
    </row>
    <row r="24" spans="1:21" x14ac:dyDescent="0.2">
      <c r="A24" s="652" t="s">
        <v>215</v>
      </c>
      <c r="B24" s="32"/>
      <c r="C24" s="32"/>
      <c r="D24" s="32"/>
      <c r="E24" s="286"/>
      <c r="F24" s="171"/>
      <c r="G24" s="64"/>
      <c r="H24" s="111"/>
      <c r="I24" s="15"/>
      <c r="J24" s="15"/>
      <c r="K24" s="15"/>
      <c r="L24" s="15"/>
      <c r="M24" s="15"/>
      <c r="N24" s="15"/>
      <c r="O24" s="15"/>
      <c r="P24" s="15"/>
      <c r="Q24" s="15"/>
      <c r="R24" s="115">
        <v>1</v>
      </c>
      <c r="S24" s="241">
        <v>1</v>
      </c>
      <c r="U24" s="41">
        <f t="shared" si="11"/>
        <v>1</v>
      </c>
    </row>
    <row r="25" spans="1:21" x14ac:dyDescent="0.2">
      <c r="A25" s="652" t="s">
        <v>310</v>
      </c>
      <c r="B25" s="32"/>
      <c r="C25" s="32"/>
      <c r="D25" s="32"/>
      <c r="E25" s="286"/>
      <c r="F25" s="171">
        <v>3</v>
      </c>
      <c r="G25" s="64">
        <v>3</v>
      </c>
      <c r="H25" s="111">
        <v>1</v>
      </c>
      <c r="I25" s="15"/>
      <c r="J25" s="15"/>
      <c r="K25" s="15"/>
      <c r="L25" s="15"/>
      <c r="M25" s="15">
        <v>1</v>
      </c>
      <c r="N25" s="15"/>
      <c r="O25" s="15"/>
      <c r="P25" s="15">
        <v>2</v>
      </c>
      <c r="Q25" s="15"/>
      <c r="R25" s="115">
        <v>3</v>
      </c>
      <c r="S25" s="241">
        <v>5</v>
      </c>
      <c r="U25" s="41">
        <f t="shared" ref="U25:U42" si="12">S25+M25+G25</f>
        <v>9</v>
      </c>
    </row>
    <row r="26" spans="1:21" x14ac:dyDescent="0.2">
      <c r="A26" s="652" t="s">
        <v>220</v>
      </c>
      <c r="B26" s="32"/>
      <c r="C26" s="32"/>
      <c r="D26" s="32"/>
      <c r="E26" s="286"/>
      <c r="F26" s="171">
        <v>1</v>
      </c>
      <c r="G26" s="64">
        <v>1</v>
      </c>
      <c r="H26" s="111">
        <v>1</v>
      </c>
      <c r="I26" s="15"/>
      <c r="J26" s="15"/>
      <c r="K26" s="15">
        <v>1</v>
      </c>
      <c r="L26" s="15">
        <v>2</v>
      </c>
      <c r="M26" s="15">
        <v>4</v>
      </c>
      <c r="N26" s="15"/>
      <c r="O26" s="15"/>
      <c r="P26" s="15"/>
      <c r="Q26" s="15"/>
      <c r="R26" s="115">
        <v>6</v>
      </c>
      <c r="S26" s="241">
        <v>6</v>
      </c>
      <c r="U26" s="41">
        <f t="shared" ref="U26" si="13">S26+M26+G26</f>
        <v>11</v>
      </c>
    </row>
    <row r="27" spans="1:21" ht="13.5" x14ac:dyDescent="0.25">
      <c r="A27" s="489" t="s">
        <v>225</v>
      </c>
      <c r="B27" s="490"/>
      <c r="C27" s="490"/>
      <c r="D27" s="490"/>
      <c r="E27" s="490">
        <f>E25</f>
        <v>0</v>
      </c>
      <c r="F27" s="490">
        <f>SUM(F23:F26)</f>
        <v>4</v>
      </c>
      <c r="G27" s="493">
        <f>SUM(G23:G26)</f>
        <v>4</v>
      </c>
      <c r="H27" s="490">
        <f>SUM(H23:H26)</f>
        <v>2</v>
      </c>
      <c r="I27" s="490">
        <f t="shared" ref="I27:L27" si="14">SUM(I23:I26)</f>
        <v>0</v>
      </c>
      <c r="J27" s="490">
        <f t="shared" si="14"/>
        <v>0</v>
      </c>
      <c r="K27" s="490">
        <f t="shared" si="14"/>
        <v>1</v>
      </c>
      <c r="L27" s="490">
        <f t="shared" si="14"/>
        <v>3</v>
      </c>
      <c r="M27" s="493">
        <f>SUM(M23:M26)</f>
        <v>6</v>
      </c>
      <c r="N27" s="490">
        <f>SUM(N23:N26)</f>
        <v>0</v>
      </c>
      <c r="O27" s="490">
        <f t="shared" ref="O27" si="15">SUM(O23:O26)</f>
        <v>0</v>
      </c>
      <c r="P27" s="490">
        <f t="shared" ref="P27" si="16">SUM(P23:P26)</f>
        <v>2</v>
      </c>
      <c r="Q27" s="490">
        <f t="shared" ref="Q27" si="17">SUM(Q23:Q26)</f>
        <v>0</v>
      </c>
      <c r="R27" s="490">
        <f t="shared" ref="R27" si="18">SUM(R23:R26)</f>
        <v>10</v>
      </c>
      <c r="S27" s="493">
        <f>SUM(S23:S26)</f>
        <v>12</v>
      </c>
      <c r="T27" s="108"/>
      <c r="U27" s="493">
        <f>SUM(U23:U26)</f>
        <v>22</v>
      </c>
    </row>
    <row r="28" spans="1:21" x14ac:dyDescent="0.2">
      <c r="A28" s="491" t="s">
        <v>226</v>
      </c>
      <c r="B28" s="231"/>
      <c r="C28" s="231"/>
      <c r="D28" s="231">
        <f>D22+D27</f>
        <v>0</v>
      </c>
      <c r="E28" s="231">
        <f t="shared" ref="E28:F28" si="19">E22+E27</f>
        <v>1</v>
      </c>
      <c r="F28" s="231">
        <f t="shared" si="19"/>
        <v>8</v>
      </c>
      <c r="G28" s="235">
        <f>F28+E28+D28+C28+B28</f>
        <v>9</v>
      </c>
      <c r="H28" s="231">
        <f>H22+H27</f>
        <v>2</v>
      </c>
      <c r="I28" s="231">
        <f t="shared" ref="I28:L28" si="20">I22+I27</f>
        <v>1</v>
      </c>
      <c r="J28" s="231">
        <f t="shared" si="20"/>
        <v>1</v>
      </c>
      <c r="K28" s="231">
        <f t="shared" si="20"/>
        <v>2</v>
      </c>
      <c r="L28" s="231">
        <f t="shared" si="20"/>
        <v>14</v>
      </c>
      <c r="M28" s="235">
        <f>M22+M27</f>
        <v>20</v>
      </c>
      <c r="N28" s="231">
        <f>N22+N27</f>
        <v>1</v>
      </c>
      <c r="O28" s="231">
        <f t="shared" ref="O28:R28" si="21">O22+O27</f>
        <v>0</v>
      </c>
      <c r="P28" s="231">
        <f t="shared" si="21"/>
        <v>2</v>
      </c>
      <c r="Q28" s="231">
        <f t="shared" si="21"/>
        <v>2</v>
      </c>
      <c r="R28" s="231">
        <f t="shared" si="21"/>
        <v>29</v>
      </c>
      <c r="S28" s="232">
        <f>S22+S27</f>
        <v>34</v>
      </c>
      <c r="T28" s="1"/>
      <c r="U28" s="416">
        <f t="shared" si="12"/>
        <v>63</v>
      </c>
    </row>
    <row r="29" spans="1:21" x14ac:dyDescent="0.2">
      <c r="A29" s="11" t="s">
        <v>202</v>
      </c>
      <c r="B29" s="30"/>
      <c r="C29" s="30"/>
      <c r="D29" s="30"/>
      <c r="E29" s="285"/>
      <c r="F29" s="167"/>
      <c r="G29" s="63"/>
      <c r="H29" s="110"/>
      <c r="I29" s="14"/>
      <c r="J29" s="14"/>
      <c r="K29" s="14"/>
      <c r="L29" s="114"/>
      <c r="M29" s="63"/>
      <c r="N29" s="110"/>
      <c r="O29" s="14"/>
      <c r="P29" s="14"/>
      <c r="Q29" s="14"/>
      <c r="R29" s="14">
        <v>1</v>
      </c>
      <c r="S29" s="240">
        <v>1</v>
      </c>
      <c r="U29" s="40">
        <f t="shared" ref="U29" si="22">S29+M29+G29</f>
        <v>1</v>
      </c>
    </row>
    <row r="30" spans="1:21" x14ac:dyDescent="0.2">
      <c r="A30" s="11" t="s">
        <v>213</v>
      </c>
      <c r="B30" s="30"/>
      <c r="C30" s="30"/>
      <c r="D30" s="30"/>
      <c r="E30" s="285"/>
      <c r="F30" s="167"/>
      <c r="G30" s="63"/>
      <c r="H30" s="110"/>
      <c r="I30" s="14"/>
      <c r="J30" s="14"/>
      <c r="K30" s="14"/>
      <c r="L30" s="114"/>
      <c r="M30" s="63"/>
      <c r="N30" s="110"/>
      <c r="O30" s="14"/>
      <c r="P30" s="14"/>
      <c r="Q30" s="14"/>
      <c r="R30" s="14">
        <v>1</v>
      </c>
      <c r="S30" s="240">
        <v>1</v>
      </c>
      <c r="U30" s="40">
        <f t="shared" si="12"/>
        <v>1</v>
      </c>
    </row>
    <row r="31" spans="1:21" x14ac:dyDescent="0.2">
      <c r="A31" s="12" t="s">
        <v>218</v>
      </c>
      <c r="B31" s="32"/>
      <c r="C31" s="32"/>
      <c r="D31" s="32"/>
      <c r="E31" s="286"/>
      <c r="F31" s="171"/>
      <c r="G31" s="64"/>
      <c r="H31" s="111"/>
      <c r="I31" s="15"/>
      <c r="J31" s="15"/>
      <c r="K31" s="15"/>
      <c r="L31" s="115"/>
      <c r="M31" s="64"/>
      <c r="N31" s="111"/>
      <c r="O31" s="15"/>
      <c r="P31" s="15"/>
      <c r="Q31" s="15"/>
      <c r="R31" s="15">
        <v>1</v>
      </c>
      <c r="S31" s="241">
        <v>1</v>
      </c>
      <c r="U31" s="41">
        <f t="shared" si="12"/>
        <v>1</v>
      </c>
    </row>
    <row r="32" spans="1:21" x14ac:dyDescent="0.2">
      <c r="A32" s="5" t="s">
        <v>227</v>
      </c>
      <c r="B32" s="10"/>
      <c r="C32" s="10"/>
      <c r="D32" s="10"/>
      <c r="E32" s="10"/>
      <c r="F32" s="10"/>
      <c r="G32" s="121"/>
      <c r="H32" s="10"/>
      <c r="I32" s="10"/>
      <c r="J32" s="10"/>
      <c r="K32" s="10"/>
      <c r="L32" s="10"/>
      <c r="M32" s="121"/>
      <c r="N32" s="10"/>
      <c r="O32" s="10"/>
      <c r="P32" s="10"/>
      <c r="Q32" s="10"/>
      <c r="R32" s="10">
        <v>3</v>
      </c>
      <c r="S32" s="160">
        <v>3</v>
      </c>
      <c r="T32" s="1"/>
      <c r="U32" s="122">
        <f t="shared" si="12"/>
        <v>3</v>
      </c>
    </row>
    <row r="33" spans="1:21" x14ac:dyDescent="0.2">
      <c r="A33" s="61" t="s">
        <v>340</v>
      </c>
      <c r="B33" s="28"/>
      <c r="C33" s="28"/>
      <c r="D33" s="28"/>
      <c r="E33" s="118"/>
      <c r="F33" s="119"/>
      <c r="G33" s="9"/>
      <c r="H33" s="529">
        <v>1</v>
      </c>
      <c r="I33" s="530"/>
      <c r="J33" s="530"/>
      <c r="K33" s="530"/>
      <c r="L33" s="531"/>
      <c r="M33" s="9">
        <v>1</v>
      </c>
      <c r="N33" s="529"/>
      <c r="O33" s="530"/>
      <c r="P33" s="530"/>
      <c r="Q33" s="530"/>
      <c r="R33" s="531"/>
      <c r="S33" s="117"/>
      <c r="U33" s="62">
        <f t="shared" si="12"/>
        <v>1</v>
      </c>
    </row>
    <row r="34" spans="1:21" x14ac:dyDescent="0.2">
      <c r="A34" s="5" t="s">
        <v>472</v>
      </c>
      <c r="B34" s="10"/>
      <c r="C34" s="10"/>
      <c r="D34" s="10"/>
      <c r="E34" s="10"/>
      <c r="F34" s="10"/>
      <c r="G34" s="121"/>
      <c r="H34" s="10">
        <v>1</v>
      </c>
      <c r="I34" s="10"/>
      <c r="J34" s="10"/>
      <c r="K34" s="10"/>
      <c r="L34" s="10"/>
      <c r="M34" s="121">
        <v>1</v>
      </c>
      <c r="N34" s="10"/>
      <c r="O34" s="10"/>
      <c r="P34" s="10"/>
      <c r="Q34" s="10"/>
      <c r="R34" s="10"/>
      <c r="S34" s="160"/>
      <c r="T34" s="1"/>
      <c r="U34" s="122">
        <f t="shared" si="12"/>
        <v>1</v>
      </c>
    </row>
    <row r="35" spans="1:21" x14ac:dyDescent="0.2">
      <c r="A35" s="11" t="s">
        <v>200</v>
      </c>
      <c r="B35" s="30"/>
      <c r="C35" s="30"/>
      <c r="D35" s="30"/>
      <c r="E35" s="285"/>
      <c r="F35" s="167"/>
      <c r="G35" s="63"/>
      <c r="H35" s="110"/>
      <c r="I35" s="14"/>
      <c r="J35" s="14"/>
      <c r="K35" s="14"/>
      <c r="L35" s="114">
        <v>1</v>
      </c>
      <c r="M35" s="63">
        <v>1</v>
      </c>
      <c r="N35" s="110"/>
      <c r="O35" s="14"/>
      <c r="P35" s="14">
        <v>1</v>
      </c>
      <c r="Q35" s="14"/>
      <c r="R35" s="114"/>
      <c r="S35" s="240">
        <v>1</v>
      </c>
      <c r="U35" s="40">
        <f t="shared" si="12"/>
        <v>2</v>
      </c>
    </row>
    <row r="36" spans="1:21" x14ac:dyDescent="0.2">
      <c r="A36" s="11" t="s">
        <v>201</v>
      </c>
      <c r="B36" s="30"/>
      <c r="C36" s="30"/>
      <c r="D36" s="30"/>
      <c r="E36" s="285"/>
      <c r="F36" s="167"/>
      <c r="G36" s="63"/>
      <c r="H36" s="110">
        <v>1</v>
      </c>
      <c r="I36" s="14"/>
      <c r="J36" s="14"/>
      <c r="K36" s="14"/>
      <c r="L36" s="114">
        <v>1</v>
      </c>
      <c r="M36" s="63">
        <v>2</v>
      </c>
      <c r="N36" s="110">
        <v>1</v>
      </c>
      <c r="O36" s="14"/>
      <c r="P36" s="14">
        <v>1</v>
      </c>
      <c r="Q36" s="14"/>
      <c r="R36" s="114">
        <v>6</v>
      </c>
      <c r="S36" s="240">
        <v>8</v>
      </c>
      <c r="U36" s="40">
        <f t="shared" si="12"/>
        <v>10</v>
      </c>
    </row>
    <row r="37" spans="1:21" x14ac:dyDescent="0.2">
      <c r="A37" s="11" t="s">
        <v>351</v>
      </c>
      <c r="B37" s="30"/>
      <c r="C37" s="30"/>
      <c r="D37" s="30"/>
      <c r="E37" s="285"/>
      <c r="F37" s="167">
        <v>1</v>
      </c>
      <c r="G37" s="63">
        <v>1</v>
      </c>
      <c r="H37" s="110"/>
      <c r="I37" s="14"/>
      <c r="J37" s="662"/>
      <c r="K37" s="14"/>
      <c r="L37" s="114"/>
      <c r="M37" s="63"/>
      <c r="N37" s="110"/>
      <c r="O37" s="14"/>
      <c r="P37" s="14"/>
      <c r="Q37" s="14"/>
      <c r="R37" s="114">
        <v>1</v>
      </c>
      <c r="S37" s="240">
        <v>1</v>
      </c>
      <c r="U37" s="40">
        <f t="shared" si="12"/>
        <v>2</v>
      </c>
    </row>
    <row r="38" spans="1:21" x14ac:dyDescent="0.2">
      <c r="A38" s="13" t="s">
        <v>205</v>
      </c>
      <c r="B38" s="33"/>
      <c r="C38" s="33"/>
      <c r="D38" s="33"/>
      <c r="E38" s="287"/>
      <c r="F38" s="528"/>
      <c r="G38" s="113"/>
      <c r="H38" s="112"/>
      <c r="I38" s="16"/>
      <c r="J38" s="664"/>
      <c r="K38" s="16"/>
      <c r="L38" s="116">
        <v>2</v>
      </c>
      <c r="M38" s="113">
        <v>2</v>
      </c>
      <c r="N38" s="112">
        <v>1</v>
      </c>
      <c r="O38" s="16"/>
      <c r="P38" s="16">
        <v>1</v>
      </c>
      <c r="Q38" s="16">
        <v>2</v>
      </c>
      <c r="R38" s="116">
        <v>4</v>
      </c>
      <c r="S38" s="242">
        <v>8</v>
      </c>
      <c r="U38" s="42">
        <f t="shared" si="12"/>
        <v>10</v>
      </c>
    </row>
    <row r="39" spans="1:21" x14ac:dyDescent="0.2">
      <c r="A39" s="5" t="s">
        <v>228</v>
      </c>
      <c r="B39" s="10"/>
      <c r="C39" s="10"/>
      <c r="D39" s="10"/>
      <c r="E39" s="10"/>
      <c r="F39" s="10">
        <f>SUM(F35:F38)</f>
        <v>1</v>
      </c>
      <c r="G39" s="121">
        <f>SUM(G35:G38)</f>
        <v>1</v>
      </c>
      <c r="H39" s="10">
        <f>SUM(H35:H38)</f>
        <v>1</v>
      </c>
      <c r="I39" s="10">
        <f t="shared" ref="I39:L39" si="23">SUM(I35:I38)</f>
        <v>0</v>
      </c>
      <c r="J39" s="10">
        <f t="shared" si="23"/>
        <v>0</v>
      </c>
      <c r="K39" s="10">
        <f t="shared" si="23"/>
        <v>0</v>
      </c>
      <c r="L39" s="10">
        <f t="shared" si="23"/>
        <v>4</v>
      </c>
      <c r="M39" s="121">
        <f>SUM(M35:M38)</f>
        <v>5</v>
      </c>
      <c r="N39" s="10">
        <f>SUM(N35:N38)</f>
        <v>2</v>
      </c>
      <c r="O39" s="10">
        <f t="shared" ref="O39" si="24">SUM(O35:O38)</f>
        <v>0</v>
      </c>
      <c r="P39" s="10">
        <f t="shared" ref="P39" si="25">SUM(P35:P38)</f>
        <v>3</v>
      </c>
      <c r="Q39" s="10">
        <f t="shared" ref="Q39" si="26">SUM(Q35:Q38)</f>
        <v>2</v>
      </c>
      <c r="R39" s="10">
        <f t="shared" ref="R39" si="27">SUM(R35:R38)</f>
        <v>11</v>
      </c>
      <c r="S39" s="121">
        <f>SUM(S35:S38)</f>
        <v>18</v>
      </c>
      <c r="T39" s="1"/>
      <c r="U39" s="122">
        <f t="shared" si="12"/>
        <v>24</v>
      </c>
    </row>
    <row r="40" spans="1:21" x14ac:dyDescent="0.2">
      <c r="A40" s="11" t="s">
        <v>197</v>
      </c>
      <c r="B40" s="30"/>
      <c r="C40" s="30"/>
      <c r="D40" s="30"/>
      <c r="E40" s="285"/>
      <c r="F40" s="167"/>
      <c r="G40" s="240"/>
      <c r="H40" s="30"/>
      <c r="I40" s="30"/>
      <c r="J40" s="30"/>
      <c r="K40" s="285"/>
      <c r="L40" s="167"/>
      <c r="M40" s="63"/>
      <c r="N40" s="67"/>
      <c r="O40" s="30"/>
      <c r="P40" s="30"/>
      <c r="Q40" s="30"/>
      <c r="R40" s="68"/>
      <c r="S40" s="240"/>
      <c r="U40" s="40"/>
    </row>
    <row r="41" spans="1:21" x14ac:dyDescent="0.2">
      <c r="A41" s="5" t="s">
        <v>437</v>
      </c>
      <c r="B41" s="10"/>
      <c r="C41" s="10"/>
      <c r="D41" s="10"/>
      <c r="E41" s="10"/>
      <c r="F41" s="10"/>
      <c r="G41" s="121"/>
      <c r="H41" s="10"/>
      <c r="I41" s="10"/>
      <c r="J41" s="10"/>
      <c r="K41" s="10"/>
      <c r="L41" s="10"/>
      <c r="M41" s="121"/>
      <c r="N41" s="10"/>
      <c r="O41" s="10"/>
      <c r="P41" s="10"/>
      <c r="Q41" s="10"/>
      <c r="R41" s="10"/>
      <c r="S41" s="160"/>
      <c r="T41" s="107"/>
      <c r="U41" s="440"/>
    </row>
    <row r="42" spans="1:21" x14ac:dyDescent="0.2">
      <c r="U42">
        <f t="shared" si="12"/>
        <v>0</v>
      </c>
    </row>
    <row r="43" spans="1:21" x14ac:dyDescent="0.2">
      <c r="A43" s="441" t="s">
        <v>1</v>
      </c>
      <c r="B43" s="442">
        <f t="shared" ref="B43:S43" si="28">B28+B32+B34+B39+B41</f>
        <v>0</v>
      </c>
      <c r="C43" s="442">
        <f t="shared" si="28"/>
        <v>0</v>
      </c>
      <c r="D43" s="442">
        <f t="shared" si="28"/>
        <v>0</v>
      </c>
      <c r="E43" s="442">
        <f t="shared" si="28"/>
        <v>1</v>
      </c>
      <c r="F43" s="442">
        <f>F28+F32+F34+F39+F41</f>
        <v>9</v>
      </c>
      <c r="G43" s="300">
        <f t="shared" si="28"/>
        <v>10</v>
      </c>
      <c r="H43" s="442">
        <f t="shared" si="28"/>
        <v>4</v>
      </c>
      <c r="I43" s="442">
        <f t="shared" si="28"/>
        <v>1</v>
      </c>
      <c r="J43" s="442">
        <f t="shared" si="28"/>
        <v>1</v>
      </c>
      <c r="K43" s="442">
        <f t="shared" si="28"/>
        <v>2</v>
      </c>
      <c r="L43" s="442">
        <f t="shared" si="28"/>
        <v>18</v>
      </c>
      <c r="M43" s="300">
        <f t="shared" si="28"/>
        <v>26</v>
      </c>
      <c r="N43" s="442">
        <f t="shared" si="28"/>
        <v>3</v>
      </c>
      <c r="O43" s="442">
        <f t="shared" si="28"/>
        <v>0</v>
      </c>
      <c r="P43" s="442">
        <f t="shared" si="28"/>
        <v>5</v>
      </c>
      <c r="Q43" s="442">
        <f t="shared" si="28"/>
        <v>4</v>
      </c>
      <c r="R43" s="442">
        <f t="shared" si="28"/>
        <v>43</v>
      </c>
      <c r="S43" s="300">
        <f t="shared" si="28"/>
        <v>55</v>
      </c>
      <c r="T43" s="1"/>
      <c r="U43" s="122">
        <f>S43+M43+G43</f>
        <v>91</v>
      </c>
    </row>
    <row r="46" spans="1:21" ht="27" x14ac:dyDescent="0.2">
      <c r="A46" s="929" t="s">
        <v>527</v>
      </c>
      <c r="G46" s="126">
        <v>200</v>
      </c>
      <c r="M46" s="126">
        <v>403</v>
      </c>
      <c r="S46" s="126">
        <v>374</v>
      </c>
      <c r="U46" s="127">
        <f>G46+M46+S46</f>
        <v>977</v>
      </c>
    </row>
    <row r="47" spans="1:21" ht="13.5" x14ac:dyDescent="0.25">
      <c r="A47" s="73"/>
    </row>
    <row r="48" spans="1:21" ht="27" x14ac:dyDescent="0.25">
      <c r="A48" s="123" t="s">
        <v>230</v>
      </c>
      <c r="G48" s="128">
        <f>G43/G46</f>
        <v>0.05</v>
      </c>
      <c r="M48" s="128">
        <f>M43/M46</f>
        <v>6.4516129032258063E-2</v>
      </c>
      <c r="S48" s="128">
        <f>S43/S46</f>
        <v>0.14705882352941177</v>
      </c>
      <c r="U48" s="128">
        <f>U43/U46</f>
        <v>9.3142272262026607E-2</v>
      </c>
    </row>
    <row r="49" spans="1:21" ht="13.5" x14ac:dyDescent="0.25">
      <c r="A49" s="73"/>
    </row>
    <row r="50" spans="1:21" ht="27" x14ac:dyDescent="0.25">
      <c r="A50" s="123" t="s">
        <v>231</v>
      </c>
      <c r="G50" s="126">
        <v>36</v>
      </c>
      <c r="M50" s="126">
        <v>89</v>
      </c>
      <c r="S50" s="126">
        <v>176</v>
      </c>
      <c r="U50" s="126">
        <f>G50+M50+S50</f>
        <v>301</v>
      </c>
    </row>
    <row r="52" spans="1:21" ht="27" x14ac:dyDescent="0.25">
      <c r="A52" s="123" t="s">
        <v>232</v>
      </c>
      <c r="G52" s="128">
        <f>G50/G46</f>
        <v>0.18</v>
      </c>
      <c r="M52" s="128">
        <f>M50/M46</f>
        <v>0.22084367245657568</v>
      </c>
      <c r="S52" s="128">
        <f>S50/S46</f>
        <v>0.47058823529411764</v>
      </c>
      <c r="U52" s="128">
        <f>U50/U46</f>
        <v>0.30808597748208805</v>
      </c>
    </row>
    <row r="53" spans="1:21" x14ac:dyDescent="0.2">
      <c r="M53" s="125"/>
    </row>
    <row r="54" spans="1:21" ht="13.5" x14ac:dyDescent="0.25">
      <c r="A54" s="124" t="s">
        <v>233</v>
      </c>
      <c r="G54" s="124">
        <f>G50+G43</f>
        <v>46</v>
      </c>
      <c r="M54" s="124">
        <f>M50+M43</f>
        <v>115</v>
      </c>
      <c r="S54" s="124">
        <f>S50+S43</f>
        <v>231</v>
      </c>
      <c r="U54" s="124">
        <f>U50+U43</f>
        <v>392</v>
      </c>
    </row>
    <row r="56" spans="1:21" ht="13.5" x14ac:dyDescent="0.25">
      <c r="A56" s="124" t="s">
        <v>234</v>
      </c>
      <c r="G56" s="129">
        <f>G54/G46</f>
        <v>0.23</v>
      </c>
      <c r="M56" s="129">
        <f>M54/M46</f>
        <v>0.28535980148883372</v>
      </c>
      <c r="S56" s="129">
        <f>S54/S46</f>
        <v>0.61764705882352944</v>
      </c>
      <c r="U56" s="129">
        <f>U54/U46</f>
        <v>0.40122824974411464</v>
      </c>
    </row>
  </sheetData>
  <sortState ref="A16:U17">
    <sortCondition ref="A16"/>
  </sortState>
  <mergeCells count="6">
    <mergeCell ref="A6:U6"/>
    <mergeCell ref="A2:U2"/>
    <mergeCell ref="B8:G8"/>
    <mergeCell ref="H8:M8"/>
    <mergeCell ref="N8:S8"/>
    <mergeCell ref="U8:U9"/>
  </mergeCells>
  <pageMargins left="0.39370078740157483" right="0" top="0.59055118110236227" bottom="0.59055118110236227" header="0.51181102362204722" footer="0.51181102362204722"/>
  <pageSetup paperSize="9" scale="71" firstPageNumber="46" fitToHeight="0" orientation="portrait" r:id="rId1"/>
  <headerFooter alignWithMargins="0">
    <oddHeader>&amp;L&amp;"Times New Roman,Gras"DGRH A1-1&amp;R&amp;"Times New Roman,Gras"Juillet 2021</oddHeader>
    <oddFooter>&amp;C&amp;"Times New Roman,Gras"Page &amp;P de &amp;N</oddFooter>
  </headerFooter>
  <ignoredErrors>
    <ignoredError sqref="U22" formula="1"/>
    <ignoredError sqref="S39"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9"/>
  <sheetViews>
    <sheetView showGridLines="0" topLeftCell="A49" zoomScaleNormal="100" workbookViewId="0">
      <selection activeCell="O10" sqref="O10"/>
    </sheetView>
  </sheetViews>
  <sheetFormatPr baseColWidth="10" defaultColWidth="12" defaultRowHeight="12.75" x14ac:dyDescent="0.2"/>
  <cols>
    <col min="1" max="1" width="23.1640625" style="132" customWidth="1"/>
    <col min="2" max="8" width="10.83203125" style="132" customWidth="1"/>
    <col min="9" max="9" width="4.33203125" style="132" customWidth="1"/>
    <col min="10" max="10" width="11.33203125" style="132" customWidth="1"/>
    <col min="11" max="11" width="12.83203125" style="132" bestFit="1" customWidth="1"/>
    <col min="12" max="16384" width="12" style="132"/>
  </cols>
  <sheetData>
    <row r="1" spans="1:11" ht="7.15" customHeight="1" x14ac:dyDescent="0.2"/>
    <row r="2" spans="1:11" ht="34.5" customHeight="1" x14ac:dyDescent="0.2">
      <c r="A2" s="1011" t="s">
        <v>710</v>
      </c>
      <c r="B2" s="1011"/>
      <c r="C2" s="1011"/>
      <c r="D2" s="1011"/>
      <c r="E2" s="1011"/>
      <c r="F2" s="1011"/>
      <c r="G2" s="1011"/>
      <c r="H2" s="1011"/>
      <c r="I2" s="1011"/>
      <c r="J2" s="1011"/>
      <c r="K2" s="54"/>
    </row>
    <row r="3" spans="1:11" ht="6.6" customHeight="1" x14ac:dyDescent="0.2">
      <c r="A3" s="134"/>
    </row>
    <row r="4" spans="1:11" ht="3" customHeight="1" x14ac:dyDescent="0.2"/>
    <row r="5" spans="1:11" x14ac:dyDescent="0.2">
      <c r="A5" s="1065" t="s">
        <v>697</v>
      </c>
      <c r="B5" s="1065"/>
      <c r="C5" s="1065"/>
      <c r="D5" s="1065"/>
      <c r="E5" s="1065"/>
      <c r="F5" s="1065"/>
      <c r="G5" s="1065"/>
      <c r="H5" s="1065"/>
      <c r="I5" s="1065"/>
      <c r="J5" s="1065"/>
      <c r="K5" s="161"/>
    </row>
    <row r="8" spans="1:11" x14ac:dyDescent="0.2">
      <c r="B8" s="1013" t="s">
        <v>501</v>
      </c>
      <c r="C8" s="1013"/>
      <c r="D8" s="1013"/>
      <c r="E8" s="1013"/>
      <c r="F8" s="1013"/>
      <c r="G8" s="1013"/>
      <c r="H8" s="1013"/>
    </row>
    <row r="9" spans="1:11" ht="38.25" x14ac:dyDescent="0.2">
      <c r="A9" s="629" t="s">
        <v>500</v>
      </c>
      <c r="B9" s="927" t="s">
        <v>732</v>
      </c>
      <c r="C9" s="928">
        <v>2014</v>
      </c>
      <c r="D9" s="928">
        <v>2015</v>
      </c>
      <c r="E9" s="928">
        <v>2016</v>
      </c>
      <c r="F9" s="599">
        <v>2017</v>
      </c>
      <c r="G9" s="599">
        <v>2018</v>
      </c>
      <c r="H9" s="599">
        <v>2019</v>
      </c>
      <c r="I9" s="17"/>
      <c r="J9" s="926" t="s">
        <v>1</v>
      </c>
      <c r="K9" s="630"/>
    </row>
    <row r="10" spans="1:11" x14ac:dyDescent="0.2">
      <c r="A10" s="629"/>
      <c r="B10" s="17"/>
      <c r="C10" s="17"/>
      <c r="D10" s="17"/>
      <c r="E10" s="17"/>
      <c r="F10" s="17"/>
      <c r="G10" s="17"/>
      <c r="H10" s="17"/>
      <c r="I10" s="17"/>
      <c r="J10" s="17"/>
      <c r="K10" s="630"/>
    </row>
    <row r="11" spans="1:11" x14ac:dyDescent="0.2">
      <c r="A11" s="642" t="s">
        <v>156</v>
      </c>
      <c r="B11" s="308">
        <v>12</v>
      </c>
      <c r="C11" s="308">
        <v>5</v>
      </c>
      <c r="D11" s="308">
        <v>15</v>
      </c>
      <c r="E11" s="308">
        <v>10</v>
      </c>
      <c r="F11" s="308">
        <v>30</v>
      </c>
      <c r="G11" s="308">
        <v>39</v>
      </c>
      <c r="H11" s="643">
        <v>89</v>
      </c>
      <c r="I11" s="1"/>
      <c r="J11" s="421">
        <f t="shared" ref="J11:J42" si="0">SUM(B11:H11)</f>
        <v>200</v>
      </c>
    </row>
    <row r="12" spans="1:11" x14ac:dyDescent="0.2">
      <c r="A12" s="548" t="s">
        <v>296</v>
      </c>
      <c r="B12" s="360">
        <v>3</v>
      </c>
      <c r="C12" s="360">
        <v>2</v>
      </c>
      <c r="D12" s="360">
        <v>5</v>
      </c>
      <c r="E12" s="360">
        <v>4</v>
      </c>
      <c r="F12" s="360">
        <v>15</v>
      </c>
      <c r="G12" s="360">
        <v>25</v>
      </c>
      <c r="H12" s="410">
        <v>45</v>
      </c>
      <c r="I12" s="1"/>
      <c r="J12" s="421">
        <f t="shared" si="0"/>
        <v>99</v>
      </c>
    </row>
    <row r="13" spans="1:11" x14ac:dyDescent="0.2">
      <c r="A13" s="636" t="s">
        <v>71</v>
      </c>
      <c r="B13" s="631"/>
      <c r="C13" s="631"/>
      <c r="D13" s="631">
        <v>2</v>
      </c>
      <c r="E13" s="631"/>
      <c r="F13" s="631">
        <v>6</v>
      </c>
      <c r="G13" s="631">
        <v>17</v>
      </c>
      <c r="H13" s="631">
        <v>24</v>
      </c>
      <c r="J13" s="641">
        <f t="shared" si="0"/>
        <v>49</v>
      </c>
    </row>
    <row r="14" spans="1:11" x14ac:dyDescent="0.2">
      <c r="A14" s="637" t="s">
        <v>72</v>
      </c>
      <c r="B14" s="632"/>
      <c r="C14" s="632">
        <v>1</v>
      </c>
      <c r="D14" s="632"/>
      <c r="E14" s="632">
        <v>1</v>
      </c>
      <c r="F14" s="632">
        <v>7</v>
      </c>
      <c r="G14" s="632">
        <v>3</v>
      </c>
      <c r="H14" s="632">
        <v>18</v>
      </c>
      <c r="J14" s="641">
        <f t="shared" si="0"/>
        <v>30</v>
      </c>
    </row>
    <row r="15" spans="1:11" x14ac:dyDescent="0.2">
      <c r="A15" s="637" t="s">
        <v>73</v>
      </c>
      <c r="B15" s="632"/>
      <c r="C15" s="632"/>
      <c r="D15" s="632">
        <v>1</v>
      </c>
      <c r="E15" s="632">
        <v>1</v>
      </c>
      <c r="F15" s="632"/>
      <c r="G15" s="632">
        <v>2</v>
      </c>
      <c r="H15" s="632">
        <v>1</v>
      </c>
      <c r="J15" s="641">
        <f t="shared" si="0"/>
        <v>5</v>
      </c>
    </row>
    <row r="16" spans="1:11" x14ac:dyDescent="0.2">
      <c r="A16" s="638" t="s">
        <v>74</v>
      </c>
      <c r="B16" s="633">
        <v>3</v>
      </c>
      <c r="C16" s="633">
        <v>1</v>
      </c>
      <c r="D16" s="633">
        <v>2</v>
      </c>
      <c r="E16" s="633">
        <v>2</v>
      </c>
      <c r="F16" s="633">
        <v>2</v>
      </c>
      <c r="G16" s="633">
        <v>3</v>
      </c>
      <c r="H16" s="633">
        <v>2</v>
      </c>
      <c r="J16" s="641">
        <f t="shared" si="0"/>
        <v>15</v>
      </c>
    </row>
    <row r="17" spans="1:10" x14ac:dyDescent="0.2">
      <c r="A17" s="289" t="s">
        <v>297</v>
      </c>
      <c r="B17" s="43">
        <v>9</v>
      </c>
      <c r="C17" s="43">
        <v>3</v>
      </c>
      <c r="D17" s="43">
        <v>10</v>
      </c>
      <c r="E17" s="43">
        <v>6</v>
      </c>
      <c r="F17" s="43">
        <v>15</v>
      </c>
      <c r="G17" s="43">
        <v>14</v>
      </c>
      <c r="H17" s="84">
        <v>44</v>
      </c>
      <c r="I17" s="1"/>
      <c r="J17" s="421">
        <f t="shared" si="0"/>
        <v>101</v>
      </c>
    </row>
    <row r="18" spans="1:10" x14ac:dyDescent="0.2">
      <c r="A18" s="636" t="s">
        <v>75</v>
      </c>
      <c r="B18" s="631">
        <v>3</v>
      </c>
      <c r="C18" s="631"/>
      <c r="D18" s="631">
        <v>8</v>
      </c>
      <c r="E18" s="631">
        <v>4</v>
      </c>
      <c r="F18" s="631">
        <v>7</v>
      </c>
      <c r="G18" s="631">
        <v>7</v>
      </c>
      <c r="H18" s="631">
        <v>9</v>
      </c>
      <c r="J18" s="641">
        <f t="shared" si="0"/>
        <v>38</v>
      </c>
    </row>
    <row r="19" spans="1:10" x14ac:dyDescent="0.2">
      <c r="A19" s="638" t="s">
        <v>76</v>
      </c>
      <c r="B19" s="633">
        <v>6</v>
      </c>
      <c r="C19" s="633">
        <v>3</v>
      </c>
      <c r="D19" s="633">
        <v>2</v>
      </c>
      <c r="E19" s="633">
        <v>2</v>
      </c>
      <c r="F19" s="633">
        <v>8</v>
      </c>
      <c r="G19" s="633">
        <v>7</v>
      </c>
      <c r="H19" s="633">
        <v>35</v>
      </c>
      <c r="J19" s="641">
        <f t="shared" si="0"/>
        <v>63</v>
      </c>
    </row>
    <row r="20" spans="1:10" x14ac:dyDescent="0.2">
      <c r="A20" s="642" t="s">
        <v>157</v>
      </c>
      <c r="B20" s="308">
        <v>90</v>
      </c>
      <c r="C20" s="308">
        <v>21</v>
      </c>
      <c r="D20" s="308">
        <v>35</v>
      </c>
      <c r="E20" s="308">
        <v>48</v>
      </c>
      <c r="F20" s="308">
        <v>58</v>
      </c>
      <c r="G20" s="308">
        <v>70</v>
      </c>
      <c r="H20" s="643">
        <v>81</v>
      </c>
      <c r="I20" s="1"/>
      <c r="J20" s="421">
        <f t="shared" si="0"/>
        <v>403</v>
      </c>
    </row>
    <row r="21" spans="1:10" x14ac:dyDescent="0.2">
      <c r="A21" s="548" t="s">
        <v>494</v>
      </c>
      <c r="B21" s="360">
        <v>23</v>
      </c>
      <c r="C21" s="360">
        <v>6</v>
      </c>
      <c r="D21" s="360">
        <v>10</v>
      </c>
      <c r="E21" s="360">
        <v>14</v>
      </c>
      <c r="F21" s="360">
        <v>23</v>
      </c>
      <c r="G21" s="360">
        <v>31</v>
      </c>
      <c r="H21" s="410">
        <v>32</v>
      </c>
      <c r="I21" s="1"/>
      <c r="J21" s="421">
        <f t="shared" si="0"/>
        <v>139</v>
      </c>
    </row>
    <row r="22" spans="1:10" x14ac:dyDescent="0.2">
      <c r="A22" s="636" t="s">
        <v>77</v>
      </c>
      <c r="B22" s="631">
        <v>4</v>
      </c>
      <c r="C22" s="631">
        <v>1</v>
      </c>
      <c r="D22" s="631">
        <v>2</v>
      </c>
      <c r="E22" s="631">
        <v>5</v>
      </c>
      <c r="F22" s="631">
        <v>2</v>
      </c>
      <c r="G22" s="631">
        <v>5</v>
      </c>
      <c r="H22" s="631">
        <v>5</v>
      </c>
      <c r="J22" s="641">
        <f t="shared" si="0"/>
        <v>24</v>
      </c>
    </row>
    <row r="23" spans="1:10" x14ac:dyDescent="0.2">
      <c r="A23" s="637" t="s">
        <v>78</v>
      </c>
      <c r="B23" s="632">
        <v>3</v>
      </c>
      <c r="C23" s="632"/>
      <c r="D23" s="632"/>
      <c r="E23" s="632"/>
      <c r="F23" s="632">
        <v>1</v>
      </c>
      <c r="G23" s="632"/>
      <c r="H23" s="632">
        <v>1</v>
      </c>
      <c r="J23" s="641">
        <f t="shared" si="0"/>
        <v>5</v>
      </c>
    </row>
    <row r="24" spans="1:10" x14ac:dyDescent="0.2">
      <c r="A24" s="637" t="s">
        <v>79</v>
      </c>
      <c r="B24" s="632">
        <v>3</v>
      </c>
      <c r="C24" s="632">
        <v>3</v>
      </c>
      <c r="D24" s="632">
        <v>3</v>
      </c>
      <c r="E24" s="632">
        <v>1</v>
      </c>
      <c r="F24" s="632">
        <v>2</v>
      </c>
      <c r="G24" s="632">
        <v>5</v>
      </c>
      <c r="H24" s="632">
        <v>1</v>
      </c>
      <c r="J24" s="641">
        <f t="shared" si="0"/>
        <v>18</v>
      </c>
    </row>
    <row r="25" spans="1:10" x14ac:dyDescent="0.2">
      <c r="A25" s="637" t="s">
        <v>80</v>
      </c>
      <c r="B25" s="632">
        <v>1</v>
      </c>
      <c r="C25" s="632"/>
      <c r="D25" s="632">
        <v>1</v>
      </c>
      <c r="E25" s="632">
        <v>1</v>
      </c>
      <c r="F25" s="632">
        <v>1</v>
      </c>
      <c r="G25" s="632">
        <v>1</v>
      </c>
      <c r="H25" s="632"/>
      <c r="J25" s="641">
        <f t="shared" si="0"/>
        <v>5</v>
      </c>
    </row>
    <row r="26" spans="1:10" x14ac:dyDescent="0.2">
      <c r="A26" s="637" t="s">
        <v>81</v>
      </c>
      <c r="B26" s="632">
        <v>5</v>
      </c>
      <c r="C26" s="632">
        <v>1</v>
      </c>
      <c r="D26" s="632">
        <v>2</v>
      </c>
      <c r="E26" s="632">
        <v>2</v>
      </c>
      <c r="F26" s="632">
        <v>8</v>
      </c>
      <c r="G26" s="632">
        <v>13</v>
      </c>
      <c r="H26" s="632">
        <v>18</v>
      </c>
      <c r="J26" s="641">
        <f t="shared" si="0"/>
        <v>49</v>
      </c>
    </row>
    <row r="27" spans="1:10" x14ac:dyDescent="0.2">
      <c r="A27" s="637" t="s">
        <v>82</v>
      </c>
      <c r="B27" s="632">
        <v>1</v>
      </c>
      <c r="C27" s="632"/>
      <c r="D27" s="632"/>
      <c r="E27" s="632">
        <v>1</v>
      </c>
      <c r="F27" s="632">
        <v>1</v>
      </c>
      <c r="G27" s="632">
        <v>1</v>
      </c>
      <c r="H27" s="632">
        <v>1</v>
      </c>
      <c r="J27" s="641">
        <f t="shared" si="0"/>
        <v>5</v>
      </c>
    </row>
    <row r="28" spans="1:10" x14ac:dyDescent="0.2">
      <c r="A28" s="637" t="s">
        <v>129</v>
      </c>
      <c r="B28" s="632">
        <v>1</v>
      </c>
      <c r="C28" s="632"/>
      <c r="D28" s="632"/>
      <c r="E28" s="632">
        <v>1</v>
      </c>
      <c r="F28" s="632">
        <v>1</v>
      </c>
      <c r="G28" s="632"/>
      <c r="H28" s="632">
        <v>1</v>
      </c>
      <c r="J28" s="641">
        <f t="shared" si="0"/>
        <v>4</v>
      </c>
    </row>
    <row r="29" spans="1:10" x14ac:dyDescent="0.2">
      <c r="A29" s="637" t="s">
        <v>83</v>
      </c>
      <c r="B29" s="632"/>
      <c r="C29" s="632"/>
      <c r="D29" s="632">
        <v>1</v>
      </c>
      <c r="E29" s="632">
        <v>1</v>
      </c>
      <c r="F29" s="632">
        <v>5</v>
      </c>
      <c r="G29" s="632">
        <v>4</v>
      </c>
      <c r="H29" s="632">
        <v>4</v>
      </c>
      <c r="J29" s="641">
        <f t="shared" si="0"/>
        <v>15</v>
      </c>
    </row>
    <row r="30" spans="1:10" x14ac:dyDescent="0.2">
      <c r="A30" s="638" t="s">
        <v>84</v>
      </c>
      <c r="B30" s="633">
        <v>5</v>
      </c>
      <c r="C30" s="633">
        <v>1</v>
      </c>
      <c r="D30" s="633">
        <v>1</v>
      </c>
      <c r="E30" s="633">
        <v>2</v>
      </c>
      <c r="F30" s="633">
        <v>2</v>
      </c>
      <c r="G30" s="633">
        <v>2</v>
      </c>
      <c r="H30" s="633">
        <v>1</v>
      </c>
      <c r="J30" s="641">
        <f t="shared" si="0"/>
        <v>14</v>
      </c>
    </row>
    <row r="31" spans="1:10" x14ac:dyDescent="0.2">
      <c r="A31" s="289" t="s">
        <v>495</v>
      </c>
      <c r="B31" s="43">
        <v>49</v>
      </c>
      <c r="C31" s="43">
        <v>10</v>
      </c>
      <c r="D31" s="43">
        <v>16</v>
      </c>
      <c r="E31" s="43">
        <v>19</v>
      </c>
      <c r="F31" s="43">
        <v>24</v>
      </c>
      <c r="G31" s="43">
        <v>23</v>
      </c>
      <c r="H31" s="84">
        <v>37</v>
      </c>
      <c r="I31" s="1"/>
      <c r="J31" s="421">
        <f t="shared" si="0"/>
        <v>178</v>
      </c>
    </row>
    <row r="32" spans="1:10" x14ac:dyDescent="0.2">
      <c r="A32" s="636" t="s">
        <v>85</v>
      </c>
      <c r="B32" s="631">
        <v>7</v>
      </c>
      <c r="C32" s="631">
        <v>3</v>
      </c>
      <c r="D32" s="631">
        <v>2</v>
      </c>
      <c r="E32" s="631">
        <v>3</v>
      </c>
      <c r="F32" s="631">
        <v>8</v>
      </c>
      <c r="G32" s="631">
        <v>5</v>
      </c>
      <c r="H32" s="631">
        <v>11</v>
      </c>
      <c r="J32" s="641">
        <f t="shared" si="0"/>
        <v>39</v>
      </c>
    </row>
    <row r="33" spans="1:10" x14ac:dyDescent="0.2">
      <c r="A33" s="637" t="s">
        <v>86</v>
      </c>
      <c r="B33" s="632">
        <v>7</v>
      </c>
      <c r="C33" s="632">
        <v>1</v>
      </c>
      <c r="D33" s="632"/>
      <c r="E33" s="632">
        <v>1</v>
      </c>
      <c r="F33" s="632">
        <v>1</v>
      </c>
      <c r="G33" s="632">
        <v>2</v>
      </c>
      <c r="H33" s="632">
        <v>5</v>
      </c>
      <c r="J33" s="641">
        <f t="shared" si="0"/>
        <v>17</v>
      </c>
    </row>
    <row r="34" spans="1:10" x14ac:dyDescent="0.2">
      <c r="A34" s="637" t="s">
        <v>87</v>
      </c>
      <c r="B34" s="632">
        <v>8</v>
      </c>
      <c r="C34" s="632">
        <v>2</v>
      </c>
      <c r="D34" s="632">
        <v>5</v>
      </c>
      <c r="E34" s="632">
        <v>1</v>
      </c>
      <c r="F34" s="632">
        <v>3</v>
      </c>
      <c r="G34" s="632">
        <v>4</v>
      </c>
      <c r="H34" s="632">
        <v>7</v>
      </c>
      <c r="J34" s="641">
        <f t="shared" si="0"/>
        <v>30</v>
      </c>
    </row>
    <row r="35" spans="1:10" x14ac:dyDescent="0.2">
      <c r="A35" s="637" t="s">
        <v>88</v>
      </c>
      <c r="B35" s="632">
        <v>6</v>
      </c>
      <c r="C35" s="632">
        <v>1</v>
      </c>
      <c r="D35" s="632">
        <v>2</v>
      </c>
      <c r="E35" s="632">
        <v>5</v>
      </c>
      <c r="F35" s="632">
        <v>2</v>
      </c>
      <c r="G35" s="632">
        <v>6</v>
      </c>
      <c r="H35" s="632">
        <v>5</v>
      </c>
      <c r="J35" s="641">
        <f t="shared" si="0"/>
        <v>27</v>
      </c>
    </row>
    <row r="36" spans="1:10" x14ac:dyDescent="0.2">
      <c r="A36" s="637" t="s">
        <v>89</v>
      </c>
      <c r="B36" s="632">
        <v>3</v>
      </c>
      <c r="C36" s="632">
        <v>1</v>
      </c>
      <c r="D36" s="632">
        <v>1</v>
      </c>
      <c r="E36" s="632"/>
      <c r="F36" s="632">
        <v>1</v>
      </c>
      <c r="G36" s="632"/>
      <c r="H36" s="632"/>
      <c r="J36" s="641">
        <f t="shared" si="0"/>
        <v>6</v>
      </c>
    </row>
    <row r="37" spans="1:10" x14ac:dyDescent="0.2">
      <c r="A37" s="637" t="s">
        <v>90</v>
      </c>
      <c r="B37" s="632">
        <v>5</v>
      </c>
      <c r="C37" s="632"/>
      <c r="D37" s="632">
        <v>2</v>
      </c>
      <c r="E37" s="632">
        <v>2</v>
      </c>
      <c r="F37" s="632">
        <v>1</v>
      </c>
      <c r="G37" s="632">
        <v>1</v>
      </c>
      <c r="H37" s="632"/>
      <c r="J37" s="641">
        <f t="shared" si="0"/>
        <v>11</v>
      </c>
    </row>
    <row r="38" spans="1:10" x14ac:dyDescent="0.2">
      <c r="A38" s="637" t="s">
        <v>91</v>
      </c>
      <c r="B38" s="632">
        <v>7</v>
      </c>
      <c r="C38" s="632">
        <v>1</v>
      </c>
      <c r="D38" s="632">
        <v>2</v>
      </c>
      <c r="E38" s="632">
        <v>2</v>
      </c>
      <c r="F38" s="632">
        <v>5</v>
      </c>
      <c r="G38" s="632">
        <v>2</v>
      </c>
      <c r="H38" s="632">
        <v>7</v>
      </c>
      <c r="J38" s="641">
        <f t="shared" si="0"/>
        <v>26</v>
      </c>
    </row>
    <row r="39" spans="1:10" x14ac:dyDescent="0.2">
      <c r="A39" s="637" t="s">
        <v>92</v>
      </c>
      <c r="B39" s="632">
        <v>6</v>
      </c>
      <c r="C39" s="632">
        <v>1</v>
      </c>
      <c r="D39" s="632">
        <v>1</v>
      </c>
      <c r="E39" s="632">
        <v>4</v>
      </c>
      <c r="F39" s="632">
        <v>3</v>
      </c>
      <c r="G39" s="632">
        <v>3</v>
      </c>
      <c r="H39" s="632">
        <v>2</v>
      </c>
      <c r="J39" s="641">
        <f t="shared" si="0"/>
        <v>20</v>
      </c>
    </row>
    <row r="40" spans="1:10" x14ac:dyDescent="0.2">
      <c r="A40" s="638" t="s">
        <v>93</v>
      </c>
      <c r="B40" s="633"/>
      <c r="C40" s="633"/>
      <c r="D40" s="633">
        <v>1</v>
      </c>
      <c r="E40" s="633">
        <v>1</v>
      </c>
      <c r="F40" s="633"/>
      <c r="G40" s="633"/>
      <c r="H40" s="633"/>
      <c r="J40" s="641">
        <f t="shared" si="0"/>
        <v>2</v>
      </c>
    </row>
    <row r="41" spans="1:10" x14ac:dyDescent="0.2">
      <c r="A41" s="289" t="s">
        <v>496</v>
      </c>
      <c r="B41" s="43">
        <v>18</v>
      </c>
      <c r="C41" s="43">
        <v>5</v>
      </c>
      <c r="D41" s="43">
        <v>9</v>
      </c>
      <c r="E41" s="43">
        <v>15</v>
      </c>
      <c r="F41" s="43">
        <v>11</v>
      </c>
      <c r="G41" s="43">
        <v>16</v>
      </c>
      <c r="H41" s="84">
        <v>12</v>
      </c>
      <c r="I41" s="1"/>
      <c r="J41" s="421">
        <f t="shared" si="0"/>
        <v>86</v>
      </c>
    </row>
    <row r="42" spans="1:10" x14ac:dyDescent="0.2">
      <c r="A42" s="636" t="s">
        <v>116</v>
      </c>
      <c r="B42" s="631">
        <v>4</v>
      </c>
      <c r="C42" s="631">
        <v>2</v>
      </c>
      <c r="D42" s="631">
        <v>1</v>
      </c>
      <c r="E42" s="631">
        <v>5</v>
      </c>
      <c r="F42" s="631">
        <v>4</v>
      </c>
      <c r="G42" s="631">
        <v>5</v>
      </c>
      <c r="H42" s="631">
        <v>3</v>
      </c>
      <c r="J42" s="641">
        <f t="shared" si="0"/>
        <v>24</v>
      </c>
    </row>
    <row r="43" spans="1:10" x14ac:dyDescent="0.2">
      <c r="A43" s="637" t="s">
        <v>117</v>
      </c>
      <c r="B43" s="632">
        <v>4</v>
      </c>
      <c r="C43" s="632">
        <v>1</v>
      </c>
      <c r="D43" s="632">
        <v>1</v>
      </c>
      <c r="E43" s="632">
        <v>4</v>
      </c>
      <c r="F43" s="632">
        <v>1</v>
      </c>
      <c r="G43" s="632">
        <v>5</v>
      </c>
      <c r="H43" s="632">
        <v>3</v>
      </c>
      <c r="J43" s="641">
        <f t="shared" ref="J43:J72" si="1">SUM(B43:H43)</f>
        <v>19</v>
      </c>
    </row>
    <row r="44" spans="1:10" x14ac:dyDescent="0.2">
      <c r="A44" s="637" t="s">
        <v>118</v>
      </c>
      <c r="B44" s="632">
        <v>1</v>
      </c>
      <c r="C44" s="632">
        <v>1</v>
      </c>
      <c r="D44" s="632">
        <v>1</v>
      </c>
      <c r="E44" s="632"/>
      <c r="F44" s="632"/>
      <c r="G44" s="632">
        <v>1</v>
      </c>
      <c r="H44" s="632"/>
      <c r="J44" s="641">
        <f t="shared" si="1"/>
        <v>4</v>
      </c>
    </row>
    <row r="45" spans="1:10" x14ac:dyDescent="0.2">
      <c r="A45" s="637" t="s">
        <v>119</v>
      </c>
      <c r="B45" s="632">
        <v>1</v>
      </c>
      <c r="C45" s="632"/>
      <c r="D45" s="632"/>
      <c r="E45" s="632"/>
      <c r="F45" s="632"/>
      <c r="G45" s="632"/>
      <c r="H45" s="632"/>
      <c r="J45" s="641">
        <f t="shared" si="1"/>
        <v>1</v>
      </c>
    </row>
    <row r="46" spans="1:10" x14ac:dyDescent="0.2">
      <c r="A46" s="638" t="s">
        <v>120</v>
      </c>
      <c r="B46" s="633">
        <v>8</v>
      </c>
      <c r="C46" s="633">
        <v>1</v>
      </c>
      <c r="D46" s="633">
        <v>6</v>
      </c>
      <c r="E46" s="633">
        <v>6</v>
      </c>
      <c r="F46" s="633">
        <v>6</v>
      </c>
      <c r="G46" s="633">
        <v>5</v>
      </c>
      <c r="H46" s="633">
        <v>6</v>
      </c>
      <c r="J46" s="641">
        <f t="shared" si="1"/>
        <v>38</v>
      </c>
    </row>
    <row r="47" spans="1:10" x14ac:dyDescent="0.2">
      <c r="A47" s="289" t="s">
        <v>497</v>
      </c>
      <c r="B47" s="43"/>
      <c r="C47" s="43"/>
      <c r="D47" s="43"/>
      <c r="E47" s="43"/>
      <c r="F47" s="43"/>
      <c r="G47" s="43"/>
      <c r="H47" s="84"/>
      <c r="I47" s="1"/>
      <c r="J47" s="421">
        <f t="shared" si="1"/>
        <v>0</v>
      </c>
    </row>
    <row r="48" spans="1:10" x14ac:dyDescent="0.2">
      <c r="A48" s="639" t="s">
        <v>121</v>
      </c>
      <c r="B48" s="634"/>
      <c r="C48" s="634"/>
      <c r="D48" s="634"/>
      <c r="E48" s="634"/>
      <c r="F48" s="634"/>
      <c r="G48" s="634"/>
      <c r="H48" s="634"/>
      <c r="J48" s="641">
        <f t="shared" si="1"/>
        <v>0</v>
      </c>
    </row>
    <row r="49" spans="1:10" x14ac:dyDescent="0.2">
      <c r="A49" s="831" t="s">
        <v>283</v>
      </c>
      <c r="B49" s="633"/>
      <c r="C49" s="633"/>
      <c r="D49" s="633"/>
      <c r="E49" s="633"/>
      <c r="F49" s="633"/>
      <c r="G49" s="633"/>
      <c r="H49" s="633"/>
      <c r="J49" s="641">
        <f t="shared" si="1"/>
        <v>0</v>
      </c>
    </row>
    <row r="50" spans="1:10" x14ac:dyDescent="0.2">
      <c r="A50" s="642" t="s">
        <v>158</v>
      </c>
      <c r="B50" s="308">
        <v>66</v>
      </c>
      <c r="C50" s="308">
        <v>33</v>
      </c>
      <c r="D50" s="308">
        <v>33</v>
      </c>
      <c r="E50" s="308">
        <v>35</v>
      </c>
      <c r="F50" s="308">
        <v>55</v>
      </c>
      <c r="G50" s="308">
        <v>60</v>
      </c>
      <c r="H50" s="643">
        <v>65</v>
      </c>
      <c r="I50" s="1"/>
      <c r="J50" s="421">
        <f t="shared" si="1"/>
        <v>347</v>
      </c>
    </row>
    <row r="51" spans="1:10" x14ac:dyDescent="0.2">
      <c r="A51" s="548" t="s">
        <v>498</v>
      </c>
      <c r="B51" s="360">
        <v>9</v>
      </c>
      <c r="C51" s="360">
        <v>6</v>
      </c>
      <c r="D51" s="360">
        <v>9</v>
      </c>
      <c r="E51" s="360">
        <v>13</v>
      </c>
      <c r="F51" s="360">
        <v>21</v>
      </c>
      <c r="G51" s="360">
        <v>28</v>
      </c>
      <c r="H51" s="410">
        <v>31</v>
      </c>
      <c r="I51" s="1"/>
      <c r="J51" s="421">
        <f t="shared" si="1"/>
        <v>117</v>
      </c>
    </row>
    <row r="52" spans="1:10" x14ac:dyDescent="0.2">
      <c r="A52" s="636" t="s">
        <v>94</v>
      </c>
      <c r="B52" s="631">
        <v>2</v>
      </c>
      <c r="C52" s="631">
        <v>1</v>
      </c>
      <c r="D52" s="631">
        <v>4</v>
      </c>
      <c r="E52" s="631">
        <v>3</v>
      </c>
      <c r="F52" s="631">
        <v>3</v>
      </c>
      <c r="G52" s="631">
        <v>4</v>
      </c>
      <c r="H52" s="631">
        <v>4</v>
      </c>
      <c r="J52" s="641">
        <f t="shared" si="1"/>
        <v>21</v>
      </c>
    </row>
    <row r="53" spans="1:10" x14ac:dyDescent="0.2">
      <c r="A53" s="637" t="s">
        <v>95</v>
      </c>
      <c r="B53" s="632">
        <v>1</v>
      </c>
      <c r="C53" s="632">
        <v>1</v>
      </c>
      <c r="D53" s="632"/>
      <c r="E53" s="632">
        <v>6</v>
      </c>
      <c r="F53" s="632">
        <v>7</v>
      </c>
      <c r="G53" s="632">
        <v>11</v>
      </c>
      <c r="H53" s="632">
        <v>11</v>
      </c>
      <c r="J53" s="641">
        <f t="shared" si="1"/>
        <v>37</v>
      </c>
    </row>
    <row r="54" spans="1:10" x14ac:dyDescent="0.2">
      <c r="A54" s="638" t="s">
        <v>96</v>
      </c>
      <c r="B54" s="633">
        <v>6</v>
      </c>
      <c r="C54" s="633">
        <v>4</v>
      </c>
      <c r="D54" s="633">
        <v>5</v>
      </c>
      <c r="E54" s="633">
        <v>4</v>
      </c>
      <c r="F54" s="633">
        <v>11</v>
      </c>
      <c r="G54" s="633">
        <v>13</v>
      </c>
      <c r="H54" s="633">
        <v>16</v>
      </c>
      <c r="J54" s="641">
        <f t="shared" si="1"/>
        <v>59</v>
      </c>
    </row>
    <row r="55" spans="1:10" x14ac:dyDescent="0.2">
      <c r="A55" s="289" t="s">
        <v>299</v>
      </c>
      <c r="B55" s="43">
        <v>2</v>
      </c>
      <c r="C55" s="43">
        <v>4</v>
      </c>
      <c r="D55" s="43">
        <v>2</v>
      </c>
      <c r="E55" s="43">
        <v>3</v>
      </c>
      <c r="F55" s="43">
        <v>3</v>
      </c>
      <c r="G55" s="43">
        <v>2</v>
      </c>
      <c r="H55" s="84">
        <v>1</v>
      </c>
      <c r="I55" s="1"/>
      <c r="J55" s="421">
        <f t="shared" si="1"/>
        <v>17</v>
      </c>
    </row>
    <row r="56" spans="1:10" x14ac:dyDescent="0.2">
      <c r="A56" s="636" t="s">
        <v>97</v>
      </c>
      <c r="B56" s="631">
        <v>1</v>
      </c>
      <c r="C56" s="631">
        <v>3</v>
      </c>
      <c r="D56" s="631">
        <v>2</v>
      </c>
      <c r="E56" s="631">
        <v>3</v>
      </c>
      <c r="F56" s="631">
        <v>1</v>
      </c>
      <c r="G56" s="631">
        <v>2</v>
      </c>
      <c r="H56" s="631"/>
      <c r="J56" s="641">
        <f t="shared" si="1"/>
        <v>12</v>
      </c>
    </row>
    <row r="57" spans="1:10" x14ac:dyDescent="0.2">
      <c r="A57" s="637" t="s">
        <v>98</v>
      </c>
      <c r="B57" s="632">
        <v>1</v>
      </c>
      <c r="C57" s="632"/>
      <c r="D57" s="632"/>
      <c r="E57" s="632"/>
      <c r="F57" s="632">
        <v>1</v>
      </c>
      <c r="G57" s="632"/>
      <c r="H57" s="632"/>
      <c r="J57" s="641">
        <f t="shared" si="1"/>
        <v>2</v>
      </c>
    </row>
    <row r="58" spans="1:10" x14ac:dyDescent="0.2">
      <c r="A58" s="638" t="s">
        <v>99</v>
      </c>
      <c r="B58" s="633"/>
      <c r="C58" s="633">
        <v>1</v>
      </c>
      <c r="D58" s="633"/>
      <c r="E58" s="633"/>
      <c r="F58" s="633">
        <v>1</v>
      </c>
      <c r="G58" s="633"/>
      <c r="H58" s="633">
        <v>1</v>
      </c>
      <c r="J58" s="641">
        <f t="shared" si="1"/>
        <v>3</v>
      </c>
    </row>
    <row r="59" spans="1:10" x14ac:dyDescent="0.2">
      <c r="A59" s="289" t="s">
        <v>300</v>
      </c>
      <c r="B59" s="43">
        <v>4</v>
      </c>
      <c r="C59" s="43">
        <v>4</v>
      </c>
      <c r="D59" s="43">
        <v>3</v>
      </c>
      <c r="E59" s="43">
        <v>2</v>
      </c>
      <c r="F59" s="43">
        <v>7</v>
      </c>
      <c r="G59" s="43">
        <v>4</v>
      </c>
      <c r="H59" s="84">
        <v>2</v>
      </c>
      <c r="I59" s="1"/>
      <c r="J59" s="421">
        <f t="shared" si="1"/>
        <v>26</v>
      </c>
    </row>
    <row r="60" spans="1:10" x14ac:dyDescent="0.2">
      <c r="A60" s="636" t="s">
        <v>100</v>
      </c>
      <c r="B60" s="631"/>
      <c r="C60" s="631">
        <v>3</v>
      </c>
      <c r="D60" s="631"/>
      <c r="E60" s="631">
        <v>1</v>
      </c>
      <c r="F60" s="631">
        <v>4</v>
      </c>
      <c r="G60" s="631"/>
      <c r="H60" s="631">
        <v>2</v>
      </c>
      <c r="J60" s="641">
        <f t="shared" si="1"/>
        <v>10</v>
      </c>
    </row>
    <row r="61" spans="1:10" x14ac:dyDescent="0.2">
      <c r="A61" s="637" t="s">
        <v>101</v>
      </c>
      <c r="B61" s="632">
        <v>2</v>
      </c>
      <c r="C61" s="632">
        <v>1</v>
      </c>
      <c r="D61" s="632">
        <v>2</v>
      </c>
      <c r="E61" s="632">
        <v>1</v>
      </c>
      <c r="F61" s="632">
        <v>1</v>
      </c>
      <c r="G61" s="632"/>
      <c r="H61" s="632"/>
      <c r="J61" s="641">
        <f t="shared" si="1"/>
        <v>7</v>
      </c>
    </row>
    <row r="62" spans="1:10" x14ac:dyDescent="0.2">
      <c r="A62" s="638" t="s">
        <v>102</v>
      </c>
      <c r="B62" s="633">
        <v>2</v>
      </c>
      <c r="C62" s="633"/>
      <c r="D62" s="633">
        <v>1</v>
      </c>
      <c r="E62" s="633"/>
      <c r="F62" s="633">
        <v>2</v>
      </c>
      <c r="G62" s="633">
        <v>4</v>
      </c>
      <c r="H62" s="633"/>
      <c r="J62" s="641">
        <f t="shared" si="1"/>
        <v>9</v>
      </c>
    </row>
    <row r="63" spans="1:10" x14ac:dyDescent="0.2">
      <c r="A63" s="289" t="s">
        <v>301</v>
      </c>
      <c r="B63" s="43">
        <v>6</v>
      </c>
      <c r="C63" s="43">
        <v>2</v>
      </c>
      <c r="D63" s="43">
        <v>2</v>
      </c>
      <c r="E63" s="43">
        <v>3</v>
      </c>
      <c r="F63" s="43">
        <v>5</v>
      </c>
      <c r="G63" s="43">
        <v>1</v>
      </c>
      <c r="H63" s="84">
        <v>1</v>
      </c>
      <c r="I63" s="1"/>
      <c r="J63" s="421">
        <f t="shared" si="1"/>
        <v>20</v>
      </c>
    </row>
    <row r="64" spans="1:10" x14ac:dyDescent="0.2">
      <c r="A64" s="637">
        <v>34</v>
      </c>
      <c r="B64" s="632"/>
      <c r="C64" s="632"/>
      <c r="D64" s="632"/>
      <c r="E64" s="632"/>
      <c r="F64" s="632"/>
      <c r="G64" s="632"/>
      <c r="H64" s="632"/>
      <c r="J64" s="641">
        <f t="shared" si="1"/>
        <v>0</v>
      </c>
    </row>
    <row r="65" spans="1:10" x14ac:dyDescent="0.2">
      <c r="A65" s="637" t="s">
        <v>103</v>
      </c>
      <c r="B65" s="632">
        <v>5</v>
      </c>
      <c r="C65" s="632">
        <v>2</v>
      </c>
      <c r="D65" s="632">
        <v>1</v>
      </c>
      <c r="E65" s="632">
        <v>2</v>
      </c>
      <c r="F65" s="632">
        <v>4</v>
      </c>
      <c r="G65" s="632">
        <v>1</v>
      </c>
      <c r="H65" s="632">
        <v>1</v>
      </c>
      <c r="J65" s="641">
        <f t="shared" si="1"/>
        <v>16</v>
      </c>
    </row>
    <row r="66" spans="1:10" x14ac:dyDescent="0.2">
      <c r="A66" s="637" t="s">
        <v>104</v>
      </c>
      <c r="B66" s="632"/>
      <c r="C66" s="632"/>
      <c r="D66" s="632">
        <v>1</v>
      </c>
      <c r="E66" s="632">
        <v>1</v>
      </c>
      <c r="F66" s="632">
        <v>1</v>
      </c>
      <c r="G66" s="632"/>
      <c r="H66" s="632"/>
      <c r="J66" s="641">
        <f t="shared" si="1"/>
        <v>3</v>
      </c>
    </row>
    <row r="67" spans="1:10" x14ac:dyDescent="0.2">
      <c r="A67" s="638" t="s">
        <v>105</v>
      </c>
      <c r="B67" s="633">
        <v>1</v>
      </c>
      <c r="C67" s="633"/>
      <c r="D67" s="633"/>
      <c r="E67" s="633"/>
      <c r="F67" s="633"/>
      <c r="G67" s="633"/>
      <c r="H67" s="633"/>
      <c r="J67" s="641">
        <f t="shared" si="1"/>
        <v>1</v>
      </c>
    </row>
    <row r="68" spans="1:10" x14ac:dyDescent="0.2">
      <c r="A68" s="289" t="s">
        <v>302</v>
      </c>
      <c r="B68" s="43">
        <v>15</v>
      </c>
      <c r="C68" s="43">
        <v>8</v>
      </c>
      <c r="D68" s="43">
        <v>13</v>
      </c>
      <c r="E68" s="43">
        <v>10</v>
      </c>
      <c r="F68" s="43">
        <v>13</v>
      </c>
      <c r="G68" s="43">
        <v>19</v>
      </c>
      <c r="H68" s="84">
        <v>29</v>
      </c>
      <c r="I68" s="1"/>
      <c r="J68" s="421">
        <f t="shared" si="1"/>
        <v>107</v>
      </c>
    </row>
    <row r="69" spans="1:10" x14ac:dyDescent="0.2">
      <c r="A69" s="636" t="s">
        <v>106</v>
      </c>
      <c r="B69" s="631">
        <v>6</v>
      </c>
      <c r="C69" s="631">
        <v>2</v>
      </c>
      <c r="D69" s="631">
        <v>7</v>
      </c>
      <c r="E69" s="631">
        <v>4</v>
      </c>
      <c r="F69" s="631">
        <v>2</v>
      </c>
      <c r="G69" s="631">
        <v>7</v>
      </c>
      <c r="H69" s="631">
        <v>10</v>
      </c>
      <c r="J69" s="641">
        <f t="shared" si="1"/>
        <v>38</v>
      </c>
    </row>
    <row r="70" spans="1:10" x14ac:dyDescent="0.2">
      <c r="A70" s="637" t="s">
        <v>107</v>
      </c>
      <c r="B70" s="632">
        <v>2</v>
      </c>
      <c r="C70" s="632"/>
      <c r="D70" s="632">
        <v>2</v>
      </c>
      <c r="E70" s="632">
        <v>3</v>
      </c>
      <c r="F70" s="632">
        <v>6</v>
      </c>
      <c r="G70" s="632">
        <v>4</v>
      </c>
      <c r="H70" s="632">
        <v>12</v>
      </c>
      <c r="J70" s="641">
        <f t="shared" si="1"/>
        <v>29</v>
      </c>
    </row>
    <row r="71" spans="1:10" x14ac:dyDescent="0.2">
      <c r="A71" s="637" t="s">
        <v>108</v>
      </c>
      <c r="B71" s="632">
        <v>2</v>
      </c>
      <c r="C71" s="632">
        <v>3</v>
      </c>
      <c r="D71" s="632">
        <v>3</v>
      </c>
      <c r="E71" s="632">
        <v>3</v>
      </c>
      <c r="F71" s="632"/>
      <c r="G71" s="632">
        <v>2</v>
      </c>
      <c r="H71" s="632">
        <v>2</v>
      </c>
      <c r="J71" s="641">
        <f t="shared" si="1"/>
        <v>15</v>
      </c>
    </row>
    <row r="72" spans="1:10" x14ac:dyDescent="0.2">
      <c r="A72" s="638" t="s">
        <v>109</v>
      </c>
      <c r="B72" s="633">
        <v>5</v>
      </c>
      <c r="C72" s="633">
        <v>3</v>
      </c>
      <c r="D72" s="633">
        <v>1</v>
      </c>
      <c r="E72" s="633"/>
      <c r="F72" s="633">
        <v>5</v>
      </c>
      <c r="G72" s="633">
        <v>6</v>
      </c>
      <c r="H72" s="633">
        <v>5</v>
      </c>
      <c r="J72" s="641">
        <f t="shared" si="1"/>
        <v>25</v>
      </c>
    </row>
    <row r="73" spans="1:10" x14ac:dyDescent="0.2">
      <c r="A73" s="289" t="s">
        <v>303</v>
      </c>
      <c r="B73" s="43">
        <v>30</v>
      </c>
      <c r="C73" s="43">
        <v>9</v>
      </c>
      <c r="D73" s="43">
        <v>4</v>
      </c>
      <c r="E73" s="43">
        <v>4</v>
      </c>
      <c r="F73" s="43">
        <v>6</v>
      </c>
      <c r="G73" s="43">
        <v>6</v>
      </c>
      <c r="H73" s="84">
        <v>1</v>
      </c>
      <c r="I73" s="1"/>
      <c r="J73" s="381">
        <f t="shared" ref="J73" si="2">H73+G73+F73+E73+D73+C73+B73</f>
        <v>60</v>
      </c>
    </row>
    <row r="74" spans="1:10" x14ac:dyDescent="0.2">
      <c r="A74" s="636" t="s">
        <v>110</v>
      </c>
      <c r="B74" s="631">
        <v>11</v>
      </c>
      <c r="C74" s="631">
        <v>3</v>
      </c>
      <c r="D74" s="631">
        <v>1</v>
      </c>
      <c r="E74" s="631">
        <v>1</v>
      </c>
      <c r="F74" s="631">
        <v>3</v>
      </c>
      <c r="G74" s="631">
        <v>3</v>
      </c>
      <c r="H74" s="631"/>
      <c r="J74" s="641">
        <f t="shared" ref="J74:J84" si="3">SUM(B74:H74)</f>
        <v>22</v>
      </c>
    </row>
    <row r="75" spans="1:10" x14ac:dyDescent="0.2">
      <c r="A75" s="637" t="s">
        <v>111</v>
      </c>
      <c r="B75" s="632">
        <v>11</v>
      </c>
      <c r="C75" s="632">
        <v>2</v>
      </c>
      <c r="D75" s="632">
        <v>2</v>
      </c>
      <c r="E75" s="632">
        <v>2</v>
      </c>
      <c r="F75" s="632">
        <v>1</v>
      </c>
      <c r="G75" s="632">
        <v>1</v>
      </c>
      <c r="H75" s="632"/>
      <c r="J75" s="641">
        <f t="shared" si="3"/>
        <v>19</v>
      </c>
    </row>
    <row r="76" spans="1:10" x14ac:dyDescent="0.2">
      <c r="A76" s="637" t="s">
        <v>112</v>
      </c>
      <c r="B76" s="632">
        <v>2</v>
      </c>
      <c r="C76" s="632">
        <v>2</v>
      </c>
      <c r="D76" s="632"/>
      <c r="E76" s="632"/>
      <c r="F76" s="632"/>
      <c r="G76" s="632"/>
      <c r="H76" s="632">
        <v>1</v>
      </c>
      <c r="J76" s="641">
        <f t="shared" si="3"/>
        <v>5</v>
      </c>
    </row>
    <row r="77" spans="1:10" x14ac:dyDescent="0.2">
      <c r="A77" s="637" t="s">
        <v>113</v>
      </c>
      <c r="B77" s="632">
        <v>5</v>
      </c>
      <c r="C77" s="632">
        <v>1</v>
      </c>
      <c r="D77" s="632">
        <v>1</v>
      </c>
      <c r="E77" s="632">
        <v>1</v>
      </c>
      <c r="F77" s="632">
        <v>2</v>
      </c>
      <c r="G77" s="632">
        <v>1</v>
      </c>
      <c r="H77" s="632"/>
      <c r="J77" s="641">
        <f t="shared" si="3"/>
        <v>11</v>
      </c>
    </row>
    <row r="78" spans="1:10" x14ac:dyDescent="0.2">
      <c r="A78" s="637" t="s">
        <v>114</v>
      </c>
      <c r="B78" s="632">
        <v>1</v>
      </c>
      <c r="C78" s="632"/>
      <c r="D78" s="632"/>
      <c r="E78" s="632"/>
      <c r="F78" s="632"/>
      <c r="G78" s="632"/>
      <c r="H78" s="632"/>
      <c r="J78" s="641">
        <f t="shared" si="3"/>
        <v>1</v>
      </c>
    </row>
    <row r="79" spans="1:10" x14ac:dyDescent="0.2">
      <c r="A79" s="638" t="s">
        <v>115</v>
      </c>
      <c r="B79" s="633"/>
      <c r="C79" s="633">
        <v>1</v>
      </c>
      <c r="D79" s="633"/>
      <c r="E79" s="633"/>
      <c r="F79" s="633"/>
      <c r="G79" s="633">
        <v>1</v>
      </c>
      <c r="H79" s="633"/>
      <c r="J79" s="641">
        <f t="shared" si="3"/>
        <v>2</v>
      </c>
    </row>
    <row r="80" spans="1:10" x14ac:dyDescent="0.2">
      <c r="A80" s="642" t="s">
        <v>159</v>
      </c>
      <c r="B80" s="308">
        <v>10</v>
      </c>
      <c r="C80" s="308">
        <v>3</v>
      </c>
      <c r="D80" s="308">
        <v>2</v>
      </c>
      <c r="E80" s="308">
        <v>2</v>
      </c>
      <c r="F80" s="308">
        <v>5</v>
      </c>
      <c r="G80" s="308">
        <v>1</v>
      </c>
      <c r="H80" s="643">
        <v>4</v>
      </c>
      <c r="I80" s="1"/>
      <c r="J80" s="421">
        <f t="shared" si="3"/>
        <v>27</v>
      </c>
    </row>
    <row r="81" spans="1:10" x14ac:dyDescent="0.2">
      <c r="A81" s="548" t="s">
        <v>499</v>
      </c>
      <c r="B81" s="360">
        <v>9</v>
      </c>
      <c r="C81" s="360">
        <v>3</v>
      </c>
      <c r="D81" s="360">
        <v>2</v>
      </c>
      <c r="E81" s="360">
        <v>2</v>
      </c>
      <c r="F81" s="360">
        <v>5</v>
      </c>
      <c r="G81" s="360">
        <v>1</v>
      </c>
      <c r="H81" s="410">
        <v>4</v>
      </c>
      <c r="I81" s="1"/>
      <c r="J81" s="421">
        <f t="shared" si="3"/>
        <v>26</v>
      </c>
    </row>
    <row r="82" spans="1:10" x14ac:dyDescent="0.2">
      <c r="A82" s="636" t="s">
        <v>122</v>
      </c>
      <c r="B82" s="631">
        <v>2</v>
      </c>
      <c r="C82" s="631"/>
      <c r="D82" s="631"/>
      <c r="E82" s="631"/>
      <c r="F82" s="631"/>
      <c r="G82" s="631"/>
      <c r="H82" s="631"/>
      <c r="J82" s="641">
        <f t="shared" si="3"/>
        <v>2</v>
      </c>
    </row>
    <row r="83" spans="1:10" x14ac:dyDescent="0.2">
      <c r="A83" s="637" t="s">
        <v>123</v>
      </c>
      <c r="B83" s="632">
        <v>2</v>
      </c>
      <c r="C83" s="632">
        <v>3</v>
      </c>
      <c r="D83" s="632">
        <v>2</v>
      </c>
      <c r="E83" s="632">
        <v>1</v>
      </c>
      <c r="F83" s="632">
        <v>3</v>
      </c>
      <c r="G83" s="632">
        <v>1</v>
      </c>
      <c r="H83" s="632">
        <v>2</v>
      </c>
      <c r="J83" s="641">
        <f t="shared" si="3"/>
        <v>14</v>
      </c>
    </row>
    <row r="84" spans="1:10" x14ac:dyDescent="0.2">
      <c r="A84" s="640" t="s">
        <v>124</v>
      </c>
      <c r="B84" s="635">
        <v>5</v>
      </c>
      <c r="C84" s="635"/>
      <c r="D84" s="635"/>
      <c r="E84" s="635">
        <v>1</v>
      </c>
      <c r="F84" s="635">
        <v>2</v>
      </c>
      <c r="G84" s="635"/>
      <c r="H84" s="635">
        <v>2</v>
      </c>
      <c r="J84" s="641">
        <f t="shared" si="3"/>
        <v>10</v>
      </c>
    </row>
    <row r="85" spans="1:10" x14ac:dyDescent="0.2">
      <c r="A85" s="548" t="s">
        <v>733</v>
      </c>
      <c r="B85" s="360">
        <v>1</v>
      </c>
      <c r="C85" s="360"/>
      <c r="D85" s="360"/>
      <c r="E85" s="360"/>
      <c r="F85" s="360"/>
      <c r="G85" s="360"/>
      <c r="H85" s="410"/>
      <c r="I85" s="1"/>
      <c r="J85" s="421">
        <f t="shared" ref="J85:J86" si="4">SUM(B85:H85)</f>
        <v>1</v>
      </c>
    </row>
    <row r="86" spans="1:10" x14ac:dyDescent="0.2">
      <c r="A86" s="91" t="s">
        <v>731</v>
      </c>
      <c r="B86" s="631">
        <v>1</v>
      </c>
      <c r="C86" s="631"/>
      <c r="D86" s="631"/>
      <c r="E86" s="631"/>
      <c r="F86" s="631"/>
      <c r="G86" s="631"/>
      <c r="H86" s="631"/>
      <c r="J86" s="641">
        <f t="shared" si="4"/>
        <v>1</v>
      </c>
    </row>
    <row r="88" spans="1:10" x14ac:dyDescent="0.2">
      <c r="A88" s="668" t="s">
        <v>1</v>
      </c>
      <c r="B88" s="303">
        <f t="shared" ref="B88:H88" si="5">B80+B50+B20+B11</f>
        <v>178</v>
      </c>
      <c r="C88" s="303">
        <f t="shared" si="5"/>
        <v>62</v>
      </c>
      <c r="D88" s="303">
        <f t="shared" si="5"/>
        <v>85</v>
      </c>
      <c r="E88" s="303">
        <f t="shared" si="5"/>
        <v>95</v>
      </c>
      <c r="F88" s="303">
        <f t="shared" si="5"/>
        <v>148</v>
      </c>
      <c r="G88" s="303">
        <f t="shared" si="5"/>
        <v>170</v>
      </c>
      <c r="H88" s="801">
        <f t="shared" si="5"/>
        <v>239</v>
      </c>
      <c r="I88" s="1"/>
      <c r="J88" s="417">
        <f>SUM(B88:H88)</f>
        <v>977</v>
      </c>
    </row>
    <row r="89" spans="1:10" x14ac:dyDescent="0.2">
      <c r="A89" s="669" t="s">
        <v>154</v>
      </c>
      <c r="B89" s="420">
        <f>B88/$J$88</f>
        <v>0.18219037871033777</v>
      </c>
      <c r="C89" s="420">
        <f t="shared" ref="C89:H89" si="6">C88/$J$88</f>
        <v>6.3459570112589556E-2</v>
      </c>
      <c r="D89" s="420">
        <f t="shared" si="6"/>
        <v>8.7001023541453434E-2</v>
      </c>
      <c r="E89" s="420">
        <f t="shared" si="6"/>
        <v>9.7236438075742074E-2</v>
      </c>
      <c r="F89" s="420">
        <f t="shared" si="6"/>
        <v>0.15148413510747186</v>
      </c>
      <c r="G89" s="420">
        <f t="shared" si="6"/>
        <v>0.17400204708290687</v>
      </c>
      <c r="H89" s="670">
        <f t="shared" si="6"/>
        <v>0.24462640736949848</v>
      </c>
    </row>
  </sheetData>
  <mergeCells count="3">
    <mergeCell ref="A5:J5"/>
    <mergeCell ref="B8:H8"/>
    <mergeCell ref="A2:J2"/>
  </mergeCells>
  <pageMargins left="0.39370078740157483" right="0" top="0.59055118110236227" bottom="0.59055118110236227" header="0.51181102362204722" footer="0.51181102362204722"/>
  <pageSetup paperSize="9" scale="96" firstPageNumber="48" fitToHeight="0" orientation="portrait" r:id="rId1"/>
  <headerFooter alignWithMargins="0">
    <oddHeader>&amp;L&amp;"Times New Roman,Gras"DGRH A1-1&amp;R&amp;"Times New Roman,Gras"Juillet 2021</oddHeader>
    <oddFooter>&amp;C&amp;"Times New Roman,Gras"Page &amp;P de &amp;N</oddFooter>
  </headerFooter>
  <rowBreaks count="1" manualBreakCount="1">
    <brk id="58" max="9" man="1"/>
  </rowBreaks>
  <ignoredErrors>
    <ignoredError sqref="J64"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O29" sqref="O29"/>
    </sheetView>
  </sheetViews>
  <sheetFormatPr baseColWidth="10" defaultColWidth="12" defaultRowHeight="12.75" x14ac:dyDescent="0.2"/>
  <cols>
    <col min="1" max="1" width="10.33203125" style="423" customWidth="1"/>
    <col min="2" max="9" width="13.1640625" style="423" customWidth="1"/>
    <col min="10" max="16384" width="12" style="423"/>
  </cols>
  <sheetData>
    <row r="1" spans="2:8" ht="18" customHeight="1" x14ac:dyDescent="0.2">
      <c r="B1" s="422"/>
      <c r="C1" s="422"/>
      <c r="D1" s="422"/>
    </row>
    <row r="2" spans="2:8" x14ac:dyDescent="0.2">
      <c r="B2" s="424"/>
      <c r="C2" s="424"/>
      <c r="D2" s="424"/>
    </row>
    <row r="3" spans="2:8" x14ac:dyDescent="0.2">
      <c r="B3" s="424"/>
      <c r="C3" s="424"/>
      <c r="D3" s="424"/>
    </row>
    <row r="4" spans="2:8" x14ac:dyDescent="0.2">
      <c r="B4" s="424"/>
      <c r="C4" s="424"/>
      <c r="D4" s="424"/>
    </row>
    <row r="5" spans="2:8" x14ac:dyDescent="0.2">
      <c r="B5" s="424"/>
      <c r="C5" s="424"/>
      <c r="D5" s="424"/>
      <c r="G5" s="424"/>
      <c r="H5" s="424"/>
    </row>
    <row r="6" spans="2:8" x14ac:dyDescent="0.2">
      <c r="B6" s="424"/>
      <c r="C6" s="424"/>
      <c r="D6" s="424"/>
    </row>
    <row r="7" spans="2:8" x14ac:dyDescent="0.2">
      <c r="B7" s="424"/>
      <c r="C7" s="424"/>
      <c r="D7" s="424"/>
    </row>
    <row r="8" spans="2:8" x14ac:dyDescent="0.2">
      <c r="B8" s="424"/>
      <c r="C8" s="424"/>
      <c r="D8" s="424"/>
    </row>
    <row r="9" spans="2:8" x14ac:dyDescent="0.2">
      <c r="B9" s="424"/>
      <c r="C9" s="424"/>
      <c r="D9" s="424"/>
    </row>
    <row r="10" spans="2:8" x14ac:dyDescent="0.2">
      <c r="B10" s="424"/>
      <c r="C10" s="424"/>
      <c r="D10" s="424"/>
    </row>
    <row r="11" spans="2:8" x14ac:dyDescent="0.2">
      <c r="B11" s="424"/>
      <c r="C11" s="424"/>
      <c r="D11" s="424"/>
    </row>
    <row r="12" spans="2:8" x14ac:dyDescent="0.2">
      <c r="B12" s="424"/>
      <c r="C12" s="424"/>
      <c r="D12" s="424"/>
    </row>
    <row r="13" spans="2:8" x14ac:dyDescent="0.2">
      <c r="B13" s="424"/>
      <c r="C13" s="424"/>
      <c r="D13" s="424"/>
    </row>
    <row r="14" spans="2:8" x14ac:dyDescent="0.2">
      <c r="B14" s="424"/>
      <c r="C14" s="424"/>
      <c r="D14" s="424"/>
    </row>
    <row r="15" spans="2:8" x14ac:dyDescent="0.2">
      <c r="B15" s="424"/>
      <c r="C15" s="424"/>
      <c r="D15" s="424"/>
    </row>
    <row r="16" spans="2:8" x14ac:dyDescent="0.2">
      <c r="B16" s="424"/>
      <c r="C16" s="424"/>
      <c r="D16" s="424"/>
    </row>
    <row r="17" spans="2:9" x14ac:dyDescent="0.2">
      <c r="B17" s="424"/>
      <c r="C17" s="424"/>
      <c r="D17" s="424"/>
    </row>
    <row r="18" spans="2:9" x14ac:dyDescent="0.2">
      <c r="B18" s="424"/>
      <c r="C18" s="424"/>
      <c r="D18" s="424"/>
    </row>
    <row r="19" spans="2:9" x14ac:dyDescent="0.2">
      <c r="B19" s="424"/>
      <c r="C19" s="424"/>
      <c r="D19" s="424"/>
    </row>
    <row r="20" spans="2:9" x14ac:dyDescent="0.2">
      <c r="B20" s="424"/>
      <c r="C20" s="424"/>
      <c r="D20" s="424"/>
    </row>
    <row r="21" spans="2:9" x14ac:dyDescent="0.2">
      <c r="B21" s="424"/>
      <c r="C21" s="424"/>
      <c r="D21" s="424"/>
    </row>
    <row r="22" spans="2:9" x14ac:dyDescent="0.2">
      <c r="B22" s="424"/>
      <c r="C22" s="424"/>
      <c r="D22" s="424"/>
    </row>
    <row r="23" spans="2:9" x14ac:dyDescent="0.2">
      <c r="B23" s="424"/>
      <c r="C23" s="424"/>
      <c r="D23" s="424"/>
    </row>
    <row r="24" spans="2:9" x14ac:dyDescent="0.2">
      <c r="B24" s="424"/>
      <c r="C24" s="424"/>
      <c r="D24" s="424"/>
    </row>
    <row r="25" spans="2:9" ht="13.5" thickBot="1" x14ac:dyDescent="0.25">
      <c r="B25" s="424"/>
      <c r="C25" s="424"/>
      <c r="D25" s="424"/>
    </row>
    <row r="26" spans="2:9" ht="26.25" customHeight="1" thickTop="1" x14ac:dyDescent="0.2">
      <c r="B26" s="1050"/>
      <c r="C26" s="1051"/>
      <c r="D26" s="1051"/>
      <c r="E26" s="1052"/>
      <c r="F26" s="1052"/>
      <c r="G26" s="1052"/>
      <c r="H26" s="1052"/>
      <c r="I26" s="1053"/>
    </row>
    <row r="27" spans="2:9" ht="19.5" customHeight="1" x14ac:dyDescent="0.2">
      <c r="B27" s="443" t="s">
        <v>412</v>
      </c>
      <c r="C27" s="426"/>
      <c r="D27" s="426"/>
      <c r="E27" s="426"/>
      <c r="F27" s="426"/>
      <c r="G27" s="426"/>
      <c r="H27" s="426"/>
      <c r="I27" s="444"/>
    </row>
    <row r="28" spans="2:9" ht="19.5" customHeight="1" thickBot="1" x14ac:dyDescent="0.3">
      <c r="B28" s="1054"/>
      <c r="C28" s="1055"/>
      <c r="D28" s="1055"/>
      <c r="E28" s="1056"/>
      <c r="F28" s="1056"/>
      <c r="G28" s="1056"/>
      <c r="H28" s="1056"/>
      <c r="I28" s="1057"/>
    </row>
    <row r="29" spans="2:9" ht="13.5" thickTop="1" x14ac:dyDescent="0.2">
      <c r="B29" s="424"/>
      <c r="C29" s="424"/>
      <c r="D29" s="424"/>
    </row>
    <row r="30" spans="2:9" x14ac:dyDescent="0.2">
      <c r="B30" s="424"/>
      <c r="C30" s="424"/>
      <c r="D30" s="424"/>
    </row>
    <row r="31" spans="2:9" x14ac:dyDescent="0.2">
      <c r="B31" s="424"/>
      <c r="C31" s="424"/>
      <c r="D31" s="424"/>
    </row>
    <row r="32" spans="2:9" ht="15.75" x14ac:dyDescent="0.2">
      <c r="B32" s="347" t="s">
        <v>711</v>
      </c>
      <c r="C32" s="428"/>
      <c r="D32" s="428"/>
      <c r="E32" s="429"/>
      <c r="F32" s="429"/>
      <c r="G32" s="429"/>
      <c r="H32" s="429"/>
      <c r="I32" s="429"/>
    </row>
    <row r="33" spans="2:9" x14ac:dyDescent="0.2">
      <c r="B33" s="424"/>
      <c r="C33" s="424"/>
      <c r="D33" s="424"/>
    </row>
    <row r="34" spans="2:9" x14ac:dyDescent="0.2">
      <c r="B34" s="424"/>
      <c r="C34" s="424"/>
      <c r="D34" s="424"/>
    </row>
    <row r="35" spans="2:9" ht="15.75" x14ac:dyDescent="0.25">
      <c r="B35" s="424"/>
      <c r="C35" s="424"/>
      <c r="D35" s="424"/>
      <c r="E35" s="430"/>
    </row>
    <row r="36" spans="2:9" x14ac:dyDescent="0.2">
      <c r="B36" s="424"/>
      <c r="C36" s="431" t="s">
        <v>413</v>
      </c>
      <c r="D36" s="424"/>
    </row>
    <row r="37" spans="2:9" x14ac:dyDescent="0.2">
      <c r="B37" s="424"/>
      <c r="C37" s="431" t="s">
        <v>414</v>
      </c>
      <c r="D37" s="424"/>
    </row>
    <row r="38" spans="2:9" x14ac:dyDescent="0.2">
      <c r="B38" s="424"/>
      <c r="C38" s="431" t="s">
        <v>484</v>
      </c>
      <c r="D38" s="424"/>
    </row>
    <row r="39" spans="2:9" x14ac:dyDescent="0.2">
      <c r="B39" s="424"/>
      <c r="C39" s="431" t="s">
        <v>415</v>
      </c>
      <c r="D39" s="424"/>
    </row>
    <row r="40" spans="2:9" x14ac:dyDescent="0.2">
      <c r="B40" s="424"/>
      <c r="C40" s="445" t="s">
        <v>416</v>
      </c>
      <c r="D40" s="424"/>
    </row>
    <row r="41" spans="2:9" x14ac:dyDescent="0.2">
      <c r="B41" s="424"/>
      <c r="C41" s="434" t="s">
        <v>417</v>
      </c>
      <c r="D41" s="434"/>
      <c r="E41" s="435"/>
      <c r="F41" s="435"/>
      <c r="G41" s="435"/>
      <c r="H41" s="435"/>
      <c r="I41" s="435"/>
    </row>
    <row r="42" spans="2:9" x14ac:dyDescent="0.2">
      <c r="B42" s="424"/>
      <c r="C42" s="424"/>
      <c r="D42" s="424"/>
    </row>
    <row r="43" spans="2:9" x14ac:dyDescent="0.2">
      <c r="B43" s="424"/>
      <c r="C43" s="424"/>
      <c r="D43" s="424"/>
    </row>
    <row r="44" spans="2:9" x14ac:dyDescent="0.2">
      <c r="B44" s="424"/>
      <c r="C44" s="424"/>
      <c r="D44" s="424"/>
    </row>
    <row r="45" spans="2:9" x14ac:dyDescent="0.2">
      <c r="B45" s="424"/>
      <c r="C45" s="424"/>
      <c r="D45" s="424"/>
    </row>
    <row r="46" spans="2:9" x14ac:dyDescent="0.2">
      <c r="B46" s="424"/>
      <c r="C46" s="424"/>
      <c r="D46" s="424"/>
    </row>
    <row r="47" spans="2:9" x14ac:dyDescent="0.2">
      <c r="B47" s="424"/>
      <c r="C47" s="424"/>
      <c r="D47" s="424"/>
    </row>
    <row r="48" spans="2:9" x14ac:dyDescent="0.2">
      <c r="B48" s="424"/>
      <c r="C48" s="424"/>
      <c r="D48" s="424"/>
    </row>
    <row r="49" spans="2:10" x14ac:dyDescent="0.2">
      <c r="B49" s="1066" t="s">
        <v>380</v>
      </c>
      <c r="C49" s="1066"/>
      <c r="D49" s="1066"/>
      <c r="E49" s="1066"/>
      <c r="F49" s="1066"/>
      <c r="G49" s="1066"/>
      <c r="H49" s="1066"/>
      <c r="I49" s="1066"/>
    </row>
    <row r="50" spans="2:10" x14ac:dyDescent="0.2">
      <c r="B50" s="1059" t="s">
        <v>381</v>
      </c>
      <c r="C50" s="1059"/>
      <c r="D50" s="1059"/>
      <c r="E50" s="1059"/>
      <c r="F50" s="1059"/>
      <c r="G50" s="1059"/>
      <c r="H50" s="1059"/>
      <c r="I50" s="1059"/>
    </row>
    <row r="51" spans="2:10" ht="16.5" customHeight="1" x14ac:dyDescent="0.2">
      <c r="B51" s="998" t="s">
        <v>663</v>
      </c>
      <c r="C51" s="998"/>
      <c r="D51" s="998"/>
      <c r="E51" s="998"/>
      <c r="F51" s="998"/>
      <c r="G51" s="998"/>
      <c r="H51" s="998"/>
      <c r="I51" s="998"/>
    </row>
    <row r="52" spans="2:10" ht="16.5" customHeight="1" x14ac:dyDescent="0.2">
      <c r="B52" s="998" t="s">
        <v>662</v>
      </c>
      <c r="C52" s="998"/>
      <c r="D52" s="998"/>
      <c r="E52" s="998"/>
      <c r="F52" s="998"/>
      <c r="G52" s="998"/>
      <c r="H52" s="998"/>
      <c r="I52" s="998"/>
    </row>
    <row r="53" spans="2:10" ht="16.5" customHeight="1" x14ac:dyDescent="0.2">
      <c r="B53" s="1058" t="s">
        <v>382</v>
      </c>
      <c r="C53" s="1058"/>
      <c r="D53" s="1058"/>
      <c r="E53" s="1058"/>
      <c r="F53" s="1058"/>
      <c r="G53" s="1058"/>
      <c r="H53" s="1058"/>
      <c r="I53" s="1058"/>
    </row>
    <row r="54" spans="2:10" x14ac:dyDescent="0.2">
      <c r="B54" s="424"/>
      <c r="C54" s="436"/>
      <c r="D54" s="436"/>
      <c r="J54" s="584"/>
    </row>
    <row r="55" spans="2:10" x14ac:dyDescent="0.2">
      <c r="B55" s="437"/>
      <c r="C55" s="436"/>
      <c r="D55" s="436"/>
      <c r="I55" s="438">
        <f>PG_3!I59</f>
        <v>0</v>
      </c>
    </row>
    <row r="58" spans="2:10" x14ac:dyDescent="0.2">
      <c r="B58" s="436"/>
      <c r="C58" s="436"/>
      <c r="D58" s="436"/>
    </row>
    <row r="59" spans="2:10" x14ac:dyDescent="0.2">
      <c r="B59" s="424"/>
      <c r="C59" s="436"/>
      <c r="D59" s="436"/>
    </row>
    <row r="60" spans="2:10" x14ac:dyDescent="0.2">
      <c r="B60" s="436"/>
      <c r="C60" s="436"/>
      <c r="D60" s="436"/>
    </row>
    <row r="61" spans="2:10" x14ac:dyDescent="0.2">
      <c r="B61" s="436"/>
      <c r="C61" s="436"/>
      <c r="D61" s="436"/>
    </row>
    <row r="62" spans="2:10" x14ac:dyDescent="0.2">
      <c r="B62" s="436"/>
      <c r="C62" s="436"/>
      <c r="D62" s="436"/>
    </row>
    <row r="63" spans="2:10" x14ac:dyDescent="0.2">
      <c r="B63" s="436"/>
      <c r="C63" s="436"/>
      <c r="D63" s="436"/>
    </row>
    <row r="64" spans="2:10" x14ac:dyDescent="0.2">
      <c r="B64" s="436"/>
      <c r="C64" s="436"/>
      <c r="D64" s="436"/>
    </row>
    <row r="65" spans="2:4" x14ac:dyDescent="0.2">
      <c r="B65" s="436"/>
      <c r="C65" s="436"/>
      <c r="D65" s="436"/>
    </row>
    <row r="66" spans="2:4" x14ac:dyDescent="0.2">
      <c r="B66" s="436"/>
      <c r="C66" s="436"/>
      <c r="D66" s="436"/>
    </row>
    <row r="67" spans="2:4" x14ac:dyDescent="0.2">
      <c r="B67" s="436"/>
      <c r="C67" s="436"/>
      <c r="D67" s="436"/>
    </row>
    <row r="68" spans="2:4" x14ac:dyDescent="0.2">
      <c r="B68" s="436"/>
      <c r="C68" s="436"/>
      <c r="D68" s="436"/>
    </row>
    <row r="69" spans="2:4" x14ac:dyDescent="0.2">
      <c r="B69" s="436"/>
      <c r="C69" s="436"/>
      <c r="D69" s="436"/>
    </row>
    <row r="70" spans="2:4" x14ac:dyDescent="0.2">
      <c r="B70" s="436"/>
      <c r="C70" s="436"/>
      <c r="D70" s="436"/>
    </row>
    <row r="71" spans="2:4" x14ac:dyDescent="0.2">
      <c r="B71" s="436"/>
      <c r="C71" s="436"/>
      <c r="D71" s="436"/>
    </row>
    <row r="72" spans="2:4" x14ac:dyDescent="0.2">
      <c r="B72" s="436"/>
      <c r="C72" s="436"/>
      <c r="D72" s="436"/>
    </row>
    <row r="73" spans="2:4" x14ac:dyDescent="0.2">
      <c r="B73" s="436"/>
      <c r="C73" s="436"/>
      <c r="D73" s="436"/>
    </row>
    <row r="74" spans="2:4" x14ac:dyDescent="0.2">
      <c r="B74" s="436"/>
      <c r="C74" s="436"/>
      <c r="D74" s="436"/>
    </row>
    <row r="75" spans="2:4" x14ac:dyDescent="0.2">
      <c r="B75" s="436"/>
      <c r="C75" s="436"/>
      <c r="D75" s="436"/>
    </row>
    <row r="76" spans="2:4" x14ac:dyDescent="0.2">
      <c r="B76" s="436"/>
      <c r="C76" s="436"/>
      <c r="D76" s="436"/>
    </row>
    <row r="77" spans="2:4" x14ac:dyDescent="0.2">
      <c r="B77" s="436"/>
      <c r="C77" s="436"/>
      <c r="D77" s="436"/>
    </row>
    <row r="78" spans="2:4" x14ac:dyDescent="0.2">
      <c r="B78" s="436"/>
      <c r="C78" s="436"/>
      <c r="D78" s="436"/>
    </row>
    <row r="79" spans="2:4" x14ac:dyDescent="0.2">
      <c r="B79" s="436"/>
      <c r="C79" s="436"/>
      <c r="D79" s="436"/>
    </row>
    <row r="80" spans="2:4" x14ac:dyDescent="0.2">
      <c r="B80" s="436"/>
      <c r="C80" s="436"/>
      <c r="D80" s="436"/>
    </row>
    <row r="81" spans="2:4" x14ac:dyDescent="0.2">
      <c r="B81" s="436"/>
      <c r="C81" s="436"/>
      <c r="D81" s="436"/>
    </row>
    <row r="82" spans="2:4" x14ac:dyDescent="0.2">
      <c r="B82" s="436"/>
      <c r="C82" s="436"/>
      <c r="D82" s="436"/>
    </row>
    <row r="83" spans="2:4" x14ac:dyDescent="0.2">
      <c r="B83" s="436"/>
      <c r="C83" s="436"/>
      <c r="D83" s="436"/>
    </row>
    <row r="84" spans="2:4" x14ac:dyDescent="0.2">
      <c r="B84" s="436"/>
      <c r="C84" s="436"/>
      <c r="D84" s="436"/>
    </row>
    <row r="85" spans="2:4" x14ac:dyDescent="0.2">
      <c r="B85" s="436"/>
      <c r="C85" s="436"/>
      <c r="D85" s="436"/>
    </row>
    <row r="86" spans="2:4" x14ac:dyDescent="0.2">
      <c r="B86" s="436"/>
      <c r="C86" s="436"/>
      <c r="D86" s="436"/>
    </row>
    <row r="87" spans="2:4" x14ac:dyDescent="0.2">
      <c r="B87" s="436"/>
      <c r="C87" s="436"/>
      <c r="D87" s="436"/>
    </row>
    <row r="88" spans="2:4" x14ac:dyDescent="0.2">
      <c r="B88" s="436"/>
      <c r="C88" s="436"/>
      <c r="D88" s="436"/>
    </row>
    <row r="89" spans="2:4" x14ac:dyDescent="0.2">
      <c r="B89" s="436"/>
      <c r="C89" s="436"/>
      <c r="D89" s="436"/>
    </row>
    <row r="90" spans="2:4" x14ac:dyDescent="0.2">
      <c r="B90" s="436"/>
      <c r="C90" s="436"/>
      <c r="D90" s="436"/>
    </row>
    <row r="91" spans="2:4" x14ac:dyDescent="0.2">
      <c r="B91" s="436"/>
      <c r="C91" s="436"/>
      <c r="D91" s="436"/>
    </row>
    <row r="92" spans="2:4" x14ac:dyDescent="0.2">
      <c r="B92" s="436"/>
      <c r="C92" s="436"/>
      <c r="D92" s="436"/>
    </row>
    <row r="93" spans="2:4" x14ac:dyDescent="0.2">
      <c r="B93" s="436"/>
      <c r="C93" s="436"/>
      <c r="D93" s="436"/>
    </row>
    <row r="94" spans="2:4" x14ac:dyDescent="0.2">
      <c r="B94" s="436"/>
      <c r="C94" s="436"/>
      <c r="D94" s="436"/>
    </row>
    <row r="95" spans="2:4" x14ac:dyDescent="0.2">
      <c r="B95" s="436"/>
      <c r="C95" s="436"/>
      <c r="D95" s="436"/>
    </row>
    <row r="96" spans="2:4" x14ac:dyDescent="0.2">
      <c r="B96" s="436"/>
      <c r="C96" s="436"/>
      <c r="D96" s="436"/>
    </row>
    <row r="97" spans="2:4" x14ac:dyDescent="0.2">
      <c r="B97" s="436"/>
      <c r="C97" s="436"/>
      <c r="D97" s="436"/>
    </row>
    <row r="98" spans="2:4" x14ac:dyDescent="0.2">
      <c r="B98" s="436"/>
      <c r="C98" s="436"/>
      <c r="D98" s="436"/>
    </row>
    <row r="99" spans="2:4" x14ac:dyDescent="0.2">
      <c r="B99" s="436"/>
      <c r="C99" s="436"/>
      <c r="D99" s="436"/>
    </row>
    <row r="100" spans="2:4" x14ac:dyDescent="0.2">
      <c r="B100" s="436"/>
      <c r="C100" s="436"/>
      <c r="D100" s="436"/>
    </row>
    <row r="101" spans="2:4" x14ac:dyDescent="0.2">
      <c r="B101" s="436"/>
      <c r="C101" s="436"/>
      <c r="D101" s="436"/>
    </row>
    <row r="102" spans="2:4" x14ac:dyDescent="0.2">
      <c r="B102" s="436"/>
      <c r="C102" s="436"/>
      <c r="D102" s="436"/>
    </row>
    <row r="103" spans="2:4" x14ac:dyDescent="0.2">
      <c r="B103" s="436"/>
      <c r="C103" s="436"/>
      <c r="D103" s="436"/>
    </row>
    <row r="104" spans="2:4" x14ac:dyDescent="0.2">
      <c r="B104" s="436"/>
      <c r="C104" s="436"/>
      <c r="D104" s="436"/>
    </row>
    <row r="105" spans="2:4" x14ac:dyDescent="0.2">
      <c r="B105" s="436"/>
      <c r="C105" s="436"/>
      <c r="D105" s="436"/>
    </row>
    <row r="106" spans="2:4" x14ac:dyDescent="0.2">
      <c r="B106" s="436"/>
      <c r="C106" s="436"/>
      <c r="D106" s="436"/>
    </row>
    <row r="107" spans="2:4" x14ac:dyDescent="0.2">
      <c r="B107" s="436"/>
      <c r="C107" s="436"/>
      <c r="D107" s="436"/>
    </row>
    <row r="108" spans="2:4" x14ac:dyDescent="0.2">
      <c r="B108" s="436"/>
      <c r="C108" s="436"/>
      <c r="D108" s="436"/>
    </row>
    <row r="109" spans="2:4" x14ac:dyDescent="0.2">
      <c r="B109" s="436"/>
      <c r="C109" s="436"/>
      <c r="D109" s="436"/>
    </row>
    <row r="110" spans="2:4" x14ac:dyDescent="0.2">
      <c r="B110" s="436"/>
      <c r="C110" s="436"/>
      <c r="D110" s="436"/>
    </row>
    <row r="111" spans="2:4" x14ac:dyDescent="0.2">
      <c r="B111" s="436"/>
      <c r="C111" s="436"/>
      <c r="D111" s="436"/>
    </row>
    <row r="112" spans="2:4" x14ac:dyDescent="0.2">
      <c r="B112" s="436"/>
      <c r="C112" s="436"/>
      <c r="D112" s="436"/>
    </row>
    <row r="113" spans="2:4" x14ac:dyDescent="0.2">
      <c r="B113" s="436"/>
      <c r="C113" s="436"/>
      <c r="D113" s="436"/>
    </row>
    <row r="114" spans="2:4" x14ac:dyDescent="0.2">
      <c r="B114" s="436"/>
      <c r="C114" s="436"/>
      <c r="D114" s="436"/>
    </row>
    <row r="115" spans="2:4" x14ac:dyDescent="0.2">
      <c r="B115" s="436"/>
      <c r="C115" s="436"/>
      <c r="D115" s="436"/>
    </row>
    <row r="116" spans="2:4" x14ac:dyDescent="0.2">
      <c r="B116" s="436"/>
      <c r="C116" s="436"/>
      <c r="D116" s="436"/>
    </row>
    <row r="117" spans="2:4" x14ac:dyDescent="0.2">
      <c r="B117" s="436"/>
      <c r="C117" s="436"/>
      <c r="D117" s="436"/>
    </row>
    <row r="118" spans="2:4" x14ac:dyDescent="0.2">
      <c r="B118" s="436"/>
      <c r="C118" s="436"/>
      <c r="D118" s="436"/>
    </row>
    <row r="119" spans="2:4" x14ac:dyDescent="0.2">
      <c r="B119" s="436"/>
      <c r="C119" s="436"/>
      <c r="D119" s="436"/>
    </row>
    <row r="120" spans="2:4" x14ac:dyDescent="0.2">
      <c r="B120" s="436"/>
      <c r="C120" s="436"/>
      <c r="D120" s="436"/>
    </row>
    <row r="121" spans="2:4" x14ac:dyDescent="0.2">
      <c r="B121" s="436"/>
      <c r="C121" s="436"/>
      <c r="D121" s="436"/>
    </row>
    <row r="122" spans="2:4" x14ac:dyDescent="0.2">
      <c r="B122" s="436"/>
      <c r="C122" s="436"/>
      <c r="D122" s="436"/>
    </row>
    <row r="123" spans="2:4" x14ac:dyDescent="0.2">
      <c r="B123" s="436"/>
      <c r="C123" s="436"/>
      <c r="D123" s="436"/>
    </row>
    <row r="124" spans="2:4" x14ac:dyDescent="0.2">
      <c r="B124" s="436"/>
      <c r="C124" s="436"/>
      <c r="D124" s="436"/>
    </row>
    <row r="125" spans="2:4" x14ac:dyDescent="0.2">
      <c r="B125" s="436"/>
      <c r="C125" s="436"/>
      <c r="D125" s="436"/>
    </row>
    <row r="126" spans="2:4" x14ac:dyDescent="0.2">
      <c r="B126" s="436"/>
      <c r="C126" s="436"/>
      <c r="D126" s="436"/>
    </row>
    <row r="127" spans="2:4" x14ac:dyDescent="0.2">
      <c r="B127" s="436"/>
      <c r="C127" s="436"/>
      <c r="D127" s="436"/>
    </row>
    <row r="128" spans="2:4" x14ac:dyDescent="0.2">
      <c r="B128" s="436"/>
      <c r="C128" s="436"/>
      <c r="D128" s="436"/>
    </row>
    <row r="129" spans="2:4" x14ac:dyDescent="0.2">
      <c r="B129" s="436"/>
      <c r="C129" s="436"/>
      <c r="D129" s="436"/>
    </row>
    <row r="130" spans="2:4" x14ac:dyDescent="0.2">
      <c r="B130" s="436"/>
      <c r="C130" s="436"/>
      <c r="D130" s="436"/>
    </row>
    <row r="131" spans="2:4" x14ac:dyDescent="0.2">
      <c r="B131" s="436"/>
      <c r="C131" s="436"/>
      <c r="D131" s="436"/>
    </row>
    <row r="132" spans="2:4" x14ac:dyDescent="0.2">
      <c r="B132" s="436"/>
      <c r="C132" s="436"/>
      <c r="D132" s="436"/>
    </row>
    <row r="133" spans="2:4" x14ac:dyDescent="0.2">
      <c r="B133" s="436"/>
      <c r="C133" s="436"/>
      <c r="D133" s="436"/>
    </row>
    <row r="134" spans="2:4" x14ac:dyDescent="0.2">
      <c r="B134" s="436"/>
      <c r="C134" s="436"/>
      <c r="D134" s="436"/>
    </row>
    <row r="135" spans="2:4" x14ac:dyDescent="0.2">
      <c r="B135" s="436"/>
      <c r="C135" s="436"/>
      <c r="D135" s="436"/>
    </row>
    <row r="136" spans="2:4" x14ac:dyDescent="0.2">
      <c r="B136" s="436"/>
      <c r="C136" s="436"/>
      <c r="D136" s="436"/>
    </row>
    <row r="137" spans="2:4" x14ac:dyDescent="0.2">
      <c r="B137" s="436"/>
      <c r="C137" s="436"/>
      <c r="D137" s="436"/>
    </row>
    <row r="138" spans="2:4" x14ac:dyDescent="0.2">
      <c r="B138" s="436"/>
      <c r="C138" s="436"/>
      <c r="D138" s="436"/>
    </row>
    <row r="139" spans="2:4" x14ac:dyDescent="0.2">
      <c r="B139" s="436"/>
      <c r="C139" s="436"/>
      <c r="D139" s="436"/>
    </row>
    <row r="140" spans="2:4" x14ac:dyDescent="0.2">
      <c r="B140" s="436"/>
      <c r="C140" s="436"/>
      <c r="D140" s="436"/>
    </row>
    <row r="141" spans="2:4" x14ac:dyDescent="0.2">
      <c r="B141" s="436"/>
      <c r="C141" s="436"/>
      <c r="D141" s="436"/>
    </row>
    <row r="142" spans="2:4" x14ac:dyDescent="0.2">
      <c r="B142" s="436"/>
      <c r="C142" s="436"/>
      <c r="D142" s="436"/>
    </row>
    <row r="143" spans="2:4" x14ac:dyDescent="0.2">
      <c r="B143" s="436"/>
      <c r="C143" s="436"/>
      <c r="D143" s="436"/>
    </row>
    <row r="144" spans="2:4" x14ac:dyDescent="0.2">
      <c r="B144" s="436"/>
      <c r="C144" s="436"/>
      <c r="D144" s="436"/>
    </row>
    <row r="145" spans="2:4" x14ac:dyDescent="0.2">
      <c r="B145" s="436"/>
      <c r="C145" s="436"/>
      <c r="D145" s="436"/>
    </row>
    <row r="146" spans="2:4" x14ac:dyDescent="0.2">
      <c r="B146" s="436"/>
      <c r="C146" s="436"/>
      <c r="D146" s="436"/>
    </row>
    <row r="147" spans="2:4" x14ac:dyDescent="0.2">
      <c r="B147" s="436"/>
      <c r="C147" s="436"/>
      <c r="D147" s="436"/>
    </row>
    <row r="148" spans="2:4" x14ac:dyDescent="0.2">
      <c r="B148" s="436"/>
      <c r="C148" s="436"/>
      <c r="D148" s="436"/>
    </row>
    <row r="149" spans="2:4" x14ac:dyDescent="0.2">
      <c r="B149" s="436"/>
      <c r="C149" s="436"/>
      <c r="D149" s="436"/>
    </row>
    <row r="150" spans="2:4" x14ac:dyDescent="0.2">
      <c r="B150" s="436"/>
      <c r="C150" s="436"/>
      <c r="D150" s="436"/>
    </row>
    <row r="151" spans="2:4" x14ac:dyDescent="0.2">
      <c r="B151" s="436"/>
      <c r="C151" s="436"/>
      <c r="D151" s="436"/>
    </row>
    <row r="152" spans="2:4" x14ac:dyDescent="0.2">
      <c r="B152" s="436"/>
      <c r="C152" s="436"/>
      <c r="D152" s="436"/>
    </row>
    <row r="153" spans="2:4" x14ac:dyDescent="0.2">
      <c r="B153" s="436"/>
      <c r="C153" s="436"/>
      <c r="D153" s="436"/>
    </row>
    <row r="154" spans="2:4" x14ac:dyDescent="0.2">
      <c r="B154" s="436"/>
      <c r="C154" s="436"/>
      <c r="D154" s="436"/>
    </row>
    <row r="155" spans="2:4" x14ac:dyDescent="0.2">
      <c r="B155" s="436"/>
      <c r="C155" s="436"/>
      <c r="D155" s="436"/>
    </row>
    <row r="156" spans="2:4" x14ac:dyDescent="0.2">
      <c r="B156" s="436"/>
      <c r="C156" s="436"/>
      <c r="D156" s="436"/>
    </row>
    <row r="157" spans="2:4" x14ac:dyDescent="0.2">
      <c r="B157" s="436"/>
      <c r="C157" s="436"/>
      <c r="D157" s="436"/>
    </row>
    <row r="158" spans="2:4" x14ac:dyDescent="0.2">
      <c r="B158" s="436"/>
      <c r="C158" s="436"/>
      <c r="D158" s="436"/>
    </row>
    <row r="159" spans="2:4" x14ac:dyDescent="0.2">
      <c r="B159" s="436"/>
      <c r="C159" s="436"/>
      <c r="D159" s="436"/>
    </row>
    <row r="160" spans="2:4" x14ac:dyDescent="0.2">
      <c r="B160" s="436"/>
      <c r="C160" s="436"/>
      <c r="D160" s="436"/>
    </row>
    <row r="161" spans="2:4" x14ac:dyDescent="0.2">
      <c r="B161" s="436"/>
      <c r="C161" s="436"/>
      <c r="D161" s="436"/>
    </row>
    <row r="162" spans="2:4" x14ac:dyDescent="0.2">
      <c r="B162" s="436"/>
      <c r="C162" s="436"/>
      <c r="D162" s="436"/>
    </row>
    <row r="163" spans="2:4" x14ac:dyDescent="0.2">
      <c r="B163" s="436"/>
      <c r="C163" s="436"/>
      <c r="D163" s="436"/>
    </row>
    <row r="164" spans="2:4" x14ac:dyDescent="0.2">
      <c r="B164" s="436"/>
      <c r="C164" s="436"/>
      <c r="D164" s="436"/>
    </row>
    <row r="165" spans="2:4" x14ac:dyDescent="0.2">
      <c r="B165" s="436"/>
      <c r="C165" s="436"/>
      <c r="D165" s="436"/>
    </row>
    <row r="166" spans="2:4" x14ac:dyDescent="0.2">
      <c r="B166" s="436"/>
      <c r="C166" s="436"/>
      <c r="D166" s="436"/>
    </row>
    <row r="167" spans="2:4" x14ac:dyDescent="0.2">
      <c r="B167" s="436"/>
      <c r="C167" s="436"/>
      <c r="D167" s="436"/>
    </row>
    <row r="168" spans="2:4" x14ac:dyDescent="0.2">
      <c r="B168" s="436"/>
      <c r="C168" s="436"/>
      <c r="D168" s="436"/>
    </row>
    <row r="169" spans="2:4" x14ac:dyDescent="0.2">
      <c r="B169" s="436"/>
      <c r="C169" s="436"/>
      <c r="D169" s="436"/>
    </row>
    <row r="170" spans="2:4" x14ac:dyDescent="0.2">
      <c r="B170" s="436"/>
      <c r="C170" s="436"/>
      <c r="D170" s="436"/>
    </row>
    <row r="171" spans="2:4" x14ac:dyDescent="0.2">
      <c r="B171" s="436"/>
      <c r="C171" s="436"/>
      <c r="D171" s="436"/>
    </row>
    <row r="172" spans="2:4" x14ac:dyDescent="0.2">
      <c r="B172" s="436"/>
      <c r="C172" s="436"/>
      <c r="D172" s="436"/>
    </row>
    <row r="173" spans="2:4" x14ac:dyDescent="0.2">
      <c r="B173" s="436"/>
      <c r="C173" s="436"/>
      <c r="D173" s="436"/>
    </row>
    <row r="174" spans="2:4" x14ac:dyDescent="0.2">
      <c r="B174" s="436"/>
      <c r="C174" s="436"/>
      <c r="D174" s="436"/>
    </row>
    <row r="175" spans="2:4" x14ac:dyDescent="0.2">
      <c r="B175" s="436"/>
      <c r="C175" s="436"/>
      <c r="D175" s="436"/>
    </row>
    <row r="176" spans="2:4" x14ac:dyDescent="0.2">
      <c r="B176" s="436"/>
      <c r="C176" s="436"/>
      <c r="D176" s="436"/>
    </row>
    <row r="177" spans="2:4" x14ac:dyDescent="0.2">
      <c r="B177" s="436"/>
      <c r="C177" s="436"/>
      <c r="D177" s="436"/>
    </row>
    <row r="178" spans="2:4" x14ac:dyDescent="0.2">
      <c r="B178" s="436"/>
      <c r="C178" s="436"/>
      <c r="D178" s="436"/>
    </row>
    <row r="179" spans="2:4" x14ac:dyDescent="0.2">
      <c r="B179" s="436"/>
      <c r="C179" s="436"/>
      <c r="D179" s="436"/>
    </row>
    <row r="180" spans="2:4" x14ac:dyDescent="0.2">
      <c r="B180" s="436"/>
      <c r="C180" s="436"/>
      <c r="D180" s="436"/>
    </row>
    <row r="181" spans="2:4" x14ac:dyDescent="0.2">
      <c r="B181" s="436"/>
      <c r="C181" s="436"/>
      <c r="D181" s="436"/>
    </row>
    <row r="182" spans="2:4" x14ac:dyDescent="0.2">
      <c r="B182" s="436"/>
      <c r="C182" s="436"/>
      <c r="D182" s="436"/>
    </row>
    <row r="183" spans="2:4" x14ac:dyDescent="0.2">
      <c r="B183" s="436"/>
      <c r="C183" s="436"/>
      <c r="D183" s="436"/>
    </row>
    <row r="184" spans="2:4" x14ac:dyDescent="0.2">
      <c r="B184" s="436"/>
      <c r="C184" s="436"/>
      <c r="D184" s="436"/>
    </row>
    <row r="185" spans="2:4" x14ac:dyDescent="0.2">
      <c r="B185" s="436"/>
      <c r="C185" s="436"/>
      <c r="D185" s="436"/>
    </row>
    <row r="186" spans="2:4" x14ac:dyDescent="0.2">
      <c r="B186" s="436"/>
      <c r="C186" s="436"/>
      <c r="D186" s="436"/>
    </row>
    <row r="187" spans="2:4" x14ac:dyDescent="0.2">
      <c r="B187" s="436"/>
      <c r="C187" s="436"/>
      <c r="D187" s="436"/>
    </row>
    <row r="188" spans="2:4" x14ac:dyDescent="0.2">
      <c r="B188" s="436"/>
      <c r="C188" s="436"/>
      <c r="D188" s="436"/>
    </row>
    <row r="189" spans="2:4" x14ac:dyDescent="0.2">
      <c r="B189" s="436"/>
      <c r="C189" s="436"/>
      <c r="D189" s="436"/>
    </row>
    <row r="190" spans="2:4" x14ac:dyDescent="0.2">
      <c r="B190" s="436"/>
      <c r="C190" s="436"/>
      <c r="D190" s="436"/>
    </row>
    <row r="191" spans="2:4" x14ac:dyDescent="0.2">
      <c r="B191" s="436"/>
      <c r="C191" s="436"/>
      <c r="D191" s="436"/>
    </row>
    <row r="192" spans="2:4" x14ac:dyDescent="0.2">
      <c r="B192" s="436"/>
      <c r="C192" s="436"/>
      <c r="D192" s="436"/>
    </row>
    <row r="193" spans="2:4" x14ac:dyDescent="0.2">
      <c r="B193" s="436"/>
      <c r="C193" s="436"/>
      <c r="D193" s="436"/>
    </row>
    <row r="194" spans="2:4" x14ac:dyDescent="0.2">
      <c r="B194" s="436"/>
      <c r="C194" s="436"/>
      <c r="D194" s="436"/>
    </row>
    <row r="195" spans="2:4" x14ac:dyDescent="0.2">
      <c r="B195" s="436"/>
      <c r="C195" s="436"/>
      <c r="D195" s="436"/>
    </row>
    <row r="196" spans="2:4" x14ac:dyDescent="0.2">
      <c r="B196" s="436"/>
      <c r="C196" s="436"/>
      <c r="D196" s="436"/>
    </row>
    <row r="197" spans="2:4" x14ac:dyDescent="0.2">
      <c r="B197" s="436"/>
      <c r="C197" s="436"/>
      <c r="D197" s="436"/>
    </row>
    <row r="198" spans="2:4" x14ac:dyDescent="0.2">
      <c r="B198" s="436"/>
      <c r="C198" s="436"/>
      <c r="D198" s="436"/>
    </row>
    <row r="199" spans="2:4" x14ac:dyDescent="0.2">
      <c r="B199" s="436"/>
      <c r="C199" s="436"/>
      <c r="D199" s="436"/>
    </row>
    <row r="200" spans="2:4" x14ac:dyDescent="0.2">
      <c r="B200" s="436"/>
      <c r="C200" s="436"/>
      <c r="D200" s="436"/>
    </row>
    <row r="201" spans="2:4" x14ac:dyDescent="0.2">
      <c r="B201" s="436"/>
      <c r="C201" s="436"/>
      <c r="D201" s="436"/>
    </row>
    <row r="202" spans="2:4" x14ac:dyDescent="0.2">
      <c r="B202" s="436"/>
      <c r="C202" s="436"/>
      <c r="D202" s="436"/>
    </row>
    <row r="203" spans="2:4" x14ac:dyDescent="0.2">
      <c r="B203" s="436"/>
      <c r="C203" s="436"/>
      <c r="D203" s="436"/>
    </row>
    <row r="204" spans="2:4" x14ac:dyDescent="0.2">
      <c r="B204" s="436"/>
      <c r="C204" s="436"/>
      <c r="D204" s="436"/>
    </row>
    <row r="205" spans="2:4" x14ac:dyDescent="0.2">
      <c r="B205" s="436"/>
      <c r="C205" s="436"/>
      <c r="D205" s="436"/>
    </row>
    <row r="206" spans="2:4" x14ac:dyDescent="0.2">
      <c r="B206" s="436"/>
      <c r="C206" s="436"/>
      <c r="D206" s="436"/>
    </row>
    <row r="207" spans="2:4" x14ac:dyDescent="0.2">
      <c r="B207" s="436"/>
      <c r="C207" s="436"/>
      <c r="D207" s="436"/>
    </row>
    <row r="208" spans="2:4" x14ac:dyDescent="0.2">
      <c r="B208" s="436"/>
      <c r="C208" s="436"/>
      <c r="D208" s="436"/>
    </row>
    <row r="209" spans="2:4" x14ac:dyDescent="0.2">
      <c r="B209" s="436"/>
      <c r="C209" s="436"/>
      <c r="D209" s="436"/>
    </row>
    <row r="210" spans="2:4" x14ac:dyDescent="0.2">
      <c r="B210" s="436"/>
      <c r="C210" s="436"/>
      <c r="D210" s="436"/>
    </row>
    <row r="211" spans="2:4" x14ac:dyDescent="0.2">
      <c r="B211" s="436"/>
      <c r="C211" s="436"/>
      <c r="D211" s="436"/>
    </row>
    <row r="212" spans="2:4" x14ac:dyDescent="0.2">
      <c r="B212" s="436"/>
      <c r="C212" s="436"/>
      <c r="D212" s="436"/>
    </row>
    <row r="213" spans="2:4" x14ac:dyDescent="0.2">
      <c r="B213" s="436"/>
      <c r="C213" s="436"/>
      <c r="D213" s="436"/>
    </row>
    <row r="214" spans="2:4" x14ac:dyDescent="0.2">
      <c r="B214" s="436"/>
      <c r="C214" s="436"/>
      <c r="D214" s="436"/>
    </row>
    <row r="215" spans="2:4" x14ac:dyDescent="0.2">
      <c r="B215" s="436"/>
      <c r="C215" s="436"/>
      <c r="D215" s="436"/>
    </row>
    <row r="216" spans="2:4" x14ac:dyDescent="0.2">
      <c r="B216" s="436"/>
      <c r="C216" s="436"/>
      <c r="D216" s="436"/>
    </row>
    <row r="217" spans="2:4" x14ac:dyDescent="0.2">
      <c r="B217" s="436"/>
      <c r="C217" s="436"/>
      <c r="D217" s="436"/>
    </row>
    <row r="218" spans="2:4" x14ac:dyDescent="0.2">
      <c r="B218" s="436"/>
      <c r="C218" s="436"/>
      <c r="D218" s="436"/>
    </row>
    <row r="219" spans="2:4" x14ac:dyDescent="0.2">
      <c r="B219" s="436"/>
      <c r="C219" s="436"/>
      <c r="D219" s="436"/>
    </row>
    <row r="220" spans="2:4" x14ac:dyDescent="0.2">
      <c r="B220" s="436"/>
      <c r="C220" s="436"/>
      <c r="D220" s="436"/>
    </row>
    <row r="221" spans="2:4" x14ac:dyDescent="0.2">
      <c r="B221" s="436"/>
      <c r="C221" s="436"/>
      <c r="D221" s="436"/>
    </row>
    <row r="222" spans="2:4" x14ac:dyDescent="0.2">
      <c r="B222" s="436"/>
      <c r="C222" s="436"/>
      <c r="D222" s="436"/>
    </row>
    <row r="223" spans="2:4" x14ac:dyDescent="0.2">
      <c r="B223" s="436"/>
      <c r="C223" s="436"/>
      <c r="D223" s="436"/>
    </row>
    <row r="224" spans="2:4" x14ac:dyDescent="0.2">
      <c r="B224" s="436"/>
      <c r="C224" s="436"/>
      <c r="D224" s="436"/>
    </row>
    <row r="225" spans="2:4" x14ac:dyDescent="0.2">
      <c r="B225" s="436"/>
      <c r="C225" s="436"/>
      <c r="D225" s="436"/>
    </row>
    <row r="226" spans="2:4" x14ac:dyDescent="0.2">
      <c r="B226" s="436"/>
      <c r="C226" s="436"/>
      <c r="D226" s="436"/>
    </row>
    <row r="227" spans="2:4" x14ac:dyDescent="0.2">
      <c r="B227" s="436"/>
      <c r="C227" s="436"/>
      <c r="D227" s="436"/>
    </row>
    <row r="228" spans="2:4" x14ac:dyDescent="0.2">
      <c r="B228" s="436"/>
      <c r="C228" s="436"/>
      <c r="D228" s="436"/>
    </row>
    <row r="229" spans="2:4" x14ac:dyDescent="0.2">
      <c r="B229" s="436"/>
      <c r="C229" s="436"/>
      <c r="D229" s="436"/>
    </row>
    <row r="230" spans="2:4" x14ac:dyDescent="0.2">
      <c r="B230" s="436"/>
      <c r="C230" s="436"/>
      <c r="D230" s="436"/>
    </row>
    <row r="231" spans="2:4" x14ac:dyDescent="0.2">
      <c r="B231" s="436"/>
      <c r="C231" s="436"/>
      <c r="D231" s="436"/>
    </row>
    <row r="232" spans="2:4" x14ac:dyDescent="0.2">
      <c r="B232" s="436"/>
      <c r="C232" s="436"/>
      <c r="D232" s="436"/>
    </row>
    <row r="233" spans="2:4" x14ac:dyDescent="0.2">
      <c r="B233" s="436"/>
      <c r="C233" s="436"/>
      <c r="D233" s="436"/>
    </row>
    <row r="234" spans="2:4" x14ac:dyDescent="0.2">
      <c r="B234" s="436"/>
      <c r="C234" s="436"/>
      <c r="D234" s="436"/>
    </row>
    <row r="235" spans="2:4" x14ac:dyDescent="0.2">
      <c r="B235" s="436"/>
      <c r="C235" s="436"/>
      <c r="D235" s="436"/>
    </row>
    <row r="236" spans="2:4" x14ac:dyDescent="0.2">
      <c r="B236" s="436"/>
      <c r="C236" s="436"/>
      <c r="D236" s="436"/>
    </row>
    <row r="237" spans="2:4" x14ac:dyDescent="0.2">
      <c r="B237" s="436"/>
      <c r="C237" s="436"/>
      <c r="D237" s="436"/>
    </row>
    <row r="238" spans="2:4" x14ac:dyDescent="0.2">
      <c r="B238" s="436"/>
      <c r="C238" s="436"/>
      <c r="D238" s="436"/>
    </row>
    <row r="239" spans="2:4" x14ac:dyDescent="0.2">
      <c r="B239" s="436"/>
      <c r="C239" s="436"/>
      <c r="D239" s="436"/>
    </row>
    <row r="240" spans="2:4" x14ac:dyDescent="0.2">
      <c r="B240" s="436"/>
      <c r="C240" s="436"/>
      <c r="D240" s="436"/>
    </row>
    <row r="241" spans="2:4" x14ac:dyDescent="0.2">
      <c r="B241" s="436"/>
      <c r="C241" s="436"/>
      <c r="D241" s="436"/>
    </row>
    <row r="242" spans="2:4" x14ac:dyDescent="0.2">
      <c r="B242" s="436"/>
      <c r="C242" s="436"/>
      <c r="D242" s="436"/>
    </row>
    <row r="243" spans="2:4" x14ac:dyDescent="0.2">
      <c r="B243" s="436"/>
      <c r="C243" s="436"/>
      <c r="D243" s="436"/>
    </row>
    <row r="244" spans="2:4" x14ac:dyDescent="0.2">
      <c r="B244" s="436"/>
      <c r="C244" s="436"/>
      <c r="D244" s="436"/>
    </row>
    <row r="245" spans="2:4" x14ac:dyDescent="0.2">
      <c r="B245" s="436"/>
      <c r="C245" s="436"/>
      <c r="D245" s="436"/>
    </row>
    <row r="246" spans="2:4" x14ac:dyDescent="0.2">
      <c r="B246" s="436"/>
      <c r="C246" s="436"/>
      <c r="D246" s="436"/>
    </row>
    <row r="247" spans="2:4" x14ac:dyDescent="0.2">
      <c r="B247" s="436"/>
      <c r="C247" s="436"/>
      <c r="D247" s="436"/>
    </row>
    <row r="248" spans="2:4" x14ac:dyDescent="0.2">
      <c r="B248" s="436"/>
      <c r="C248" s="436"/>
      <c r="D248" s="436"/>
    </row>
    <row r="249" spans="2:4" x14ac:dyDescent="0.2">
      <c r="B249" s="436"/>
      <c r="C249" s="436"/>
      <c r="D249" s="436"/>
    </row>
    <row r="250" spans="2:4" x14ac:dyDescent="0.2">
      <c r="B250" s="436"/>
      <c r="C250" s="436"/>
      <c r="D250" s="436"/>
    </row>
    <row r="251" spans="2:4" x14ac:dyDescent="0.2">
      <c r="B251" s="436"/>
      <c r="C251" s="436"/>
      <c r="D251" s="436"/>
    </row>
    <row r="252" spans="2:4" x14ac:dyDescent="0.2">
      <c r="B252" s="436"/>
      <c r="C252" s="436"/>
      <c r="D252" s="436"/>
    </row>
    <row r="253" spans="2:4" x14ac:dyDescent="0.2">
      <c r="B253" s="436"/>
      <c r="C253" s="436"/>
      <c r="D253" s="436"/>
    </row>
    <row r="254" spans="2:4" x14ac:dyDescent="0.2">
      <c r="B254" s="436"/>
      <c r="C254" s="436"/>
      <c r="D254" s="436"/>
    </row>
    <row r="255" spans="2:4" x14ac:dyDescent="0.2">
      <c r="B255" s="436"/>
      <c r="C255" s="436"/>
      <c r="D255" s="436"/>
    </row>
    <row r="256" spans="2:4" x14ac:dyDescent="0.2">
      <c r="B256" s="436"/>
      <c r="C256" s="436"/>
      <c r="D256" s="436"/>
    </row>
    <row r="257" spans="2:4" x14ac:dyDescent="0.2">
      <c r="B257" s="436"/>
      <c r="C257" s="436"/>
      <c r="D257" s="436"/>
    </row>
    <row r="258" spans="2:4" x14ac:dyDescent="0.2">
      <c r="B258" s="436"/>
      <c r="C258" s="436"/>
      <c r="D258" s="436"/>
    </row>
    <row r="259" spans="2:4" x14ac:dyDescent="0.2">
      <c r="B259" s="436"/>
      <c r="C259" s="436"/>
      <c r="D259" s="436"/>
    </row>
    <row r="260" spans="2:4" x14ac:dyDescent="0.2">
      <c r="B260" s="436"/>
      <c r="C260" s="436"/>
      <c r="D260" s="436"/>
    </row>
    <row r="261" spans="2:4" x14ac:dyDescent="0.2">
      <c r="B261" s="436"/>
      <c r="C261" s="436"/>
      <c r="D261" s="436"/>
    </row>
    <row r="262" spans="2:4" x14ac:dyDescent="0.2">
      <c r="B262" s="436"/>
      <c r="C262" s="436"/>
      <c r="D262" s="436"/>
    </row>
    <row r="263" spans="2:4" x14ac:dyDescent="0.2">
      <c r="B263" s="436"/>
      <c r="C263" s="436"/>
      <c r="D263" s="436"/>
    </row>
    <row r="264" spans="2:4" x14ac:dyDescent="0.2">
      <c r="B264" s="436"/>
      <c r="C264" s="436"/>
      <c r="D264" s="436"/>
    </row>
    <row r="265" spans="2:4" x14ac:dyDescent="0.2">
      <c r="B265" s="436"/>
      <c r="C265" s="436"/>
      <c r="D265" s="436"/>
    </row>
    <row r="266" spans="2:4" x14ac:dyDescent="0.2">
      <c r="B266" s="436"/>
      <c r="C266" s="436"/>
      <c r="D266" s="436"/>
    </row>
    <row r="267" spans="2:4" x14ac:dyDescent="0.2">
      <c r="B267" s="436"/>
      <c r="C267" s="436"/>
      <c r="D267" s="436"/>
    </row>
    <row r="268" spans="2:4" x14ac:dyDescent="0.2">
      <c r="B268" s="436"/>
      <c r="C268" s="436"/>
      <c r="D268" s="436"/>
    </row>
    <row r="269" spans="2:4" x14ac:dyDescent="0.2">
      <c r="B269" s="436"/>
      <c r="C269" s="436"/>
      <c r="D269" s="436"/>
    </row>
    <row r="270" spans="2:4" x14ac:dyDescent="0.2">
      <c r="B270" s="436"/>
      <c r="C270" s="436"/>
      <c r="D270" s="436"/>
    </row>
    <row r="271" spans="2:4" x14ac:dyDescent="0.2">
      <c r="B271" s="436"/>
      <c r="C271" s="436"/>
      <c r="D271" s="436"/>
    </row>
    <row r="272" spans="2:4" x14ac:dyDescent="0.2">
      <c r="B272" s="436"/>
      <c r="C272" s="436"/>
      <c r="D272" s="436"/>
    </row>
    <row r="273" spans="2:4" x14ac:dyDescent="0.2">
      <c r="B273" s="436"/>
      <c r="C273" s="436"/>
      <c r="D273" s="436"/>
    </row>
    <row r="274" spans="2:4" x14ac:dyDescent="0.2">
      <c r="B274" s="436"/>
      <c r="C274" s="436"/>
      <c r="D274" s="436"/>
    </row>
    <row r="275" spans="2:4" x14ac:dyDescent="0.2">
      <c r="B275" s="436"/>
      <c r="C275" s="436"/>
      <c r="D275" s="436"/>
    </row>
    <row r="276" spans="2:4" x14ac:dyDescent="0.2">
      <c r="B276" s="436"/>
      <c r="C276" s="436"/>
      <c r="D276" s="436"/>
    </row>
    <row r="277" spans="2:4" x14ac:dyDescent="0.2">
      <c r="B277" s="436"/>
      <c r="C277" s="436"/>
      <c r="D277" s="436"/>
    </row>
    <row r="278" spans="2:4" x14ac:dyDescent="0.2">
      <c r="B278" s="436"/>
      <c r="C278" s="436"/>
      <c r="D278" s="436"/>
    </row>
    <row r="279" spans="2:4" x14ac:dyDescent="0.2">
      <c r="B279" s="436"/>
      <c r="C279" s="436"/>
      <c r="D279" s="436"/>
    </row>
    <row r="280" spans="2:4" x14ac:dyDescent="0.2">
      <c r="B280" s="436"/>
      <c r="C280" s="436"/>
      <c r="D280" s="436"/>
    </row>
    <row r="281" spans="2:4" x14ac:dyDescent="0.2">
      <c r="B281" s="436"/>
      <c r="C281" s="436"/>
      <c r="D281" s="436"/>
    </row>
    <row r="282" spans="2:4" x14ac:dyDescent="0.2">
      <c r="B282" s="436"/>
      <c r="C282" s="436"/>
      <c r="D282" s="436"/>
    </row>
    <row r="283" spans="2:4" x14ac:dyDescent="0.2">
      <c r="B283" s="436"/>
      <c r="C283" s="436"/>
      <c r="D283" s="436"/>
    </row>
    <row r="284" spans="2:4" x14ac:dyDescent="0.2">
      <c r="B284" s="436"/>
      <c r="C284" s="436"/>
      <c r="D284" s="436"/>
    </row>
    <row r="285" spans="2:4" x14ac:dyDescent="0.2">
      <c r="B285" s="436"/>
      <c r="C285" s="436"/>
      <c r="D285" s="436"/>
    </row>
    <row r="286" spans="2:4" x14ac:dyDescent="0.2">
      <c r="B286" s="436"/>
      <c r="C286" s="436"/>
      <c r="D286" s="436"/>
    </row>
    <row r="287" spans="2:4" x14ac:dyDescent="0.2">
      <c r="B287" s="436"/>
      <c r="C287" s="436"/>
      <c r="D287" s="436"/>
    </row>
    <row r="288" spans="2:4" x14ac:dyDescent="0.2">
      <c r="B288" s="436"/>
      <c r="C288" s="436"/>
      <c r="D288" s="436"/>
    </row>
    <row r="289" spans="2:4" x14ac:dyDescent="0.2">
      <c r="B289" s="436"/>
      <c r="C289" s="436"/>
      <c r="D289" s="436"/>
    </row>
    <row r="290" spans="2:4" x14ac:dyDescent="0.2">
      <c r="B290" s="436"/>
      <c r="C290" s="436"/>
      <c r="D290" s="436"/>
    </row>
    <row r="291" spans="2:4" x14ac:dyDescent="0.2">
      <c r="B291" s="436"/>
      <c r="C291" s="436"/>
      <c r="D291" s="436"/>
    </row>
    <row r="292" spans="2:4" x14ac:dyDescent="0.2">
      <c r="B292" s="436"/>
      <c r="C292" s="436"/>
      <c r="D292" s="436"/>
    </row>
    <row r="293" spans="2:4" x14ac:dyDescent="0.2">
      <c r="B293" s="436"/>
      <c r="C293" s="436"/>
      <c r="D293" s="436"/>
    </row>
    <row r="294" spans="2:4" x14ac:dyDescent="0.2">
      <c r="B294" s="436"/>
      <c r="C294" s="436"/>
      <c r="D294" s="436"/>
    </row>
    <row r="295" spans="2:4" x14ac:dyDescent="0.2">
      <c r="B295" s="436"/>
      <c r="C295" s="436"/>
      <c r="D295" s="436"/>
    </row>
    <row r="296" spans="2:4" x14ac:dyDescent="0.2">
      <c r="B296" s="436"/>
      <c r="C296" s="436"/>
      <c r="D296" s="436"/>
    </row>
    <row r="297" spans="2:4" x14ac:dyDescent="0.2">
      <c r="B297" s="436"/>
      <c r="C297" s="436"/>
      <c r="D297" s="436"/>
    </row>
    <row r="298" spans="2:4" x14ac:dyDescent="0.2">
      <c r="B298" s="436"/>
      <c r="C298" s="436"/>
      <c r="D298" s="436"/>
    </row>
    <row r="299" spans="2:4" x14ac:dyDescent="0.2">
      <c r="B299" s="436"/>
      <c r="C299" s="436"/>
      <c r="D299" s="436"/>
    </row>
    <row r="300" spans="2:4" x14ac:dyDescent="0.2">
      <c r="B300" s="436"/>
      <c r="C300" s="436"/>
      <c r="D300" s="436"/>
    </row>
    <row r="301" spans="2:4" x14ac:dyDescent="0.2">
      <c r="B301" s="436"/>
      <c r="C301" s="436"/>
      <c r="D301" s="436"/>
    </row>
    <row r="302" spans="2:4" x14ac:dyDescent="0.2">
      <c r="B302" s="436"/>
      <c r="C302" s="436"/>
      <c r="D302" s="436"/>
    </row>
    <row r="303" spans="2:4" x14ac:dyDescent="0.2">
      <c r="B303" s="436"/>
      <c r="C303" s="436"/>
      <c r="D303" s="436"/>
    </row>
    <row r="304" spans="2:4" x14ac:dyDescent="0.2">
      <c r="B304" s="436"/>
      <c r="C304" s="436"/>
      <c r="D304" s="436"/>
    </row>
    <row r="305" spans="2:4" x14ac:dyDescent="0.2">
      <c r="B305" s="436"/>
      <c r="C305" s="436"/>
      <c r="D305" s="436"/>
    </row>
    <row r="306" spans="2:4" x14ac:dyDescent="0.2">
      <c r="B306" s="436"/>
      <c r="C306" s="436"/>
      <c r="D306" s="436"/>
    </row>
    <row r="307" spans="2:4" x14ac:dyDescent="0.2">
      <c r="B307" s="436"/>
      <c r="C307" s="436"/>
      <c r="D307" s="436"/>
    </row>
    <row r="308" spans="2:4" x14ac:dyDescent="0.2">
      <c r="B308" s="436"/>
      <c r="C308" s="436"/>
      <c r="D308" s="436"/>
    </row>
    <row r="309" spans="2:4" x14ac:dyDescent="0.2">
      <c r="B309" s="436"/>
      <c r="C309" s="436"/>
      <c r="D309" s="436"/>
    </row>
    <row r="310" spans="2:4" x14ac:dyDescent="0.2">
      <c r="B310" s="436"/>
      <c r="C310" s="436"/>
      <c r="D310" s="436"/>
    </row>
    <row r="311" spans="2:4" x14ac:dyDescent="0.2">
      <c r="B311" s="436"/>
      <c r="C311" s="436"/>
      <c r="D311" s="436"/>
    </row>
    <row r="312" spans="2:4" x14ac:dyDescent="0.2">
      <c r="B312" s="436"/>
      <c r="C312" s="436"/>
      <c r="D312" s="436"/>
    </row>
    <row r="313" spans="2:4" x14ac:dyDescent="0.2">
      <c r="B313" s="436"/>
      <c r="C313" s="436"/>
      <c r="D313" s="436"/>
    </row>
    <row r="314" spans="2:4" x14ac:dyDescent="0.2">
      <c r="B314" s="436"/>
      <c r="C314" s="436"/>
      <c r="D314" s="436"/>
    </row>
    <row r="315" spans="2:4" x14ac:dyDescent="0.2">
      <c r="B315" s="436"/>
      <c r="C315" s="436"/>
      <c r="D315" s="436"/>
    </row>
    <row r="316" spans="2:4" x14ac:dyDescent="0.2">
      <c r="B316" s="436"/>
      <c r="C316" s="436"/>
      <c r="D316" s="436"/>
    </row>
    <row r="317" spans="2:4" x14ac:dyDescent="0.2">
      <c r="B317" s="436"/>
      <c r="C317" s="436"/>
      <c r="D317" s="436"/>
    </row>
    <row r="318" spans="2:4" x14ac:dyDescent="0.2">
      <c r="B318" s="436"/>
      <c r="C318" s="436"/>
      <c r="D318" s="436"/>
    </row>
    <row r="319" spans="2:4" x14ac:dyDescent="0.2">
      <c r="B319" s="436"/>
      <c r="C319" s="436"/>
      <c r="D319" s="436"/>
    </row>
    <row r="320" spans="2:4" x14ac:dyDescent="0.2">
      <c r="B320" s="436"/>
      <c r="C320" s="436"/>
      <c r="D320" s="436"/>
    </row>
    <row r="321" spans="2:4" x14ac:dyDescent="0.2">
      <c r="B321" s="436"/>
      <c r="C321" s="436"/>
      <c r="D321" s="436"/>
    </row>
    <row r="322" spans="2:4" x14ac:dyDescent="0.2">
      <c r="B322" s="436"/>
      <c r="C322" s="436"/>
      <c r="D322" s="436"/>
    </row>
    <row r="323" spans="2:4" x14ac:dyDescent="0.2">
      <c r="B323" s="436"/>
      <c r="C323" s="436"/>
      <c r="D323" s="436"/>
    </row>
    <row r="324" spans="2:4" x14ac:dyDescent="0.2">
      <c r="B324" s="436"/>
      <c r="C324" s="436"/>
      <c r="D324" s="436"/>
    </row>
    <row r="325" spans="2:4" x14ac:dyDescent="0.2">
      <c r="B325" s="436"/>
      <c r="C325" s="436"/>
      <c r="D325" s="436"/>
    </row>
    <row r="326" spans="2:4" x14ac:dyDescent="0.2">
      <c r="B326" s="436"/>
      <c r="C326" s="436"/>
      <c r="D326" s="436"/>
    </row>
    <row r="327" spans="2:4" x14ac:dyDescent="0.2">
      <c r="B327" s="436"/>
      <c r="C327" s="436"/>
      <c r="D327" s="436"/>
    </row>
    <row r="328" spans="2:4" x14ac:dyDescent="0.2">
      <c r="B328" s="436"/>
      <c r="C328" s="436"/>
      <c r="D328" s="436"/>
    </row>
    <row r="329" spans="2:4" x14ac:dyDescent="0.2">
      <c r="B329" s="436"/>
      <c r="C329" s="436"/>
      <c r="D329" s="436"/>
    </row>
    <row r="330" spans="2:4" x14ac:dyDescent="0.2">
      <c r="B330" s="436"/>
      <c r="C330" s="436"/>
      <c r="D330" s="436"/>
    </row>
    <row r="331" spans="2:4" x14ac:dyDescent="0.2">
      <c r="B331" s="436"/>
      <c r="C331" s="436"/>
      <c r="D331" s="436"/>
    </row>
    <row r="332" spans="2:4" x14ac:dyDescent="0.2">
      <c r="B332" s="436"/>
      <c r="C332" s="436"/>
      <c r="D332" s="436"/>
    </row>
    <row r="333" spans="2:4" x14ac:dyDescent="0.2">
      <c r="B333" s="436"/>
      <c r="C333" s="436"/>
      <c r="D333" s="436"/>
    </row>
    <row r="334" spans="2:4" x14ac:dyDescent="0.2">
      <c r="B334" s="436"/>
      <c r="C334" s="436"/>
      <c r="D334" s="436"/>
    </row>
    <row r="335" spans="2:4" x14ac:dyDescent="0.2">
      <c r="B335" s="436"/>
      <c r="C335" s="436"/>
      <c r="D335" s="436"/>
    </row>
    <row r="336" spans="2:4" x14ac:dyDescent="0.2">
      <c r="B336" s="436"/>
      <c r="C336" s="436"/>
      <c r="D336" s="436"/>
    </row>
    <row r="337" spans="2:4" x14ac:dyDescent="0.2">
      <c r="B337" s="436"/>
      <c r="C337" s="436"/>
      <c r="D337" s="436"/>
    </row>
    <row r="338" spans="2:4" x14ac:dyDescent="0.2">
      <c r="B338" s="436"/>
      <c r="C338" s="436"/>
      <c r="D338" s="436"/>
    </row>
    <row r="339" spans="2:4" x14ac:dyDescent="0.2">
      <c r="B339" s="436"/>
      <c r="C339" s="436"/>
      <c r="D339" s="436"/>
    </row>
    <row r="340" spans="2:4" x14ac:dyDescent="0.2">
      <c r="B340" s="436"/>
      <c r="C340" s="436"/>
      <c r="D340" s="436"/>
    </row>
    <row r="341" spans="2:4" x14ac:dyDescent="0.2">
      <c r="B341" s="436"/>
      <c r="C341" s="436"/>
      <c r="D341" s="436"/>
    </row>
    <row r="342" spans="2:4" x14ac:dyDescent="0.2">
      <c r="B342" s="436"/>
      <c r="C342" s="436"/>
      <c r="D342" s="436"/>
    </row>
    <row r="343" spans="2:4" x14ac:dyDescent="0.2">
      <c r="B343" s="436"/>
      <c r="C343" s="436"/>
      <c r="D343" s="436"/>
    </row>
    <row r="344" spans="2:4" x14ac:dyDescent="0.2">
      <c r="B344" s="436"/>
      <c r="C344" s="436"/>
      <c r="D344" s="436"/>
    </row>
    <row r="345" spans="2:4" x14ac:dyDescent="0.2">
      <c r="B345" s="436"/>
      <c r="C345" s="436"/>
      <c r="D345" s="436"/>
    </row>
    <row r="346" spans="2:4" x14ac:dyDescent="0.2">
      <c r="B346" s="436"/>
      <c r="C346" s="436"/>
      <c r="D346" s="436"/>
    </row>
    <row r="347" spans="2:4" x14ac:dyDescent="0.2">
      <c r="B347" s="436"/>
      <c r="C347" s="436"/>
      <c r="D347" s="436"/>
    </row>
    <row r="348" spans="2:4" x14ac:dyDescent="0.2">
      <c r="B348" s="436"/>
      <c r="C348" s="436"/>
      <c r="D348" s="436"/>
    </row>
    <row r="349" spans="2:4" x14ac:dyDescent="0.2">
      <c r="B349" s="436"/>
      <c r="C349" s="436"/>
      <c r="D349" s="436"/>
    </row>
    <row r="350" spans="2:4" x14ac:dyDescent="0.2">
      <c r="B350" s="436"/>
      <c r="C350" s="436"/>
      <c r="D350" s="436"/>
    </row>
    <row r="351" spans="2:4" x14ac:dyDescent="0.2">
      <c r="B351" s="436"/>
      <c r="C351" s="436"/>
      <c r="D351" s="436"/>
    </row>
    <row r="352" spans="2:4" x14ac:dyDescent="0.2">
      <c r="B352" s="436"/>
      <c r="C352" s="436"/>
      <c r="D352" s="436"/>
    </row>
    <row r="353" spans="2:4" x14ac:dyDescent="0.2">
      <c r="B353" s="436"/>
      <c r="C353" s="436"/>
      <c r="D353" s="436"/>
    </row>
    <row r="354" spans="2:4" x14ac:dyDescent="0.2">
      <c r="B354" s="436"/>
      <c r="C354" s="436"/>
      <c r="D354" s="436"/>
    </row>
    <row r="355" spans="2:4" x14ac:dyDescent="0.2">
      <c r="B355" s="436"/>
      <c r="C355" s="436"/>
      <c r="D355" s="436"/>
    </row>
    <row r="356" spans="2:4" x14ac:dyDescent="0.2">
      <c r="B356" s="436"/>
      <c r="C356" s="436"/>
      <c r="D356" s="436"/>
    </row>
    <row r="357" spans="2:4" x14ac:dyDescent="0.2">
      <c r="B357" s="436"/>
      <c r="C357" s="436"/>
      <c r="D357" s="436"/>
    </row>
    <row r="358" spans="2:4" x14ac:dyDescent="0.2">
      <c r="B358" s="436"/>
      <c r="C358" s="436"/>
      <c r="D358" s="436"/>
    </row>
    <row r="359" spans="2:4" x14ac:dyDescent="0.2">
      <c r="B359" s="436"/>
      <c r="C359" s="436"/>
      <c r="D359" s="436"/>
    </row>
    <row r="360" spans="2:4" x14ac:dyDescent="0.2">
      <c r="B360" s="436"/>
      <c r="C360" s="436"/>
      <c r="D360" s="436"/>
    </row>
    <row r="361" spans="2:4" x14ac:dyDescent="0.2">
      <c r="B361" s="436"/>
      <c r="C361" s="436"/>
      <c r="D361" s="436"/>
    </row>
    <row r="362" spans="2:4" x14ac:dyDescent="0.2">
      <c r="B362" s="436"/>
      <c r="C362" s="436"/>
      <c r="D362" s="436"/>
    </row>
    <row r="363" spans="2:4" x14ac:dyDescent="0.2">
      <c r="B363" s="436"/>
      <c r="C363" s="436"/>
      <c r="D363" s="436"/>
    </row>
    <row r="364" spans="2:4" x14ac:dyDescent="0.2">
      <c r="B364" s="436"/>
      <c r="C364" s="436"/>
      <c r="D364" s="436"/>
    </row>
    <row r="365" spans="2:4" x14ac:dyDescent="0.2">
      <c r="B365" s="436"/>
      <c r="C365" s="436"/>
      <c r="D365" s="436"/>
    </row>
    <row r="366" spans="2:4" x14ac:dyDescent="0.2">
      <c r="B366" s="436"/>
      <c r="C366" s="436"/>
      <c r="D366" s="436"/>
    </row>
    <row r="367" spans="2:4" x14ac:dyDescent="0.2">
      <c r="B367" s="436"/>
      <c r="C367" s="436"/>
      <c r="D367" s="436"/>
    </row>
    <row r="368" spans="2:4" x14ac:dyDescent="0.2">
      <c r="B368" s="436"/>
      <c r="C368" s="436"/>
      <c r="D368" s="436"/>
    </row>
    <row r="369" spans="2:4" x14ac:dyDescent="0.2">
      <c r="B369" s="436"/>
      <c r="C369" s="436"/>
      <c r="D369" s="436"/>
    </row>
    <row r="370" spans="2:4" x14ac:dyDescent="0.2">
      <c r="B370" s="436"/>
      <c r="C370" s="436"/>
      <c r="D370" s="436"/>
    </row>
    <row r="371" spans="2:4" x14ac:dyDescent="0.2">
      <c r="B371" s="436"/>
      <c r="C371" s="436"/>
      <c r="D371" s="436"/>
    </row>
    <row r="372" spans="2:4" x14ac:dyDescent="0.2">
      <c r="B372" s="436"/>
      <c r="C372" s="436"/>
      <c r="D372" s="436"/>
    </row>
    <row r="373" spans="2:4" x14ac:dyDescent="0.2">
      <c r="B373" s="436"/>
      <c r="C373" s="436"/>
      <c r="D373" s="436"/>
    </row>
    <row r="374" spans="2:4" x14ac:dyDescent="0.2">
      <c r="B374" s="436"/>
      <c r="C374" s="436"/>
      <c r="D374" s="436"/>
    </row>
    <row r="375" spans="2:4" x14ac:dyDescent="0.2">
      <c r="B375" s="436"/>
      <c r="C375" s="436"/>
      <c r="D375" s="436"/>
    </row>
    <row r="376" spans="2:4" x14ac:dyDescent="0.2">
      <c r="B376" s="436"/>
      <c r="C376" s="436"/>
      <c r="D376" s="436"/>
    </row>
    <row r="377" spans="2:4" x14ac:dyDescent="0.2">
      <c r="B377" s="436"/>
      <c r="C377" s="436"/>
      <c r="D377" s="436"/>
    </row>
    <row r="378" spans="2:4" x14ac:dyDescent="0.2">
      <c r="B378" s="436"/>
      <c r="C378" s="436"/>
      <c r="D378" s="436"/>
    </row>
    <row r="379" spans="2:4" x14ac:dyDescent="0.2">
      <c r="B379" s="436"/>
      <c r="C379" s="436"/>
      <c r="D379" s="436"/>
    </row>
    <row r="380" spans="2:4" x14ac:dyDescent="0.2">
      <c r="B380" s="436"/>
      <c r="C380" s="436"/>
      <c r="D380" s="436"/>
    </row>
    <row r="381" spans="2:4" x14ac:dyDescent="0.2">
      <c r="B381" s="436"/>
      <c r="C381" s="436"/>
      <c r="D381" s="436"/>
    </row>
    <row r="382" spans="2:4" x14ac:dyDescent="0.2">
      <c r="B382" s="436"/>
      <c r="C382" s="436"/>
      <c r="D382" s="436"/>
    </row>
    <row r="383" spans="2:4" x14ac:dyDescent="0.2">
      <c r="B383" s="436"/>
      <c r="C383" s="436"/>
      <c r="D383" s="436"/>
    </row>
    <row r="384" spans="2:4" x14ac:dyDescent="0.2">
      <c r="B384" s="436"/>
      <c r="C384" s="436"/>
      <c r="D384" s="436"/>
    </row>
    <row r="385" spans="2:4" x14ac:dyDescent="0.2">
      <c r="B385" s="436"/>
      <c r="C385" s="436"/>
      <c r="D385" s="436"/>
    </row>
    <row r="386" spans="2:4" x14ac:dyDescent="0.2">
      <c r="B386" s="436"/>
      <c r="C386" s="436"/>
      <c r="D386" s="436"/>
    </row>
    <row r="387" spans="2:4" x14ac:dyDescent="0.2">
      <c r="B387" s="436"/>
      <c r="C387" s="436"/>
      <c r="D387" s="436"/>
    </row>
    <row r="388" spans="2:4" x14ac:dyDescent="0.2">
      <c r="B388" s="436"/>
      <c r="C388" s="436"/>
      <c r="D388" s="436"/>
    </row>
    <row r="389" spans="2:4" x14ac:dyDescent="0.2">
      <c r="B389" s="436"/>
      <c r="C389" s="436"/>
      <c r="D389" s="436"/>
    </row>
    <row r="390" spans="2:4" x14ac:dyDescent="0.2">
      <c r="B390" s="436"/>
      <c r="C390" s="436"/>
      <c r="D390" s="436"/>
    </row>
    <row r="391" spans="2:4" x14ac:dyDescent="0.2">
      <c r="B391" s="436"/>
      <c r="C391" s="436"/>
      <c r="D391" s="436"/>
    </row>
    <row r="392" spans="2:4" x14ac:dyDescent="0.2">
      <c r="B392" s="436"/>
      <c r="C392" s="436"/>
      <c r="D392" s="436"/>
    </row>
    <row r="393" spans="2:4" x14ac:dyDescent="0.2">
      <c r="B393" s="436"/>
      <c r="C393" s="436"/>
      <c r="D393" s="436"/>
    </row>
    <row r="394" spans="2:4" x14ac:dyDescent="0.2">
      <c r="B394" s="436"/>
      <c r="C394" s="436"/>
      <c r="D394" s="436"/>
    </row>
    <row r="395" spans="2:4" x14ac:dyDescent="0.2">
      <c r="B395" s="436"/>
      <c r="C395" s="436"/>
      <c r="D395" s="436"/>
    </row>
    <row r="396" spans="2:4" x14ac:dyDescent="0.2">
      <c r="B396" s="436"/>
      <c r="C396" s="436"/>
      <c r="D396" s="436"/>
    </row>
    <row r="397" spans="2:4" x14ac:dyDescent="0.2">
      <c r="B397" s="436"/>
      <c r="C397" s="436"/>
      <c r="D397" s="436"/>
    </row>
    <row r="398" spans="2:4" x14ac:dyDescent="0.2">
      <c r="B398" s="436"/>
      <c r="C398" s="436"/>
      <c r="D398" s="436"/>
    </row>
    <row r="399" spans="2:4" x14ac:dyDescent="0.2">
      <c r="B399" s="436"/>
      <c r="C399" s="436"/>
      <c r="D399" s="436"/>
    </row>
    <row r="400" spans="2:4" x14ac:dyDescent="0.2">
      <c r="B400" s="436"/>
      <c r="C400" s="436"/>
      <c r="D400" s="436"/>
    </row>
    <row r="401" spans="2:4" x14ac:dyDescent="0.2">
      <c r="B401" s="436"/>
      <c r="C401" s="436"/>
      <c r="D401" s="436"/>
    </row>
    <row r="402" spans="2:4" x14ac:dyDescent="0.2">
      <c r="B402" s="436"/>
      <c r="C402" s="436"/>
      <c r="D402" s="436"/>
    </row>
    <row r="403" spans="2:4" x14ac:dyDescent="0.2">
      <c r="B403" s="436"/>
      <c r="C403" s="436"/>
      <c r="D403" s="436"/>
    </row>
    <row r="404" spans="2:4" x14ac:dyDescent="0.2">
      <c r="B404" s="436"/>
      <c r="C404" s="436"/>
      <c r="D404" s="436"/>
    </row>
    <row r="405" spans="2:4" x14ac:dyDescent="0.2">
      <c r="B405" s="436"/>
      <c r="C405" s="436"/>
      <c r="D405" s="436"/>
    </row>
    <row r="406" spans="2:4" x14ac:dyDescent="0.2">
      <c r="B406" s="436"/>
      <c r="C406" s="436"/>
      <c r="D406" s="436"/>
    </row>
    <row r="407" spans="2:4" x14ac:dyDescent="0.2">
      <c r="B407" s="436"/>
      <c r="C407" s="436"/>
      <c r="D407" s="436"/>
    </row>
    <row r="408" spans="2:4" x14ac:dyDescent="0.2">
      <c r="B408" s="436"/>
      <c r="C408" s="436"/>
      <c r="D408" s="436"/>
    </row>
    <row r="409" spans="2:4" x14ac:dyDescent="0.2">
      <c r="B409" s="436"/>
      <c r="C409" s="436"/>
      <c r="D409" s="436"/>
    </row>
    <row r="410" spans="2:4" x14ac:dyDescent="0.2">
      <c r="B410" s="436"/>
      <c r="C410" s="436"/>
      <c r="D410" s="436"/>
    </row>
    <row r="411" spans="2:4" x14ac:dyDescent="0.2">
      <c r="B411" s="436"/>
      <c r="C411" s="436"/>
      <c r="D411" s="436"/>
    </row>
    <row r="412" spans="2:4" x14ac:dyDescent="0.2">
      <c r="B412" s="436"/>
      <c r="C412" s="436"/>
      <c r="D412" s="436"/>
    </row>
    <row r="413" spans="2:4" x14ac:dyDescent="0.2">
      <c r="B413" s="436"/>
      <c r="C413" s="436"/>
      <c r="D413" s="436"/>
    </row>
    <row r="414" spans="2:4" x14ac:dyDescent="0.2">
      <c r="B414" s="436"/>
      <c r="C414" s="436"/>
      <c r="D414" s="436"/>
    </row>
    <row r="415" spans="2:4" x14ac:dyDescent="0.2">
      <c r="B415" s="436"/>
      <c r="C415" s="436"/>
      <c r="D415" s="436"/>
    </row>
    <row r="416" spans="2:4" x14ac:dyDescent="0.2">
      <c r="B416" s="436"/>
      <c r="C416" s="436"/>
      <c r="D416" s="436"/>
    </row>
    <row r="417" spans="2:4" x14ac:dyDescent="0.2">
      <c r="B417" s="436"/>
      <c r="C417" s="436"/>
      <c r="D417" s="436"/>
    </row>
    <row r="418" spans="2:4" x14ac:dyDescent="0.2">
      <c r="B418" s="436"/>
      <c r="C418" s="436"/>
      <c r="D418" s="436"/>
    </row>
    <row r="419" spans="2:4" x14ac:dyDescent="0.2">
      <c r="B419" s="436"/>
      <c r="C419" s="436"/>
      <c r="D419" s="436"/>
    </row>
    <row r="420" spans="2:4" x14ac:dyDescent="0.2">
      <c r="B420" s="436"/>
      <c r="C420" s="436"/>
      <c r="D420" s="436"/>
    </row>
    <row r="421" spans="2:4" x14ac:dyDescent="0.2">
      <c r="B421" s="436"/>
      <c r="C421" s="436"/>
      <c r="D421" s="436"/>
    </row>
    <row r="422" spans="2:4" x14ac:dyDescent="0.2">
      <c r="B422" s="436"/>
      <c r="C422" s="436"/>
      <c r="D422" s="436"/>
    </row>
    <row r="423" spans="2:4" x14ac:dyDescent="0.2">
      <c r="B423" s="436"/>
      <c r="C423" s="436"/>
      <c r="D423" s="436"/>
    </row>
    <row r="424" spans="2:4" x14ac:dyDescent="0.2">
      <c r="B424" s="436"/>
      <c r="C424" s="436"/>
      <c r="D424" s="436"/>
    </row>
    <row r="425" spans="2:4" x14ac:dyDescent="0.2">
      <c r="B425" s="436"/>
      <c r="C425" s="436"/>
      <c r="D425" s="436"/>
    </row>
    <row r="426" spans="2:4" x14ac:dyDescent="0.2">
      <c r="B426" s="436"/>
      <c r="C426" s="436"/>
      <c r="D426" s="436"/>
    </row>
    <row r="427" spans="2:4" x14ac:dyDescent="0.2">
      <c r="B427" s="436"/>
      <c r="C427" s="436"/>
      <c r="D427" s="436"/>
    </row>
    <row r="428" spans="2:4" x14ac:dyDescent="0.2">
      <c r="B428" s="436"/>
      <c r="C428" s="436"/>
      <c r="D428" s="436"/>
    </row>
    <row r="429" spans="2:4" x14ac:dyDescent="0.2">
      <c r="B429" s="436"/>
      <c r="C429" s="436"/>
      <c r="D429" s="436"/>
    </row>
    <row r="430" spans="2:4" x14ac:dyDescent="0.2">
      <c r="B430" s="436"/>
      <c r="C430" s="436"/>
      <c r="D430" s="436"/>
    </row>
    <row r="431" spans="2:4" x14ac:dyDescent="0.2">
      <c r="B431" s="436"/>
      <c r="C431" s="436"/>
      <c r="D431" s="436"/>
    </row>
    <row r="432" spans="2:4" x14ac:dyDescent="0.2">
      <c r="B432" s="436"/>
      <c r="C432" s="436"/>
      <c r="D432" s="436"/>
    </row>
    <row r="433" spans="2:4" x14ac:dyDescent="0.2">
      <c r="B433" s="436"/>
      <c r="C433" s="436"/>
      <c r="D433" s="436"/>
    </row>
    <row r="434" spans="2:4" x14ac:dyDescent="0.2">
      <c r="B434" s="436"/>
      <c r="C434" s="436"/>
      <c r="D434" s="436"/>
    </row>
    <row r="435" spans="2:4" x14ac:dyDescent="0.2">
      <c r="B435" s="436"/>
      <c r="C435" s="436"/>
      <c r="D435" s="436"/>
    </row>
    <row r="436" spans="2:4" x14ac:dyDescent="0.2">
      <c r="B436" s="436"/>
      <c r="C436" s="436"/>
      <c r="D436" s="436"/>
    </row>
    <row r="437" spans="2:4" x14ac:dyDescent="0.2">
      <c r="B437" s="436"/>
      <c r="C437" s="436"/>
      <c r="D437" s="436"/>
    </row>
    <row r="438" spans="2:4" x14ac:dyDescent="0.2">
      <c r="B438" s="436"/>
      <c r="C438" s="436"/>
      <c r="D438" s="436"/>
    </row>
    <row r="439" spans="2:4" x14ac:dyDescent="0.2">
      <c r="B439" s="436"/>
      <c r="C439" s="436"/>
      <c r="D439" s="436"/>
    </row>
    <row r="440" spans="2:4" x14ac:dyDescent="0.2">
      <c r="B440" s="436"/>
      <c r="C440" s="436"/>
      <c r="D440" s="436"/>
    </row>
    <row r="441" spans="2:4" x14ac:dyDescent="0.2">
      <c r="B441" s="436"/>
      <c r="C441" s="436"/>
      <c r="D441" s="436"/>
    </row>
    <row r="442" spans="2:4" x14ac:dyDescent="0.2">
      <c r="B442" s="436"/>
      <c r="C442" s="436"/>
      <c r="D442" s="436"/>
    </row>
    <row r="443" spans="2:4" x14ac:dyDescent="0.2">
      <c r="B443" s="436"/>
      <c r="C443" s="436"/>
      <c r="D443" s="436"/>
    </row>
    <row r="444" spans="2:4" x14ac:dyDescent="0.2">
      <c r="B444" s="436"/>
      <c r="C444" s="436"/>
      <c r="D444" s="436"/>
    </row>
    <row r="445" spans="2:4" x14ac:dyDescent="0.2">
      <c r="B445" s="436"/>
      <c r="C445" s="436"/>
      <c r="D445" s="436"/>
    </row>
    <row r="446" spans="2:4" x14ac:dyDescent="0.2">
      <c r="B446" s="436"/>
      <c r="C446" s="436"/>
      <c r="D446" s="436"/>
    </row>
    <row r="447" spans="2:4" x14ac:dyDescent="0.2">
      <c r="B447" s="436"/>
      <c r="C447" s="436"/>
      <c r="D447" s="436"/>
    </row>
    <row r="448" spans="2:4" x14ac:dyDescent="0.2">
      <c r="B448" s="436"/>
      <c r="C448" s="436"/>
      <c r="D448" s="436"/>
    </row>
    <row r="449" spans="2:4" x14ac:dyDescent="0.2">
      <c r="B449" s="436"/>
      <c r="C449" s="436"/>
      <c r="D449" s="436"/>
    </row>
    <row r="450" spans="2:4" x14ac:dyDescent="0.2">
      <c r="B450" s="436"/>
      <c r="C450" s="436"/>
      <c r="D450" s="436"/>
    </row>
    <row r="451" spans="2:4" x14ac:dyDescent="0.2">
      <c r="B451" s="436"/>
      <c r="C451" s="436"/>
      <c r="D451" s="436"/>
    </row>
    <row r="452" spans="2:4" x14ac:dyDescent="0.2">
      <c r="B452" s="436"/>
      <c r="C452" s="436"/>
      <c r="D452" s="436"/>
    </row>
    <row r="453" spans="2:4" x14ac:dyDescent="0.2">
      <c r="B453" s="436"/>
      <c r="C453" s="436"/>
      <c r="D453" s="436"/>
    </row>
    <row r="454" spans="2:4" x14ac:dyDescent="0.2">
      <c r="B454" s="436"/>
      <c r="C454" s="436"/>
      <c r="D454" s="436"/>
    </row>
    <row r="455" spans="2:4" x14ac:dyDescent="0.2">
      <c r="B455" s="436"/>
      <c r="C455" s="436"/>
      <c r="D455" s="436"/>
    </row>
    <row r="456" spans="2:4" x14ac:dyDescent="0.2">
      <c r="B456" s="436"/>
      <c r="C456" s="436"/>
      <c r="D456" s="436"/>
    </row>
    <row r="457" spans="2:4" x14ac:dyDescent="0.2">
      <c r="B457" s="436"/>
      <c r="C457" s="436"/>
      <c r="D457" s="436"/>
    </row>
    <row r="458" spans="2:4" x14ac:dyDescent="0.2">
      <c r="B458" s="436"/>
      <c r="C458" s="436"/>
      <c r="D458" s="436"/>
    </row>
    <row r="459" spans="2:4" x14ac:dyDescent="0.2">
      <c r="B459" s="436"/>
      <c r="C459" s="436"/>
      <c r="D459" s="436"/>
    </row>
    <row r="460" spans="2:4" x14ac:dyDescent="0.2">
      <c r="B460" s="436"/>
      <c r="C460" s="436"/>
      <c r="D460" s="436"/>
    </row>
    <row r="461" spans="2:4" x14ac:dyDescent="0.2">
      <c r="B461" s="436"/>
      <c r="C461" s="436"/>
      <c r="D461" s="436"/>
    </row>
    <row r="462" spans="2:4" x14ac:dyDescent="0.2">
      <c r="B462" s="436"/>
      <c r="C462" s="436"/>
      <c r="D462" s="436"/>
    </row>
    <row r="463" spans="2:4" x14ac:dyDescent="0.2">
      <c r="B463" s="436"/>
      <c r="C463" s="436"/>
      <c r="D463" s="436"/>
    </row>
    <row r="464" spans="2:4" x14ac:dyDescent="0.2">
      <c r="B464" s="436"/>
      <c r="C464" s="436"/>
      <c r="D464" s="436"/>
    </row>
    <row r="465" spans="2:4" x14ac:dyDescent="0.2">
      <c r="B465" s="436"/>
      <c r="C465" s="436"/>
      <c r="D465" s="436"/>
    </row>
    <row r="466" spans="2:4" x14ac:dyDescent="0.2">
      <c r="B466" s="436"/>
      <c r="C466" s="436"/>
      <c r="D466" s="436"/>
    </row>
    <row r="467" spans="2:4" x14ac:dyDescent="0.2">
      <c r="B467" s="436"/>
      <c r="C467" s="436"/>
      <c r="D467" s="436"/>
    </row>
    <row r="468" spans="2:4" x14ac:dyDescent="0.2">
      <c r="B468" s="436"/>
      <c r="C468" s="436"/>
      <c r="D468" s="436"/>
    </row>
    <row r="469" spans="2:4" x14ac:dyDescent="0.2">
      <c r="B469" s="436"/>
      <c r="C469" s="436"/>
      <c r="D469" s="436"/>
    </row>
    <row r="470" spans="2:4" x14ac:dyDescent="0.2">
      <c r="B470" s="436"/>
      <c r="C470" s="436"/>
      <c r="D470" s="436"/>
    </row>
    <row r="471" spans="2:4" x14ac:dyDescent="0.2">
      <c r="B471" s="436"/>
      <c r="C471" s="436"/>
      <c r="D471" s="436"/>
    </row>
    <row r="472" spans="2:4" x14ac:dyDescent="0.2">
      <c r="B472" s="436"/>
      <c r="C472" s="436"/>
      <c r="D472" s="436"/>
    </row>
    <row r="473" spans="2:4" x14ac:dyDescent="0.2">
      <c r="B473" s="436"/>
      <c r="C473" s="436"/>
      <c r="D473" s="436"/>
    </row>
    <row r="474" spans="2:4" x14ac:dyDescent="0.2">
      <c r="B474" s="436"/>
      <c r="C474" s="436"/>
      <c r="D474" s="436"/>
    </row>
    <row r="475" spans="2:4" x14ac:dyDescent="0.2">
      <c r="B475" s="436"/>
      <c r="C475" s="436"/>
      <c r="D475" s="436"/>
    </row>
    <row r="476" spans="2:4" x14ac:dyDescent="0.2">
      <c r="B476" s="436"/>
      <c r="C476" s="436"/>
      <c r="D476" s="436"/>
    </row>
    <row r="477" spans="2:4" x14ac:dyDescent="0.2">
      <c r="B477" s="436"/>
      <c r="C477" s="436"/>
      <c r="D477" s="436"/>
    </row>
    <row r="478" spans="2:4" x14ac:dyDescent="0.2">
      <c r="B478" s="436"/>
      <c r="C478" s="436"/>
      <c r="D478" s="436"/>
    </row>
    <row r="479" spans="2:4" x14ac:dyDescent="0.2">
      <c r="B479" s="436"/>
      <c r="C479" s="436"/>
      <c r="D479" s="436"/>
    </row>
    <row r="480" spans="2:4" x14ac:dyDescent="0.2">
      <c r="B480" s="436"/>
      <c r="C480" s="436"/>
      <c r="D480" s="436"/>
    </row>
    <row r="481" spans="2:4" x14ac:dyDescent="0.2">
      <c r="B481" s="436"/>
      <c r="C481" s="436"/>
      <c r="D481" s="436"/>
    </row>
    <row r="482" spans="2:4" x14ac:dyDescent="0.2">
      <c r="B482" s="436"/>
      <c r="C482" s="436"/>
      <c r="D482" s="436"/>
    </row>
    <row r="483" spans="2:4" x14ac:dyDescent="0.2">
      <c r="B483" s="436"/>
      <c r="C483" s="436"/>
      <c r="D483" s="436"/>
    </row>
    <row r="484" spans="2:4" x14ac:dyDescent="0.2">
      <c r="B484" s="436"/>
      <c r="C484" s="436"/>
      <c r="D484" s="436"/>
    </row>
    <row r="485" spans="2:4" x14ac:dyDescent="0.2">
      <c r="B485" s="436"/>
      <c r="C485" s="436"/>
      <c r="D485" s="436"/>
    </row>
    <row r="486" spans="2:4" x14ac:dyDescent="0.2">
      <c r="B486" s="436"/>
      <c r="C486" s="436"/>
      <c r="D486" s="436"/>
    </row>
    <row r="487" spans="2:4" x14ac:dyDescent="0.2">
      <c r="B487" s="436"/>
      <c r="C487" s="436"/>
      <c r="D487" s="436"/>
    </row>
    <row r="488" spans="2:4" x14ac:dyDescent="0.2">
      <c r="B488" s="436"/>
      <c r="C488" s="436"/>
      <c r="D488" s="436"/>
    </row>
    <row r="489" spans="2:4" x14ac:dyDescent="0.2">
      <c r="B489" s="436"/>
      <c r="C489" s="436"/>
      <c r="D489" s="436"/>
    </row>
    <row r="490" spans="2:4" x14ac:dyDescent="0.2">
      <c r="B490" s="436"/>
      <c r="C490" s="436"/>
      <c r="D490" s="436"/>
    </row>
    <row r="491" spans="2:4" x14ac:dyDescent="0.2">
      <c r="B491" s="436"/>
      <c r="C491" s="436"/>
      <c r="D491" s="436"/>
    </row>
    <row r="492" spans="2:4" x14ac:dyDescent="0.2">
      <c r="B492" s="436"/>
      <c r="C492" s="436"/>
      <c r="D492" s="436"/>
    </row>
    <row r="493" spans="2:4" x14ac:dyDescent="0.2">
      <c r="B493" s="436"/>
      <c r="C493" s="436"/>
      <c r="D493" s="436"/>
    </row>
    <row r="494" spans="2:4" x14ac:dyDescent="0.2">
      <c r="B494" s="436"/>
      <c r="C494" s="436"/>
      <c r="D494" s="436"/>
    </row>
    <row r="495" spans="2:4" x14ac:dyDescent="0.2">
      <c r="B495" s="436"/>
      <c r="C495" s="436"/>
      <c r="D495" s="436"/>
    </row>
    <row r="496" spans="2:4" x14ac:dyDescent="0.2">
      <c r="B496" s="436"/>
      <c r="C496" s="436"/>
      <c r="D496" s="436"/>
    </row>
    <row r="497" spans="2:4" x14ac:dyDescent="0.2">
      <c r="B497" s="436"/>
      <c r="C497" s="436"/>
      <c r="D497" s="436"/>
    </row>
    <row r="498" spans="2:4" x14ac:dyDescent="0.2">
      <c r="B498" s="436"/>
      <c r="C498" s="436"/>
      <c r="D498" s="436"/>
    </row>
    <row r="499" spans="2:4" x14ac:dyDescent="0.2">
      <c r="B499" s="436"/>
      <c r="C499" s="436"/>
      <c r="D499" s="436"/>
    </row>
    <row r="500" spans="2:4" x14ac:dyDescent="0.2">
      <c r="B500" s="436"/>
      <c r="C500" s="436"/>
      <c r="D500" s="436"/>
    </row>
    <row r="501" spans="2:4" x14ac:dyDescent="0.2">
      <c r="B501" s="436"/>
      <c r="C501" s="436"/>
      <c r="D501" s="436"/>
    </row>
    <row r="502" spans="2:4" x14ac:dyDescent="0.2">
      <c r="B502" s="436"/>
      <c r="C502" s="436"/>
      <c r="D502" s="436"/>
    </row>
    <row r="503" spans="2:4" x14ac:dyDescent="0.2">
      <c r="B503" s="436"/>
      <c r="C503" s="436"/>
      <c r="D503" s="436"/>
    </row>
    <row r="504" spans="2:4" x14ac:dyDescent="0.2">
      <c r="B504" s="436"/>
      <c r="C504" s="436"/>
      <c r="D504" s="436"/>
    </row>
    <row r="505" spans="2:4" x14ac:dyDescent="0.2">
      <c r="B505" s="436"/>
      <c r="C505" s="436"/>
      <c r="D505" s="436"/>
    </row>
    <row r="506" spans="2:4" x14ac:dyDescent="0.2">
      <c r="B506" s="436"/>
      <c r="C506" s="436"/>
      <c r="D506" s="436"/>
    </row>
    <row r="507" spans="2:4" x14ac:dyDescent="0.2">
      <c r="B507" s="436"/>
      <c r="C507" s="436"/>
      <c r="D507" s="436"/>
    </row>
    <row r="508" spans="2:4" x14ac:dyDescent="0.2">
      <c r="B508" s="436"/>
      <c r="C508" s="436"/>
      <c r="D508" s="436"/>
    </row>
    <row r="509" spans="2:4" x14ac:dyDescent="0.2">
      <c r="B509" s="436"/>
      <c r="C509" s="436"/>
      <c r="D509" s="436"/>
    </row>
    <row r="510" spans="2:4" x14ac:dyDescent="0.2">
      <c r="B510" s="436"/>
      <c r="C510" s="436"/>
      <c r="D510" s="436"/>
    </row>
    <row r="511" spans="2:4" x14ac:dyDescent="0.2">
      <c r="B511" s="436"/>
      <c r="C511" s="436"/>
      <c r="D511" s="436"/>
    </row>
    <row r="512" spans="2:4" x14ac:dyDescent="0.2">
      <c r="B512" s="436"/>
      <c r="C512" s="436"/>
      <c r="D512" s="436"/>
    </row>
    <row r="513" spans="2:4" x14ac:dyDescent="0.2">
      <c r="B513" s="436"/>
      <c r="C513" s="436"/>
      <c r="D513" s="436"/>
    </row>
    <row r="514" spans="2:4" x14ac:dyDescent="0.2">
      <c r="B514" s="436"/>
      <c r="C514" s="436"/>
      <c r="D514" s="436"/>
    </row>
    <row r="515" spans="2:4" x14ac:dyDescent="0.2">
      <c r="B515" s="436"/>
      <c r="C515" s="436"/>
      <c r="D515" s="436"/>
    </row>
    <row r="516" spans="2:4" x14ac:dyDescent="0.2">
      <c r="B516" s="436"/>
      <c r="C516" s="436"/>
      <c r="D516" s="436"/>
    </row>
    <row r="517" spans="2:4" x14ac:dyDescent="0.2">
      <c r="B517" s="436"/>
      <c r="C517" s="436"/>
      <c r="D517" s="436"/>
    </row>
    <row r="518" spans="2:4" x14ac:dyDescent="0.2">
      <c r="B518" s="436"/>
      <c r="C518" s="436"/>
      <c r="D518" s="436"/>
    </row>
    <row r="519" spans="2:4" x14ac:dyDescent="0.2">
      <c r="B519" s="436"/>
      <c r="C519" s="436"/>
      <c r="D519" s="436"/>
    </row>
    <row r="520" spans="2:4" x14ac:dyDescent="0.2">
      <c r="B520" s="436"/>
      <c r="C520" s="436"/>
      <c r="D520" s="436"/>
    </row>
    <row r="521" spans="2:4" x14ac:dyDescent="0.2">
      <c r="B521" s="436"/>
      <c r="C521" s="436"/>
      <c r="D521" s="436"/>
    </row>
    <row r="522" spans="2:4" x14ac:dyDescent="0.2">
      <c r="B522" s="436"/>
      <c r="C522" s="436"/>
      <c r="D522" s="436"/>
    </row>
    <row r="523" spans="2:4" x14ac:dyDescent="0.2">
      <c r="B523" s="436"/>
      <c r="C523" s="436"/>
      <c r="D523" s="436"/>
    </row>
    <row r="524" spans="2:4" x14ac:dyDescent="0.2">
      <c r="B524" s="436"/>
      <c r="C524" s="436"/>
      <c r="D524" s="436"/>
    </row>
    <row r="525" spans="2:4" x14ac:dyDescent="0.2">
      <c r="B525" s="436"/>
      <c r="C525" s="436"/>
      <c r="D525" s="436"/>
    </row>
    <row r="526" spans="2:4" x14ac:dyDescent="0.2">
      <c r="B526" s="436"/>
      <c r="C526" s="436"/>
      <c r="D526" s="436"/>
    </row>
    <row r="527" spans="2:4" x14ac:dyDescent="0.2">
      <c r="B527" s="436"/>
      <c r="C527" s="436"/>
      <c r="D527" s="436"/>
    </row>
    <row r="528" spans="2:4" x14ac:dyDescent="0.2">
      <c r="B528" s="436"/>
      <c r="C528" s="436"/>
      <c r="D528" s="436"/>
    </row>
    <row r="529" spans="2:4" x14ac:dyDescent="0.2">
      <c r="B529" s="436"/>
      <c r="C529" s="436"/>
      <c r="D529" s="436"/>
    </row>
    <row r="530" spans="2:4" x14ac:dyDescent="0.2">
      <c r="B530" s="436"/>
      <c r="C530" s="436"/>
      <c r="D530" s="436"/>
    </row>
    <row r="531" spans="2:4" x14ac:dyDescent="0.2">
      <c r="B531" s="436"/>
      <c r="C531" s="436"/>
      <c r="D531" s="436"/>
    </row>
    <row r="532" spans="2:4" x14ac:dyDescent="0.2">
      <c r="B532" s="436"/>
      <c r="C532" s="436"/>
      <c r="D532" s="436"/>
    </row>
    <row r="533" spans="2:4" x14ac:dyDescent="0.2">
      <c r="B533" s="436"/>
      <c r="C533" s="436"/>
      <c r="D533" s="436"/>
    </row>
    <row r="534" spans="2:4" x14ac:dyDescent="0.2">
      <c r="B534" s="436"/>
      <c r="C534" s="436"/>
      <c r="D534" s="436"/>
    </row>
    <row r="535" spans="2:4" x14ac:dyDescent="0.2">
      <c r="B535" s="436"/>
      <c r="C535" s="436"/>
      <c r="D535" s="436"/>
    </row>
    <row r="536" spans="2:4" x14ac:dyDescent="0.2">
      <c r="B536" s="436"/>
      <c r="C536" s="436"/>
      <c r="D536" s="436"/>
    </row>
    <row r="537" spans="2:4" x14ac:dyDescent="0.2">
      <c r="B537" s="436"/>
      <c r="C537" s="436"/>
      <c r="D537" s="436"/>
    </row>
    <row r="538" spans="2:4" x14ac:dyDescent="0.2">
      <c r="B538" s="436"/>
      <c r="C538" s="436"/>
      <c r="D538" s="436"/>
    </row>
    <row r="539" spans="2:4" x14ac:dyDescent="0.2">
      <c r="B539" s="436"/>
      <c r="C539" s="436"/>
      <c r="D539" s="436"/>
    </row>
    <row r="540" spans="2:4" x14ac:dyDescent="0.2">
      <c r="B540" s="436"/>
      <c r="C540" s="436"/>
      <c r="D540" s="436"/>
    </row>
    <row r="541" spans="2:4" x14ac:dyDescent="0.2">
      <c r="B541" s="436"/>
      <c r="C541" s="436"/>
      <c r="D541" s="436"/>
    </row>
    <row r="542" spans="2:4" x14ac:dyDescent="0.2">
      <c r="B542" s="436"/>
      <c r="C542" s="436"/>
      <c r="D542" s="436"/>
    </row>
    <row r="543" spans="2:4" x14ac:dyDescent="0.2">
      <c r="B543" s="436"/>
      <c r="C543" s="436"/>
      <c r="D543" s="436"/>
    </row>
    <row r="544" spans="2:4" x14ac:dyDescent="0.2">
      <c r="B544" s="436"/>
      <c r="C544" s="436"/>
      <c r="D544" s="436"/>
    </row>
    <row r="545" spans="2:4" x14ac:dyDescent="0.2">
      <c r="B545" s="436"/>
      <c r="C545" s="436"/>
      <c r="D545" s="436"/>
    </row>
    <row r="546" spans="2:4" x14ac:dyDescent="0.2">
      <c r="B546" s="436"/>
      <c r="C546" s="436"/>
      <c r="D546" s="436"/>
    </row>
    <row r="547" spans="2:4" x14ac:dyDescent="0.2">
      <c r="B547" s="436"/>
      <c r="C547" s="436"/>
      <c r="D547" s="436"/>
    </row>
    <row r="548" spans="2:4" x14ac:dyDescent="0.2">
      <c r="B548" s="436"/>
      <c r="C548" s="436"/>
      <c r="D548" s="436"/>
    </row>
    <row r="549" spans="2:4" x14ac:dyDescent="0.2">
      <c r="B549" s="436"/>
      <c r="C549" s="436"/>
      <c r="D549" s="436"/>
    </row>
    <row r="550" spans="2:4" x14ac:dyDescent="0.2">
      <c r="B550" s="436"/>
      <c r="C550" s="436"/>
      <c r="D550" s="436"/>
    </row>
    <row r="551" spans="2:4" x14ac:dyDescent="0.2">
      <c r="B551" s="436"/>
      <c r="C551" s="436"/>
      <c r="D551" s="436"/>
    </row>
    <row r="552" spans="2:4" x14ac:dyDescent="0.2">
      <c r="B552" s="436"/>
      <c r="C552" s="436"/>
      <c r="D552" s="436"/>
    </row>
    <row r="553" spans="2:4" x14ac:dyDescent="0.2">
      <c r="B553" s="436"/>
      <c r="C553" s="436"/>
      <c r="D553" s="436"/>
    </row>
    <row r="554" spans="2:4" x14ac:dyDescent="0.2">
      <c r="B554" s="436"/>
      <c r="C554" s="436"/>
      <c r="D554" s="436"/>
    </row>
    <row r="555" spans="2:4" x14ac:dyDescent="0.2">
      <c r="B555" s="436"/>
      <c r="C555" s="436"/>
      <c r="D555" s="436"/>
    </row>
    <row r="556" spans="2:4" x14ac:dyDescent="0.2">
      <c r="B556" s="436"/>
      <c r="C556" s="436"/>
      <c r="D556" s="436"/>
    </row>
    <row r="557" spans="2:4" x14ac:dyDescent="0.2">
      <c r="B557" s="436"/>
      <c r="C557" s="436"/>
      <c r="D557" s="436"/>
    </row>
    <row r="558" spans="2:4" x14ac:dyDescent="0.2">
      <c r="B558" s="436"/>
      <c r="C558" s="436"/>
      <c r="D558" s="436"/>
    </row>
    <row r="559" spans="2:4" x14ac:dyDescent="0.2">
      <c r="B559" s="436"/>
      <c r="C559" s="436"/>
      <c r="D559" s="436"/>
    </row>
    <row r="560" spans="2:4" x14ac:dyDescent="0.2">
      <c r="B560" s="436"/>
      <c r="C560" s="436"/>
      <c r="D560" s="436"/>
    </row>
    <row r="561" spans="2:4" x14ac:dyDescent="0.2">
      <c r="B561" s="436"/>
      <c r="C561" s="436"/>
      <c r="D561" s="436"/>
    </row>
    <row r="562" spans="2:4" x14ac:dyDescent="0.2">
      <c r="B562" s="436"/>
      <c r="C562" s="436"/>
      <c r="D562" s="436"/>
    </row>
    <row r="563" spans="2:4" x14ac:dyDescent="0.2">
      <c r="B563" s="436"/>
      <c r="C563" s="436"/>
      <c r="D563" s="436"/>
    </row>
    <row r="564" spans="2:4" x14ac:dyDescent="0.2">
      <c r="B564" s="436"/>
      <c r="C564" s="436"/>
      <c r="D564" s="436"/>
    </row>
    <row r="565" spans="2:4" x14ac:dyDescent="0.2">
      <c r="B565" s="436"/>
      <c r="C565" s="436"/>
      <c r="D565" s="436"/>
    </row>
    <row r="566" spans="2:4" x14ac:dyDescent="0.2">
      <c r="B566" s="436"/>
      <c r="C566" s="436"/>
      <c r="D566" s="436"/>
    </row>
    <row r="567" spans="2:4" x14ac:dyDescent="0.2">
      <c r="B567" s="436"/>
      <c r="C567" s="436"/>
      <c r="D567" s="436"/>
    </row>
    <row r="568" spans="2:4" x14ac:dyDescent="0.2">
      <c r="B568" s="436"/>
      <c r="C568" s="436"/>
      <c r="D568" s="436"/>
    </row>
    <row r="569" spans="2:4" x14ac:dyDescent="0.2">
      <c r="B569" s="436"/>
      <c r="C569" s="436"/>
      <c r="D569" s="436"/>
    </row>
    <row r="570" spans="2:4" x14ac:dyDescent="0.2">
      <c r="B570" s="436"/>
      <c r="C570" s="436"/>
      <c r="D570" s="436"/>
    </row>
    <row r="571" spans="2:4" x14ac:dyDescent="0.2">
      <c r="B571" s="436"/>
      <c r="C571" s="436"/>
      <c r="D571" s="436"/>
    </row>
    <row r="572" spans="2:4" x14ac:dyDescent="0.2">
      <c r="B572" s="436"/>
      <c r="C572" s="436"/>
      <c r="D572" s="436"/>
    </row>
    <row r="573" spans="2:4" x14ac:dyDescent="0.2">
      <c r="B573" s="436"/>
      <c r="C573" s="436"/>
      <c r="D573" s="436"/>
    </row>
    <row r="574" spans="2:4" x14ac:dyDescent="0.2">
      <c r="B574" s="436"/>
      <c r="C574" s="436"/>
      <c r="D574" s="436"/>
    </row>
    <row r="575" spans="2:4" x14ac:dyDescent="0.2">
      <c r="B575" s="436"/>
      <c r="C575" s="436"/>
      <c r="D575" s="436"/>
    </row>
    <row r="576" spans="2:4" x14ac:dyDescent="0.2">
      <c r="B576" s="436"/>
      <c r="C576" s="436"/>
      <c r="D576" s="436"/>
    </row>
    <row r="577" spans="2:4" x14ac:dyDescent="0.2">
      <c r="B577" s="436"/>
      <c r="C577" s="436"/>
      <c r="D577" s="436"/>
    </row>
    <row r="578" spans="2:4" x14ac:dyDescent="0.2">
      <c r="B578" s="436"/>
      <c r="C578" s="436"/>
      <c r="D578" s="436"/>
    </row>
    <row r="579" spans="2:4" x14ac:dyDescent="0.2">
      <c r="B579" s="436"/>
      <c r="C579" s="436"/>
      <c r="D579" s="436"/>
    </row>
    <row r="580" spans="2:4" x14ac:dyDescent="0.2">
      <c r="B580" s="436"/>
      <c r="C580" s="436"/>
      <c r="D580" s="436"/>
    </row>
    <row r="581" spans="2:4" x14ac:dyDescent="0.2">
      <c r="B581" s="436"/>
      <c r="C581" s="436"/>
      <c r="D581" s="436"/>
    </row>
    <row r="582" spans="2:4" x14ac:dyDescent="0.2">
      <c r="B582" s="436"/>
      <c r="C582" s="436"/>
      <c r="D582" s="436"/>
    </row>
    <row r="583" spans="2:4" x14ac:dyDescent="0.2">
      <c r="B583" s="436"/>
      <c r="C583" s="436"/>
      <c r="D583" s="436"/>
    </row>
    <row r="584" spans="2:4" x14ac:dyDescent="0.2">
      <c r="B584" s="436"/>
      <c r="C584" s="436"/>
      <c r="D584" s="436"/>
    </row>
    <row r="585" spans="2:4" x14ac:dyDescent="0.2">
      <c r="B585" s="436"/>
      <c r="C585" s="436"/>
      <c r="D585" s="436"/>
    </row>
    <row r="586" spans="2:4" x14ac:dyDescent="0.2">
      <c r="B586" s="436"/>
      <c r="C586" s="436"/>
      <c r="D586" s="436"/>
    </row>
    <row r="587" spans="2:4" x14ac:dyDescent="0.2">
      <c r="B587" s="436"/>
      <c r="C587" s="436"/>
      <c r="D587" s="436"/>
    </row>
    <row r="588" spans="2:4" x14ac:dyDescent="0.2">
      <c r="B588" s="436"/>
      <c r="C588" s="436"/>
      <c r="D588" s="436"/>
    </row>
    <row r="589" spans="2:4" x14ac:dyDescent="0.2">
      <c r="B589" s="436"/>
      <c r="C589" s="436"/>
      <c r="D589" s="436"/>
    </row>
    <row r="590" spans="2:4" x14ac:dyDescent="0.2">
      <c r="B590" s="436"/>
      <c r="C590" s="436"/>
      <c r="D590" s="436"/>
    </row>
    <row r="591" spans="2:4" x14ac:dyDescent="0.2">
      <c r="B591" s="436"/>
      <c r="C591" s="436"/>
      <c r="D591" s="436"/>
    </row>
    <row r="592" spans="2:4" x14ac:dyDescent="0.2">
      <c r="B592" s="436"/>
      <c r="C592" s="436"/>
      <c r="D592" s="436"/>
    </row>
    <row r="593" spans="2:4" x14ac:dyDescent="0.2">
      <c r="B593" s="436"/>
      <c r="C593" s="436"/>
      <c r="D593" s="436"/>
    </row>
    <row r="594" spans="2:4" x14ac:dyDescent="0.2">
      <c r="B594" s="436"/>
      <c r="C594" s="436"/>
      <c r="D594" s="436"/>
    </row>
    <row r="595" spans="2:4" x14ac:dyDescent="0.2">
      <c r="B595" s="436"/>
      <c r="C595" s="436"/>
      <c r="D595" s="436"/>
    </row>
    <row r="596" spans="2:4" x14ac:dyDescent="0.2">
      <c r="B596" s="436"/>
      <c r="C596" s="436"/>
      <c r="D596" s="436"/>
    </row>
    <row r="597" spans="2:4" x14ac:dyDescent="0.2">
      <c r="B597" s="436"/>
      <c r="C597" s="436"/>
      <c r="D597" s="436"/>
    </row>
    <row r="598" spans="2:4" x14ac:dyDescent="0.2">
      <c r="B598" s="436"/>
      <c r="C598" s="436"/>
      <c r="D598" s="436"/>
    </row>
    <row r="599" spans="2:4" x14ac:dyDescent="0.2">
      <c r="B599" s="436"/>
      <c r="C599" s="436"/>
      <c r="D599" s="436"/>
    </row>
    <row r="600" spans="2:4" x14ac:dyDescent="0.2">
      <c r="B600" s="436"/>
      <c r="C600" s="436"/>
      <c r="D600" s="436"/>
    </row>
    <row r="601" spans="2:4" x14ac:dyDescent="0.2">
      <c r="B601" s="436"/>
      <c r="C601" s="436"/>
      <c r="D601" s="436"/>
    </row>
    <row r="602" spans="2:4" x14ac:dyDescent="0.2">
      <c r="B602" s="436"/>
      <c r="C602" s="436"/>
      <c r="D602" s="436"/>
    </row>
    <row r="603" spans="2:4" x14ac:dyDescent="0.2">
      <c r="B603" s="436"/>
      <c r="C603" s="436"/>
      <c r="D603" s="436"/>
    </row>
    <row r="604" spans="2:4" x14ac:dyDescent="0.2">
      <c r="B604" s="436"/>
      <c r="C604" s="436"/>
      <c r="D604" s="436"/>
    </row>
    <row r="605" spans="2:4" x14ac:dyDescent="0.2">
      <c r="B605" s="436"/>
      <c r="C605" s="436"/>
      <c r="D605" s="436"/>
    </row>
    <row r="606" spans="2:4" x14ac:dyDescent="0.2">
      <c r="B606" s="436"/>
      <c r="C606" s="436"/>
      <c r="D606" s="436"/>
    </row>
    <row r="607" spans="2:4" x14ac:dyDescent="0.2">
      <c r="B607" s="436"/>
      <c r="C607" s="436"/>
      <c r="D607" s="436"/>
    </row>
    <row r="608" spans="2:4" x14ac:dyDescent="0.2">
      <c r="B608" s="436"/>
      <c r="C608" s="436"/>
      <c r="D608" s="436"/>
    </row>
    <row r="609" spans="2:4" x14ac:dyDescent="0.2">
      <c r="B609" s="436"/>
      <c r="C609" s="436"/>
      <c r="D609" s="436"/>
    </row>
    <row r="610" spans="2:4" x14ac:dyDescent="0.2">
      <c r="B610" s="436"/>
      <c r="C610" s="436"/>
      <c r="D610" s="436"/>
    </row>
    <row r="611" spans="2:4" x14ac:dyDescent="0.2">
      <c r="B611" s="436"/>
      <c r="C611" s="436"/>
      <c r="D611" s="436"/>
    </row>
    <row r="612" spans="2:4" x14ac:dyDescent="0.2">
      <c r="B612" s="436"/>
      <c r="C612" s="436"/>
      <c r="D612" s="436"/>
    </row>
    <row r="613" spans="2:4" x14ac:dyDescent="0.2">
      <c r="B613" s="436"/>
      <c r="C613" s="436"/>
      <c r="D613" s="436"/>
    </row>
    <row r="614" spans="2:4" x14ac:dyDescent="0.2">
      <c r="B614" s="436"/>
      <c r="C614" s="436"/>
      <c r="D614" s="436"/>
    </row>
    <row r="615" spans="2:4" x14ac:dyDescent="0.2">
      <c r="B615" s="436"/>
      <c r="C615" s="436"/>
      <c r="D615" s="436"/>
    </row>
    <row r="616" spans="2:4" x14ac:dyDescent="0.2">
      <c r="B616" s="436"/>
      <c r="C616" s="436"/>
      <c r="D616" s="436"/>
    </row>
    <row r="617" spans="2:4" x14ac:dyDescent="0.2">
      <c r="B617" s="436"/>
      <c r="C617" s="436"/>
      <c r="D617" s="436"/>
    </row>
    <row r="618" spans="2:4" x14ac:dyDescent="0.2">
      <c r="B618" s="436"/>
      <c r="C618" s="436"/>
      <c r="D618" s="436"/>
    </row>
    <row r="619" spans="2:4" x14ac:dyDescent="0.2">
      <c r="B619" s="436"/>
      <c r="C619" s="436"/>
      <c r="D619" s="436"/>
    </row>
    <row r="620" spans="2:4" x14ac:dyDescent="0.2">
      <c r="B620" s="436"/>
      <c r="C620" s="436"/>
      <c r="D620" s="436"/>
    </row>
    <row r="621" spans="2:4" x14ac:dyDescent="0.2">
      <c r="B621" s="436"/>
      <c r="C621" s="436"/>
      <c r="D621" s="436"/>
    </row>
    <row r="622" spans="2:4" x14ac:dyDescent="0.2">
      <c r="B622" s="436"/>
      <c r="C622" s="436"/>
      <c r="D622" s="436"/>
    </row>
    <row r="623" spans="2:4" x14ac:dyDescent="0.2">
      <c r="B623" s="436"/>
      <c r="C623" s="436"/>
      <c r="D623" s="436"/>
    </row>
    <row r="624" spans="2:4" x14ac:dyDescent="0.2">
      <c r="B624" s="436"/>
      <c r="C624" s="436"/>
      <c r="D624" s="436"/>
    </row>
    <row r="625" spans="2:4" x14ac:dyDescent="0.2">
      <c r="B625" s="436"/>
      <c r="C625" s="436"/>
      <c r="D625" s="436"/>
    </row>
    <row r="626" spans="2:4" x14ac:dyDescent="0.2">
      <c r="B626" s="436"/>
      <c r="C626" s="436"/>
      <c r="D626" s="436"/>
    </row>
    <row r="627" spans="2:4" x14ac:dyDescent="0.2">
      <c r="B627" s="436"/>
      <c r="C627" s="436"/>
      <c r="D627" s="436"/>
    </row>
    <row r="628" spans="2:4" x14ac:dyDescent="0.2">
      <c r="B628" s="436"/>
      <c r="C628" s="436"/>
      <c r="D628" s="436"/>
    </row>
    <row r="629" spans="2:4" x14ac:dyDescent="0.2">
      <c r="B629" s="436"/>
      <c r="C629" s="436"/>
      <c r="D629" s="436"/>
    </row>
    <row r="630" spans="2:4" x14ac:dyDescent="0.2">
      <c r="B630" s="436"/>
      <c r="C630" s="436"/>
      <c r="D630" s="436"/>
    </row>
    <row r="631" spans="2:4" x14ac:dyDescent="0.2">
      <c r="B631" s="436"/>
      <c r="C631" s="436"/>
      <c r="D631" s="436"/>
    </row>
    <row r="632" spans="2:4" x14ac:dyDescent="0.2">
      <c r="B632" s="436"/>
      <c r="C632" s="436"/>
      <c r="D632" s="436"/>
    </row>
    <row r="633" spans="2:4" x14ac:dyDescent="0.2">
      <c r="B633" s="436"/>
      <c r="C633" s="436"/>
      <c r="D633" s="436"/>
    </row>
    <row r="634" spans="2:4" x14ac:dyDescent="0.2">
      <c r="B634" s="436"/>
      <c r="C634" s="436"/>
      <c r="D634" s="436"/>
    </row>
    <row r="635" spans="2:4" x14ac:dyDescent="0.2">
      <c r="B635" s="436"/>
      <c r="C635" s="436"/>
      <c r="D635" s="436"/>
    </row>
    <row r="636" spans="2:4" x14ac:dyDescent="0.2">
      <c r="B636" s="436"/>
      <c r="C636" s="436"/>
      <c r="D636" s="436"/>
    </row>
    <row r="637" spans="2:4" x14ac:dyDescent="0.2">
      <c r="B637" s="436"/>
      <c r="C637" s="436"/>
      <c r="D637" s="436"/>
    </row>
    <row r="638" spans="2:4" x14ac:dyDescent="0.2">
      <c r="B638" s="436"/>
      <c r="C638" s="436"/>
      <c r="D638" s="436"/>
    </row>
    <row r="639" spans="2:4" x14ac:dyDescent="0.2">
      <c r="B639" s="436"/>
      <c r="C639" s="436"/>
      <c r="D639" s="436"/>
    </row>
    <row r="640" spans="2:4" x14ac:dyDescent="0.2">
      <c r="B640" s="436"/>
      <c r="C640" s="436"/>
      <c r="D640" s="436"/>
    </row>
    <row r="641" spans="2:4" x14ac:dyDescent="0.2">
      <c r="B641" s="436"/>
      <c r="C641" s="436"/>
      <c r="D641" s="436"/>
    </row>
    <row r="642" spans="2:4" x14ac:dyDescent="0.2">
      <c r="B642" s="436"/>
      <c r="C642" s="436"/>
      <c r="D642" s="436"/>
    </row>
    <row r="643" spans="2:4" x14ac:dyDescent="0.2">
      <c r="B643" s="436"/>
      <c r="C643" s="436"/>
      <c r="D643" s="436"/>
    </row>
    <row r="644" spans="2:4" x14ac:dyDescent="0.2">
      <c r="B644" s="436"/>
      <c r="C644" s="436"/>
      <c r="D644" s="436"/>
    </row>
    <row r="645" spans="2:4" x14ac:dyDescent="0.2">
      <c r="B645" s="436"/>
      <c r="C645" s="436"/>
      <c r="D645" s="436"/>
    </row>
    <row r="646" spans="2:4" x14ac:dyDescent="0.2">
      <c r="B646" s="436"/>
      <c r="C646" s="436"/>
      <c r="D646" s="436"/>
    </row>
    <row r="647" spans="2:4" x14ac:dyDescent="0.2">
      <c r="B647" s="436"/>
      <c r="C647" s="436"/>
      <c r="D647" s="436"/>
    </row>
    <row r="648" spans="2:4" x14ac:dyDescent="0.2">
      <c r="B648" s="436"/>
      <c r="C648" s="436"/>
      <c r="D648" s="436"/>
    </row>
    <row r="649" spans="2:4" x14ac:dyDescent="0.2">
      <c r="B649" s="436"/>
      <c r="C649" s="436"/>
      <c r="D649" s="436"/>
    </row>
    <row r="650" spans="2:4" x14ac:dyDescent="0.2">
      <c r="B650" s="436"/>
      <c r="C650" s="436"/>
      <c r="D650" s="436"/>
    </row>
    <row r="651" spans="2:4" x14ac:dyDescent="0.2">
      <c r="B651" s="436"/>
      <c r="C651" s="436"/>
      <c r="D651" s="436"/>
    </row>
    <row r="652" spans="2:4" x14ac:dyDescent="0.2">
      <c r="B652" s="436"/>
      <c r="C652" s="436"/>
      <c r="D652" s="436"/>
    </row>
    <row r="653" spans="2:4" x14ac:dyDescent="0.2">
      <c r="B653" s="436"/>
      <c r="C653" s="436"/>
      <c r="D653" s="436"/>
    </row>
    <row r="654" spans="2:4" x14ac:dyDescent="0.2">
      <c r="B654" s="436"/>
      <c r="C654" s="436"/>
      <c r="D654" s="436"/>
    </row>
    <row r="655" spans="2:4" x14ac:dyDescent="0.2">
      <c r="B655" s="436"/>
      <c r="C655" s="436"/>
      <c r="D655" s="436"/>
    </row>
    <row r="656" spans="2:4" x14ac:dyDescent="0.2">
      <c r="B656" s="436"/>
      <c r="C656" s="436"/>
      <c r="D656" s="436"/>
    </row>
    <row r="657" spans="2:4" x14ac:dyDescent="0.2">
      <c r="B657" s="436"/>
      <c r="C657" s="436"/>
      <c r="D657" s="436"/>
    </row>
    <row r="658" spans="2:4" x14ac:dyDescent="0.2">
      <c r="B658" s="436"/>
      <c r="C658" s="436"/>
      <c r="D658" s="436"/>
    </row>
    <row r="659" spans="2:4" x14ac:dyDescent="0.2">
      <c r="B659" s="436"/>
      <c r="C659" s="436"/>
      <c r="D659" s="436"/>
    </row>
    <row r="660" spans="2:4" x14ac:dyDescent="0.2">
      <c r="B660" s="436"/>
      <c r="C660" s="436"/>
      <c r="D660" s="436"/>
    </row>
    <row r="661" spans="2:4" x14ac:dyDescent="0.2">
      <c r="B661" s="436"/>
      <c r="C661" s="436"/>
      <c r="D661" s="436"/>
    </row>
    <row r="662" spans="2:4" x14ac:dyDescent="0.2">
      <c r="B662" s="436"/>
      <c r="C662" s="436"/>
      <c r="D662" s="436"/>
    </row>
    <row r="663" spans="2:4" x14ac:dyDescent="0.2">
      <c r="B663" s="436"/>
      <c r="C663" s="436"/>
      <c r="D663" s="436"/>
    </row>
    <row r="664" spans="2:4" x14ac:dyDescent="0.2">
      <c r="B664" s="436"/>
      <c r="C664" s="436"/>
      <c r="D664" s="436"/>
    </row>
    <row r="665" spans="2:4" x14ac:dyDescent="0.2">
      <c r="B665" s="436"/>
      <c r="C665" s="436"/>
      <c r="D665" s="436"/>
    </row>
    <row r="666" spans="2:4" x14ac:dyDescent="0.2">
      <c r="B666" s="436"/>
      <c r="C666" s="436"/>
      <c r="D666" s="436"/>
    </row>
    <row r="667" spans="2:4" x14ac:dyDescent="0.2">
      <c r="B667" s="436"/>
      <c r="C667" s="436"/>
      <c r="D667" s="436"/>
    </row>
    <row r="668" spans="2:4" x14ac:dyDescent="0.2">
      <c r="B668" s="436"/>
      <c r="C668" s="436"/>
      <c r="D668" s="436"/>
    </row>
    <row r="669" spans="2:4" x14ac:dyDescent="0.2">
      <c r="B669" s="436"/>
      <c r="C669" s="436"/>
      <c r="D669" s="436"/>
    </row>
    <row r="670" spans="2:4" x14ac:dyDescent="0.2">
      <c r="B670" s="436"/>
      <c r="C670" s="436"/>
      <c r="D670" s="436"/>
    </row>
    <row r="671" spans="2:4" x14ac:dyDescent="0.2">
      <c r="B671" s="436"/>
      <c r="C671" s="436"/>
      <c r="D671" s="436"/>
    </row>
    <row r="672" spans="2:4" x14ac:dyDescent="0.2">
      <c r="B672" s="436"/>
      <c r="C672" s="436"/>
      <c r="D672" s="436"/>
    </row>
    <row r="673" spans="2:4" x14ac:dyDescent="0.2">
      <c r="B673" s="436"/>
      <c r="C673" s="436"/>
      <c r="D673" s="436"/>
    </row>
    <row r="674" spans="2:4" x14ac:dyDescent="0.2">
      <c r="B674" s="436"/>
      <c r="C674" s="436"/>
      <c r="D674" s="436"/>
    </row>
    <row r="675" spans="2:4" x14ac:dyDescent="0.2">
      <c r="B675" s="436"/>
      <c r="C675" s="436"/>
      <c r="D675" s="436"/>
    </row>
    <row r="676" spans="2:4" x14ac:dyDescent="0.2">
      <c r="B676" s="436"/>
      <c r="C676" s="436"/>
      <c r="D676" s="436"/>
    </row>
    <row r="677" spans="2:4" x14ac:dyDescent="0.2">
      <c r="B677" s="436"/>
      <c r="C677" s="436"/>
      <c r="D677" s="436"/>
    </row>
    <row r="678" spans="2:4" x14ac:dyDescent="0.2">
      <c r="B678" s="436"/>
      <c r="C678" s="436"/>
      <c r="D678" s="436"/>
    </row>
    <row r="679" spans="2:4" x14ac:dyDescent="0.2">
      <c r="B679" s="436"/>
      <c r="C679" s="436"/>
      <c r="D679" s="436"/>
    </row>
    <row r="680" spans="2:4" x14ac:dyDescent="0.2">
      <c r="B680" s="436"/>
      <c r="C680" s="436"/>
      <c r="D680" s="436"/>
    </row>
    <row r="681" spans="2:4" x14ac:dyDescent="0.2">
      <c r="B681" s="436"/>
      <c r="C681" s="436"/>
      <c r="D681" s="436"/>
    </row>
    <row r="682" spans="2:4" x14ac:dyDescent="0.2">
      <c r="B682" s="436"/>
      <c r="C682" s="436"/>
      <c r="D682" s="436"/>
    </row>
    <row r="683" spans="2:4" x14ac:dyDescent="0.2">
      <c r="B683" s="436"/>
      <c r="C683" s="436"/>
      <c r="D683" s="436"/>
    </row>
    <row r="684" spans="2:4" x14ac:dyDescent="0.2">
      <c r="B684" s="436"/>
      <c r="C684" s="436"/>
      <c r="D684" s="436"/>
    </row>
    <row r="685" spans="2:4" x14ac:dyDescent="0.2">
      <c r="B685" s="436"/>
      <c r="C685" s="436"/>
      <c r="D685" s="436"/>
    </row>
    <row r="686" spans="2:4" x14ac:dyDescent="0.2">
      <c r="B686" s="436"/>
      <c r="C686" s="436"/>
      <c r="D686" s="436"/>
    </row>
    <row r="687" spans="2:4" x14ac:dyDescent="0.2">
      <c r="B687" s="436"/>
      <c r="C687" s="436"/>
      <c r="D687" s="436"/>
    </row>
    <row r="688" spans="2:4" x14ac:dyDescent="0.2">
      <c r="B688" s="436"/>
      <c r="C688" s="436"/>
      <c r="D688" s="436"/>
    </row>
    <row r="689" spans="2:4" x14ac:dyDescent="0.2">
      <c r="B689" s="436"/>
      <c r="C689" s="436"/>
      <c r="D689" s="436"/>
    </row>
    <row r="690" spans="2:4" x14ac:dyDescent="0.2">
      <c r="B690" s="436"/>
      <c r="C690" s="436"/>
      <c r="D690" s="436"/>
    </row>
    <row r="691" spans="2:4" x14ac:dyDescent="0.2">
      <c r="B691" s="436"/>
      <c r="C691" s="436"/>
      <c r="D691" s="436"/>
    </row>
    <row r="692" spans="2:4" x14ac:dyDescent="0.2">
      <c r="B692" s="436"/>
      <c r="C692" s="436"/>
      <c r="D692" s="436"/>
    </row>
    <row r="693" spans="2:4" x14ac:dyDescent="0.2">
      <c r="B693" s="436"/>
      <c r="C693" s="436"/>
      <c r="D693" s="436"/>
    </row>
    <row r="694" spans="2:4" x14ac:dyDescent="0.2">
      <c r="B694" s="436"/>
      <c r="C694" s="436"/>
      <c r="D694" s="436"/>
    </row>
    <row r="695" spans="2:4" x14ac:dyDescent="0.2">
      <c r="B695" s="436"/>
      <c r="C695" s="436"/>
      <c r="D695" s="436"/>
    </row>
    <row r="696" spans="2:4" x14ac:dyDescent="0.2">
      <c r="B696" s="436"/>
      <c r="C696" s="436"/>
      <c r="D696" s="436"/>
    </row>
    <row r="697" spans="2:4" x14ac:dyDescent="0.2">
      <c r="B697" s="436"/>
      <c r="C697" s="436"/>
      <c r="D697" s="436"/>
    </row>
    <row r="698" spans="2:4" x14ac:dyDescent="0.2">
      <c r="B698" s="436"/>
      <c r="C698" s="436"/>
      <c r="D698" s="436"/>
    </row>
    <row r="699" spans="2:4" x14ac:dyDescent="0.2">
      <c r="B699" s="436"/>
      <c r="C699" s="436"/>
      <c r="D699" s="436"/>
    </row>
    <row r="700" spans="2:4" x14ac:dyDescent="0.2">
      <c r="B700" s="436"/>
      <c r="C700" s="436"/>
      <c r="D700" s="436"/>
    </row>
    <row r="701" spans="2:4" x14ac:dyDescent="0.2">
      <c r="B701" s="436"/>
      <c r="C701" s="436"/>
      <c r="D701" s="436"/>
    </row>
    <row r="702" spans="2:4" x14ac:dyDescent="0.2">
      <c r="B702" s="436"/>
      <c r="C702" s="436"/>
      <c r="D702" s="436"/>
    </row>
    <row r="703" spans="2:4" x14ac:dyDescent="0.2">
      <c r="B703" s="436"/>
      <c r="C703" s="436"/>
      <c r="D703" s="436"/>
    </row>
    <row r="704" spans="2:4" x14ac:dyDescent="0.2">
      <c r="B704" s="436"/>
      <c r="C704" s="436"/>
      <c r="D704" s="436"/>
    </row>
    <row r="705" spans="2:4" x14ac:dyDescent="0.2">
      <c r="B705" s="436"/>
      <c r="C705" s="436"/>
      <c r="D705" s="436"/>
    </row>
    <row r="706" spans="2:4" x14ac:dyDescent="0.2">
      <c r="B706" s="436"/>
      <c r="C706" s="436"/>
      <c r="D706" s="436"/>
    </row>
    <row r="707" spans="2:4" x14ac:dyDescent="0.2">
      <c r="B707" s="436"/>
      <c r="C707" s="436"/>
      <c r="D707" s="436"/>
    </row>
    <row r="708" spans="2:4" x14ac:dyDescent="0.2">
      <c r="B708" s="436"/>
      <c r="C708" s="436"/>
      <c r="D708" s="436"/>
    </row>
    <row r="709" spans="2:4" x14ac:dyDescent="0.2">
      <c r="B709" s="436"/>
      <c r="C709" s="436"/>
      <c r="D709" s="436"/>
    </row>
    <row r="710" spans="2:4" x14ac:dyDescent="0.2">
      <c r="B710" s="436"/>
      <c r="C710" s="436"/>
      <c r="D710" s="436"/>
    </row>
    <row r="711" spans="2:4" x14ac:dyDescent="0.2">
      <c r="B711" s="436"/>
      <c r="C711" s="436"/>
      <c r="D711" s="436"/>
    </row>
    <row r="712" spans="2:4" x14ac:dyDescent="0.2">
      <c r="B712" s="436"/>
      <c r="C712" s="436"/>
      <c r="D712" s="436"/>
    </row>
    <row r="713" spans="2:4" x14ac:dyDescent="0.2">
      <c r="B713" s="436"/>
      <c r="C713" s="436"/>
      <c r="D713" s="436"/>
    </row>
    <row r="714" spans="2:4" x14ac:dyDescent="0.2">
      <c r="B714" s="436"/>
      <c r="C714" s="436"/>
      <c r="D714" s="436"/>
    </row>
    <row r="715" spans="2:4" x14ac:dyDescent="0.2">
      <c r="B715" s="436"/>
      <c r="C715" s="436"/>
      <c r="D715" s="436"/>
    </row>
    <row r="716" spans="2:4" x14ac:dyDescent="0.2">
      <c r="B716" s="436"/>
      <c r="C716" s="436"/>
      <c r="D716" s="436"/>
    </row>
    <row r="717" spans="2:4" x14ac:dyDescent="0.2">
      <c r="B717" s="436"/>
      <c r="C717" s="436"/>
      <c r="D717" s="436"/>
    </row>
    <row r="718" spans="2:4" x14ac:dyDescent="0.2">
      <c r="B718" s="436"/>
      <c r="C718" s="436"/>
      <c r="D718" s="436"/>
    </row>
    <row r="719" spans="2:4" x14ac:dyDescent="0.2">
      <c r="B719" s="436"/>
      <c r="C719" s="436"/>
      <c r="D719" s="436"/>
    </row>
    <row r="720" spans="2:4" x14ac:dyDescent="0.2">
      <c r="B720" s="436"/>
      <c r="C720" s="436"/>
      <c r="D720" s="436"/>
    </row>
    <row r="721" spans="2:4" x14ac:dyDescent="0.2">
      <c r="B721" s="436"/>
      <c r="C721" s="436"/>
      <c r="D721" s="436"/>
    </row>
    <row r="722" spans="2:4" x14ac:dyDescent="0.2">
      <c r="B722" s="436"/>
      <c r="C722" s="436"/>
      <c r="D722" s="436"/>
    </row>
    <row r="723" spans="2:4" x14ac:dyDescent="0.2">
      <c r="B723" s="436"/>
      <c r="C723" s="436"/>
      <c r="D723" s="436"/>
    </row>
    <row r="724" spans="2:4" x14ac:dyDescent="0.2">
      <c r="B724" s="436"/>
      <c r="C724" s="436"/>
      <c r="D724" s="436"/>
    </row>
    <row r="725" spans="2:4" x14ac:dyDescent="0.2">
      <c r="B725" s="436"/>
      <c r="C725" s="436"/>
      <c r="D725" s="436"/>
    </row>
    <row r="726" spans="2:4" x14ac:dyDescent="0.2">
      <c r="B726" s="436"/>
      <c r="C726" s="436"/>
      <c r="D726" s="436"/>
    </row>
    <row r="727" spans="2:4" x14ac:dyDescent="0.2">
      <c r="B727" s="436"/>
      <c r="C727" s="436"/>
      <c r="D727" s="436"/>
    </row>
    <row r="728" spans="2:4" x14ac:dyDescent="0.2">
      <c r="B728" s="436"/>
      <c r="C728" s="436"/>
      <c r="D728" s="436"/>
    </row>
    <row r="729" spans="2:4" x14ac:dyDescent="0.2">
      <c r="B729" s="436"/>
      <c r="C729" s="436"/>
      <c r="D729" s="436"/>
    </row>
    <row r="730" spans="2:4" x14ac:dyDescent="0.2">
      <c r="B730" s="436"/>
      <c r="C730" s="436"/>
      <c r="D730" s="436"/>
    </row>
    <row r="731" spans="2:4" x14ac:dyDescent="0.2">
      <c r="B731" s="436"/>
      <c r="C731" s="436"/>
      <c r="D731" s="436"/>
    </row>
    <row r="732" spans="2:4" x14ac:dyDescent="0.2">
      <c r="B732" s="436"/>
      <c r="C732" s="436"/>
      <c r="D732" s="436"/>
    </row>
    <row r="733" spans="2:4" x14ac:dyDescent="0.2">
      <c r="B733" s="436"/>
      <c r="C733" s="436"/>
      <c r="D733" s="436"/>
    </row>
    <row r="734" spans="2:4" x14ac:dyDescent="0.2">
      <c r="B734" s="436"/>
      <c r="C734" s="436"/>
      <c r="D734" s="436"/>
    </row>
    <row r="735" spans="2:4" x14ac:dyDescent="0.2">
      <c r="B735" s="436"/>
      <c r="C735" s="436"/>
      <c r="D735" s="436"/>
    </row>
    <row r="736" spans="2:4" x14ac:dyDescent="0.2">
      <c r="B736" s="436"/>
      <c r="C736" s="436"/>
      <c r="D736" s="436"/>
    </row>
    <row r="737" spans="2:4" x14ac:dyDescent="0.2">
      <c r="B737" s="436"/>
      <c r="C737" s="436"/>
      <c r="D737" s="436"/>
    </row>
    <row r="738" spans="2:4" x14ac:dyDescent="0.2">
      <c r="B738" s="436"/>
      <c r="C738" s="436"/>
      <c r="D738" s="436"/>
    </row>
    <row r="739" spans="2:4" x14ac:dyDescent="0.2">
      <c r="B739" s="436"/>
      <c r="C739" s="436"/>
      <c r="D739" s="436"/>
    </row>
    <row r="740" spans="2:4" x14ac:dyDescent="0.2">
      <c r="B740" s="436"/>
      <c r="C740" s="436"/>
      <c r="D740" s="436"/>
    </row>
    <row r="741" spans="2:4" x14ac:dyDescent="0.2">
      <c r="B741" s="436"/>
      <c r="C741" s="436"/>
      <c r="D741" s="436"/>
    </row>
    <row r="742" spans="2:4" x14ac:dyDescent="0.2">
      <c r="B742" s="436"/>
      <c r="C742" s="436"/>
      <c r="D742" s="436"/>
    </row>
    <row r="743" spans="2:4" x14ac:dyDescent="0.2">
      <c r="B743" s="436"/>
      <c r="C743" s="436"/>
      <c r="D743" s="436"/>
    </row>
    <row r="744" spans="2:4" x14ac:dyDescent="0.2">
      <c r="B744" s="436"/>
      <c r="C744" s="436"/>
      <c r="D744" s="436"/>
    </row>
    <row r="745" spans="2:4" x14ac:dyDescent="0.2">
      <c r="B745" s="436"/>
      <c r="C745" s="436"/>
      <c r="D745" s="436"/>
    </row>
    <row r="746" spans="2:4" x14ac:dyDescent="0.2">
      <c r="B746" s="436"/>
      <c r="C746" s="436"/>
      <c r="D746" s="436"/>
    </row>
    <row r="747" spans="2:4" x14ac:dyDescent="0.2">
      <c r="B747" s="436"/>
      <c r="C747" s="436"/>
      <c r="D747" s="436"/>
    </row>
    <row r="748" spans="2:4" x14ac:dyDescent="0.2">
      <c r="B748" s="436"/>
      <c r="C748" s="436"/>
      <c r="D748" s="436"/>
    </row>
    <row r="749" spans="2:4" x14ac:dyDescent="0.2">
      <c r="B749" s="436"/>
      <c r="C749" s="436"/>
      <c r="D749" s="436"/>
    </row>
    <row r="750" spans="2:4" x14ac:dyDescent="0.2">
      <c r="B750" s="436"/>
      <c r="C750" s="436"/>
      <c r="D750" s="436"/>
    </row>
    <row r="751" spans="2:4" x14ac:dyDescent="0.2">
      <c r="B751" s="436"/>
      <c r="C751" s="436"/>
      <c r="D751" s="436"/>
    </row>
    <row r="752" spans="2:4" x14ac:dyDescent="0.2">
      <c r="B752" s="436"/>
      <c r="C752" s="436"/>
      <c r="D752" s="436"/>
    </row>
    <row r="753" spans="2:4" x14ac:dyDescent="0.2">
      <c r="B753" s="436"/>
      <c r="C753" s="436"/>
      <c r="D753" s="436"/>
    </row>
    <row r="754" spans="2:4" x14ac:dyDescent="0.2">
      <c r="B754" s="436"/>
      <c r="C754" s="436"/>
      <c r="D754" s="436"/>
    </row>
    <row r="755" spans="2:4" x14ac:dyDescent="0.2">
      <c r="B755" s="436"/>
      <c r="C755" s="436"/>
      <c r="D755" s="436"/>
    </row>
    <row r="756" spans="2:4" x14ac:dyDescent="0.2">
      <c r="B756" s="436"/>
      <c r="C756" s="436"/>
      <c r="D756" s="436"/>
    </row>
    <row r="757" spans="2:4" x14ac:dyDescent="0.2">
      <c r="B757" s="436"/>
      <c r="C757" s="436"/>
      <c r="D757" s="436"/>
    </row>
    <row r="758" spans="2:4" x14ac:dyDescent="0.2">
      <c r="B758" s="436"/>
      <c r="C758" s="436"/>
      <c r="D758" s="436"/>
    </row>
    <row r="759" spans="2:4" x14ac:dyDescent="0.2">
      <c r="B759" s="436"/>
      <c r="C759" s="436"/>
      <c r="D759" s="436"/>
    </row>
    <row r="760" spans="2:4" x14ac:dyDescent="0.2">
      <c r="B760" s="436"/>
      <c r="C760" s="436"/>
      <c r="D760" s="436"/>
    </row>
    <row r="761" spans="2:4" x14ac:dyDescent="0.2">
      <c r="B761" s="436"/>
      <c r="C761" s="436"/>
      <c r="D761" s="436"/>
    </row>
    <row r="762" spans="2:4" x14ac:dyDescent="0.2">
      <c r="B762" s="436"/>
      <c r="C762" s="436"/>
      <c r="D762" s="436"/>
    </row>
    <row r="763" spans="2:4" x14ac:dyDescent="0.2">
      <c r="B763" s="436"/>
      <c r="C763" s="436"/>
      <c r="D763" s="436"/>
    </row>
    <row r="764" spans="2:4" x14ac:dyDescent="0.2">
      <c r="B764" s="436"/>
      <c r="C764" s="436"/>
      <c r="D764" s="436"/>
    </row>
    <row r="765" spans="2:4" x14ac:dyDescent="0.2">
      <c r="B765" s="436"/>
      <c r="C765" s="436"/>
      <c r="D765" s="436"/>
    </row>
    <row r="766" spans="2:4" x14ac:dyDescent="0.2">
      <c r="B766" s="436"/>
      <c r="C766" s="436"/>
      <c r="D766" s="436"/>
    </row>
    <row r="767" spans="2:4" x14ac:dyDescent="0.2">
      <c r="B767" s="436"/>
      <c r="C767" s="436"/>
      <c r="D767" s="436"/>
    </row>
    <row r="768" spans="2:4" x14ac:dyDescent="0.2">
      <c r="B768" s="436"/>
      <c r="C768" s="436"/>
      <c r="D768" s="436"/>
    </row>
    <row r="769" spans="2:4" x14ac:dyDescent="0.2">
      <c r="B769" s="436"/>
      <c r="C769" s="436"/>
      <c r="D769" s="436"/>
    </row>
    <row r="770" spans="2:4" x14ac:dyDescent="0.2">
      <c r="B770" s="436"/>
      <c r="C770" s="436"/>
      <c r="D770" s="436"/>
    </row>
    <row r="771" spans="2:4" x14ac:dyDescent="0.2">
      <c r="B771" s="436"/>
      <c r="C771" s="436"/>
      <c r="D771" s="436"/>
    </row>
    <row r="772" spans="2:4" x14ac:dyDescent="0.2">
      <c r="B772" s="436"/>
      <c r="C772" s="436"/>
      <c r="D772" s="436"/>
    </row>
    <row r="773" spans="2:4" x14ac:dyDescent="0.2">
      <c r="B773" s="436"/>
      <c r="C773" s="436"/>
      <c r="D773" s="436"/>
    </row>
    <row r="774" spans="2:4" x14ac:dyDescent="0.2">
      <c r="B774" s="436"/>
      <c r="C774" s="436"/>
      <c r="D774" s="436"/>
    </row>
    <row r="775" spans="2:4" x14ac:dyDescent="0.2">
      <c r="B775" s="436"/>
      <c r="C775" s="436"/>
      <c r="D775" s="436"/>
    </row>
    <row r="776" spans="2:4" x14ac:dyDescent="0.2">
      <c r="B776" s="436"/>
      <c r="C776" s="436"/>
      <c r="D776" s="436"/>
    </row>
    <row r="777" spans="2:4" x14ac:dyDescent="0.2">
      <c r="B777" s="436"/>
      <c r="C777" s="436"/>
      <c r="D777" s="436"/>
    </row>
    <row r="778" spans="2:4" x14ac:dyDescent="0.2">
      <c r="B778" s="436"/>
      <c r="C778" s="436"/>
      <c r="D778" s="436"/>
    </row>
    <row r="779" spans="2:4" x14ac:dyDescent="0.2">
      <c r="B779" s="436"/>
      <c r="C779" s="436"/>
      <c r="D779" s="436"/>
    </row>
    <row r="780" spans="2:4" x14ac:dyDescent="0.2">
      <c r="B780" s="436"/>
      <c r="C780" s="436"/>
      <c r="D780" s="436"/>
    </row>
    <row r="781" spans="2:4" x14ac:dyDescent="0.2">
      <c r="B781" s="436"/>
      <c r="C781" s="436"/>
      <c r="D781" s="436"/>
    </row>
    <row r="782" spans="2:4" x14ac:dyDescent="0.2">
      <c r="B782" s="436"/>
      <c r="C782" s="436"/>
      <c r="D782" s="436"/>
    </row>
    <row r="783" spans="2:4" x14ac:dyDescent="0.2">
      <c r="B783" s="436"/>
      <c r="C783" s="436"/>
      <c r="D783" s="436"/>
    </row>
    <row r="784" spans="2:4" x14ac:dyDescent="0.2">
      <c r="B784" s="436"/>
      <c r="C784" s="436"/>
      <c r="D784" s="436"/>
    </row>
    <row r="785" spans="2:4" x14ac:dyDescent="0.2">
      <c r="B785" s="436"/>
      <c r="C785" s="436"/>
      <c r="D785" s="436"/>
    </row>
    <row r="786" spans="2:4" x14ac:dyDescent="0.2">
      <c r="B786" s="436"/>
      <c r="C786" s="436"/>
      <c r="D786" s="436"/>
    </row>
    <row r="787" spans="2:4" x14ac:dyDescent="0.2">
      <c r="B787" s="436"/>
      <c r="C787" s="436"/>
      <c r="D787" s="436"/>
    </row>
    <row r="788" spans="2:4" x14ac:dyDescent="0.2">
      <c r="B788" s="436"/>
      <c r="C788" s="436"/>
      <c r="D788" s="436"/>
    </row>
    <row r="789" spans="2:4" x14ac:dyDescent="0.2">
      <c r="B789" s="436"/>
      <c r="C789" s="436"/>
      <c r="D789" s="436"/>
    </row>
    <row r="790" spans="2:4" x14ac:dyDescent="0.2">
      <c r="B790" s="436"/>
      <c r="C790" s="436"/>
      <c r="D790" s="436"/>
    </row>
    <row r="791" spans="2:4" x14ac:dyDescent="0.2">
      <c r="B791" s="436"/>
      <c r="C791" s="436"/>
      <c r="D791" s="436"/>
    </row>
    <row r="792" spans="2:4" x14ac:dyDescent="0.2">
      <c r="B792" s="436"/>
      <c r="C792" s="436"/>
      <c r="D792" s="436"/>
    </row>
    <row r="793" spans="2:4" x14ac:dyDescent="0.2">
      <c r="B793" s="436"/>
      <c r="C793" s="436"/>
      <c r="D793" s="436"/>
    </row>
    <row r="794" spans="2:4" x14ac:dyDescent="0.2">
      <c r="B794" s="436"/>
      <c r="C794" s="436"/>
      <c r="D794" s="436"/>
    </row>
    <row r="795" spans="2:4" x14ac:dyDescent="0.2">
      <c r="B795" s="436"/>
      <c r="C795" s="436"/>
      <c r="D795" s="436"/>
    </row>
    <row r="796" spans="2:4" x14ac:dyDescent="0.2">
      <c r="B796" s="436"/>
      <c r="C796" s="436"/>
      <c r="D796" s="436"/>
    </row>
    <row r="797" spans="2:4" x14ac:dyDescent="0.2">
      <c r="B797" s="436"/>
      <c r="C797" s="436"/>
      <c r="D797" s="436"/>
    </row>
    <row r="798" spans="2:4" x14ac:dyDescent="0.2">
      <c r="B798" s="436"/>
      <c r="C798" s="436"/>
      <c r="D798" s="436"/>
    </row>
    <row r="799" spans="2:4" x14ac:dyDescent="0.2">
      <c r="B799" s="436"/>
      <c r="C799" s="436"/>
      <c r="D799" s="436"/>
    </row>
    <row r="800" spans="2:4" x14ac:dyDescent="0.2">
      <c r="B800" s="436"/>
      <c r="C800" s="436"/>
      <c r="D800" s="436"/>
    </row>
  </sheetData>
  <mergeCells count="7">
    <mergeCell ref="B52:I52"/>
    <mergeCell ref="B53:I53"/>
    <mergeCell ref="B26:I26"/>
    <mergeCell ref="B28:I28"/>
    <mergeCell ref="B49:I49"/>
    <mergeCell ref="B50:I50"/>
    <mergeCell ref="B51:I51"/>
  </mergeCells>
  <pageMargins left="0.39370078740157483" right="0" top="0.39370078740157483" bottom="0.59055118110236227" header="0.51181102362204722" footer="0.51181102362204722"/>
  <pageSetup paperSize="9" scale="86" firstPageNumber="49"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6"/>
  <sheetViews>
    <sheetView showGridLines="0" showZeros="0" zoomScaleNormal="100" workbookViewId="0">
      <selection activeCell="S48" sqref="S48"/>
    </sheetView>
  </sheetViews>
  <sheetFormatPr baseColWidth="10" defaultColWidth="12" defaultRowHeight="12.75" x14ac:dyDescent="0.2"/>
  <cols>
    <col min="1" max="1" width="19.1640625" style="135" bestFit="1" customWidth="1"/>
    <col min="2" max="2" width="12" style="135" bestFit="1" customWidth="1"/>
    <col min="3" max="3" width="15.83203125" style="136" customWidth="1"/>
    <col min="4" max="4" width="12.1640625" style="136" bestFit="1" customWidth="1"/>
    <col min="5" max="5" width="15.83203125" style="136" customWidth="1"/>
    <col min="6" max="6" width="11.5" style="136" customWidth="1"/>
    <col min="7" max="7" width="15.83203125" style="142" customWidth="1"/>
    <col min="8" max="16384" width="12" style="135"/>
  </cols>
  <sheetData>
    <row r="1" spans="1:7" ht="15" customHeight="1" x14ac:dyDescent="0.2"/>
    <row r="2" spans="1:7" ht="31.5" customHeight="1" x14ac:dyDescent="0.2">
      <c r="A2" s="1011" t="s">
        <v>715</v>
      </c>
      <c r="B2" s="1011"/>
      <c r="C2" s="1011"/>
      <c r="D2" s="1011"/>
      <c r="E2" s="1011"/>
      <c r="F2" s="1011"/>
      <c r="G2" s="1011"/>
    </row>
    <row r="3" spans="1:7" x14ac:dyDescent="0.2">
      <c r="A3" s="1068"/>
      <c r="B3" s="1068"/>
      <c r="C3" s="1068"/>
      <c r="D3" s="1068"/>
      <c r="E3" s="1068"/>
      <c r="F3" s="1068"/>
      <c r="G3" s="1068"/>
    </row>
    <row r="4" spans="1:7" x14ac:dyDescent="0.2">
      <c r="A4" s="1069"/>
      <c r="B4" s="1069"/>
      <c r="C4" s="1069"/>
      <c r="D4" s="1069"/>
      <c r="E4" s="1069"/>
      <c r="F4" s="1069"/>
      <c r="G4" s="1069"/>
    </row>
    <row r="5" spans="1:7" ht="15" customHeight="1" x14ac:dyDescent="0.2">
      <c r="A5" s="1067" t="s">
        <v>698</v>
      </c>
      <c r="B5" s="1067"/>
      <c r="C5" s="1067"/>
      <c r="D5" s="1067"/>
      <c r="E5" s="1067"/>
      <c r="F5" s="1067"/>
      <c r="G5" s="1067"/>
    </row>
    <row r="6" spans="1:7" ht="15" customHeight="1" x14ac:dyDescent="0.2">
      <c r="B6" s="137"/>
      <c r="C6" s="138"/>
      <c r="D6" s="138"/>
      <c r="E6" s="138"/>
      <c r="F6" s="138"/>
    </row>
    <row r="7" spans="1:7" ht="15" customHeight="1" x14ac:dyDescent="0.2">
      <c r="B7" s="1070" t="s">
        <v>136</v>
      </c>
      <c r="C7" s="1071"/>
      <c r="D7" s="1071"/>
      <c r="E7" s="1071"/>
      <c r="F7" s="1071"/>
      <c r="G7" s="1071"/>
    </row>
    <row r="8" spans="1:7" ht="14.25" customHeight="1" x14ac:dyDescent="0.2">
      <c r="A8" s="495" t="s">
        <v>359</v>
      </c>
      <c r="B8" s="141" t="s">
        <v>280</v>
      </c>
      <c r="C8" s="141" t="s">
        <v>281</v>
      </c>
      <c r="D8" s="138" t="s">
        <v>282</v>
      </c>
      <c r="E8" s="141" t="s">
        <v>281</v>
      </c>
      <c r="F8" s="447" t="s">
        <v>70</v>
      </c>
      <c r="G8" s="448" t="s">
        <v>281</v>
      </c>
    </row>
    <row r="9" spans="1:7" ht="14.25" customHeight="1" x14ac:dyDescent="0.2">
      <c r="A9" s="131"/>
      <c r="B9" s="141"/>
      <c r="C9" s="141"/>
      <c r="D9" s="138"/>
      <c r="E9" s="141"/>
      <c r="F9" s="138"/>
      <c r="G9" s="141"/>
    </row>
    <row r="10" spans="1:7" ht="12.75" customHeight="1" x14ac:dyDescent="0.2">
      <c r="A10" s="676" t="s">
        <v>156</v>
      </c>
      <c r="B10" s="677">
        <v>20</v>
      </c>
      <c r="C10" s="677" t="s">
        <v>653</v>
      </c>
      <c r="D10" s="677">
        <v>21</v>
      </c>
      <c r="E10" s="677" t="s">
        <v>657</v>
      </c>
      <c r="F10" s="689">
        <v>41</v>
      </c>
      <c r="G10" s="690" t="s">
        <v>656</v>
      </c>
    </row>
    <row r="11" spans="1:7" ht="12.75" customHeight="1" x14ac:dyDescent="0.2">
      <c r="A11" s="678" t="s">
        <v>519</v>
      </c>
      <c r="B11" s="679">
        <v>9</v>
      </c>
      <c r="C11" s="679" t="s">
        <v>655</v>
      </c>
      <c r="D11" s="679">
        <v>2</v>
      </c>
      <c r="E11" s="679"/>
      <c r="F11" s="449">
        <v>11</v>
      </c>
      <c r="G11" s="494" t="s">
        <v>656</v>
      </c>
    </row>
    <row r="12" spans="1:7" ht="12.75" customHeight="1" x14ac:dyDescent="0.2">
      <c r="A12" s="680" t="s">
        <v>71</v>
      </c>
      <c r="B12" s="143">
        <v>5</v>
      </c>
      <c r="C12" s="144" t="s">
        <v>656</v>
      </c>
      <c r="D12" s="143">
        <v>2</v>
      </c>
      <c r="E12" s="143"/>
      <c r="F12" s="143">
        <v>7</v>
      </c>
      <c r="G12" s="143" t="s">
        <v>658</v>
      </c>
    </row>
    <row r="13" spans="1:7" ht="12.75" customHeight="1" x14ac:dyDescent="0.2">
      <c r="A13" s="681" t="s">
        <v>72</v>
      </c>
      <c r="B13" s="144">
        <v>3</v>
      </c>
      <c r="C13" s="144"/>
      <c r="D13" s="144"/>
      <c r="E13" s="144"/>
      <c r="F13" s="144">
        <v>3</v>
      </c>
      <c r="G13" s="144"/>
    </row>
    <row r="14" spans="1:7" s="139" customFormat="1" ht="12.75" customHeight="1" x14ac:dyDescent="0.2">
      <c r="A14" s="682" t="s">
        <v>73</v>
      </c>
      <c r="B14" s="144"/>
      <c r="C14" s="144"/>
      <c r="D14" s="144"/>
      <c r="E14" s="144"/>
      <c r="F14" s="144"/>
      <c r="G14" s="144"/>
    </row>
    <row r="15" spans="1:7" ht="12.75" customHeight="1" x14ac:dyDescent="0.2">
      <c r="A15" s="683" t="s">
        <v>74</v>
      </c>
      <c r="B15" s="145">
        <v>1</v>
      </c>
      <c r="C15" s="145"/>
      <c r="D15" s="145"/>
      <c r="E15" s="145"/>
      <c r="F15" s="145">
        <v>1</v>
      </c>
      <c r="G15" s="145"/>
    </row>
    <row r="16" spans="1:7" ht="12.75" customHeight="1" x14ac:dyDescent="0.2">
      <c r="A16" s="673" t="s">
        <v>476</v>
      </c>
      <c r="B16" s="674">
        <v>11</v>
      </c>
      <c r="C16" s="674" t="s">
        <v>656</v>
      </c>
      <c r="D16" s="674">
        <v>19</v>
      </c>
      <c r="E16" s="674" t="s">
        <v>657</v>
      </c>
      <c r="F16" s="446">
        <v>30</v>
      </c>
      <c r="G16" s="448" t="s">
        <v>657</v>
      </c>
    </row>
    <row r="17" spans="1:7" s="139" customFormat="1" ht="12.75" customHeight="1" x14ac:dyDescent="0.2">
      <c r="A17" s="684" t="s">
        <v>75</v>
      </c>
      <c r="B17" s="143">
        <v>4</v>
      </c>
      <c r="C17" s="143"/>
      <c r="D17" s="143">
        <v>17</v>
      </c>
      <c r="E17" s="143" t="s">
        <v>657</v>
      </c>
      <c r="F17" s="143">
        <v>21</v>
      </c>
      <c r="G17" s="143" t="s">
        <v>657</v>
      </c>
    </row>
    <row r="18" spans="1:7" s="139" customFormat="1" ht="12.75" customHeight="1" x14ac:dyDescent="0.2">
      <c r="A18" s="685" t="s">
        <v>76</v>
      </c>
      <c r="B18" s="145">
        <v>7</v>
      </c>
      <c r="C18" s="145" t="s">
        <v>657</v>
      </c>
      <c r="D18" s="145">
        <v>2</v>
      </c>
      <c r="E18" s="145"/>
      <c r="F18" s="145">
        <v>9</v>
      </c>
      <c r="G18" s="145" t="s">
        <v>656</v>
      </c>
    </row>
    <row r="19" spans="1:7" ht="12.75" customHeight="1" x14ac:dyDescent="0.2">
      <c r="A19" s="676" t="s">
        <v>157</v>
      </c>
      <c r="B19" s="677">
        <v>94</v>
      </c>
      <c r="C19" s="677" t="s">
        <v>674</v>
      </c>
      <c r="D19" s="677">
        <v>105</v>
      </c>
      <c r="E19" s="677" t="s">
        <v>674</v>
      </c>
      <c r="F19" s="689">
        <v>199</v>
      </c>
      <c r="G19" s="690" t="s">
        <v>674</v>
      </c>
    </row>
    <row r="20" spans="1:7" ht="12.75" customHeight="1" x14ac:dyDescent="0.2">
      <c r="A20" s="678" t="s">
        <v>502</v>
      </c>
      <c r="B20" s="679">
        <v>44</v>
      </c>
      <c r="C20" s="679" t="s">
        <v>674</v>
      </c>
      <c r="D20" s="679">
        <v>35</v>
      </c>
      <c r="E20" s="679" t="s">
        <v>674</v>
      </c>
      <c r="F20" s="449">
        <v>79</v>
      </c>
      <c r="G20" s="494" t="s">
        <v>674</v>
      </c>
    </row>
    <row r="21" spans="1:7" ht="12.75" customHeight="1" x14ac:dyDescent="0.2">
      <c r="A21" s="680" t="s">
        <v>77</v>
      </c>
      <c r="B21" s="143">
        <v>8</v>
      </c>
      <c r="C21" s="143" t="s">
        <v>671</v>
      </c>
      <c r="D21" s="143">
        <v>6</v>
      </c>
      <c r="E21" s="143" t="s">
        <v>654</v>
      </c>
      <c r="F21" s="143">
        <v>14</v>
      </c>
      <c r="G21" s="143" t="s">
        <v>674</v>
      </c>
    </row>
    <row r="22" spans="1:7" ht="12.75" customHeight="1" x14ac:dyDescent="0.2">
      <c r="A22" s="681" t="s">
        <v>78</v>
      </c>
      <c r="B22" s="144">
        <v>2</v>
      </c>
      <c r="C22" s="144"/>
      <c r="D22" s="144">
        <v>2</v>
      </c>
      <c r="E22" s="144"/>
      <c r="F22" s="144">
        <v>4</v>
      </c>
      <c r="G22" s="144"/>
    </row>
    <row r="23" spans="1:7" ht="12.75" customHeight="1" x14ac:dyDescent="0.2">
      <c r="A23" s="681" t="s">
        <v>79</v>
      </c>
      <c r="B23" s="144">
        <v>10</v>
      </c>
      <c r="C23" s="143" t="s">
        <v>671</v>
      </c>
      <c r="D23" s="144">
        <v>13</v>
      </c>
      <c r="E23" s="143" t="s">
        <v>654</v>
      </c>
      <c r="F23" s="144">
        <v>23</v>
      </c>
      <c r="G23" s="143" t="s">
        <v>674</v>
      </c>
    </row>
    <row r="24" spans="1:7" ht="12.75" customHeight="1" x14ac:dyDescent="0.2">
      <c r="A24" s="681" t="s">
        <v>80</v>
      </c>
      <c r="B24" s="144">
        <v>1</v>
      </c>
      <c r="C24" s="144"/>
      <c r="D24" s="144"/>
      <c r="E24" s="144"/>
      <c r="F24" s="144">
        <v>1</v>
      </c>
      <c r="G24" s="144"/>
    </row>
    <row r="25" spans="1:7" ht="12.75" customHeight="1" x14ac:dyDescent="0.2">
      <c r="A25" s="681" t="s">
        <v>81</v>
      </c>
      <c r="B25" s="144">
        <v>9</v>
      </c>
      <c r="C25" s="144" t="s">
        <v>655</v>
      </c>
      <c r="D25" s="144">
        <v>6</v>
      </c>
      <c r="E25" s="144" t="s">
        <v>671</v>
      </c>
      <c r="F25" s="144">
        <v>15</v>
      </c>
      <c r="G25" s="144" t="s">
        <v>671</v>
      </c>
    </row>
    <row r="26" spans="1:7" ht="12.75" customHeight="1" x14ac:dyDescent="0.2">
      <c r="A26" s="681" t="s">
        <v>82</v>
      </c>
      <c r="B26" s="144">
        <v>1</v>
      </c>
      <c r="C26" s="144"/>
      <c r="D26" s="144"/>
      <c r="E26" s="144"/>
      <c r="F26" s="144">
        <v>1</v>
      </c>
      <c r="G26" s="144"/>
    </row>
    <row r="27" spans="1:7" ht="12.75" customHeight="1" x14ac:dyDescent="0.2">
      <c r="A27" s="681" t="s">
        <v>129</v>
      </c>
      <c r="B27" s="144"/>
      <c r="C27" s="144"/>
      <c r="D27" s="144">
        <v>1</v>
      </c>
      <c r="E27" s="144"/>
      <c r="F27" s="144">
        <v>1</v>
      </c>
      <c r="G27" s="144"/>
    </row>
    <row r="28" spans="1:7" s="139" customFormat="1" ht="12.75" customHeight="1" x14ac:dyDescent="0.2">
      <c r="A28" s="682" t="s">
        <v>83</v>
      </c>
      <c r="B28" s="144">
        <v>6</v>
      </c>
      <c r="C28" s="143" t="s">
        <v>671</v>
      </c>
      <c r="D28" s="144">
        <v>2</v>
      </c>
      <c r="E28" s="144"/>
      <c r="F28" s="144">
        <v>8</v>
      </c>
      <c r="G28" s="144" t="s">
        <v>673</v>
      </c>
    </row>
    <row r="29" spans="1:7" ht="12.75" customHeight="1" x14ac:dyDescent="0.2">
      <c r="A29" s="683" t="s">
        <v>84</v>
      </c>
      <c r="B29" s="145">
        <v>7</v>
      </c>
      <c r="C29" s="145" t="s">
        <v>672</v>
      </c>
      <c r="D29" s="145">
        <v>5</v>
      </c>
      <c r="E29" s="143" t="s">
        <v>671</v>
      </c>
      <c r="F29" s="145">
        <v>12</v>
      </c>
      <c r="G29" s="145" t="s">
        <v>654</v>
      </c>
    </row>
    <row r="30" spans="1:7" ht="12.75" customHeight="1" x14ac:dyDescent="0.2">
      <c r="A30" s="673" t="s">
        <v>503</v>
      </c>
      <c r="B30" s="674">
        <v>39</v>
      </c>
      <c r="C30" s="674" t="s">
        <v>674</v>
      </c>
      <c r="D30" s="674">
        <v>49</v>
      </c>
      <c r="E30" s="674" t="s">
        <v>671</v>
      </c>
      <c r="F30" s="446">
        <v>88</v>
      </c>
      <c r="G30" s="448" t="s">
        <v>674</v>
      </c>
    </row>
    <row r="31" spans="1:7" ht="12.75" customHeight="1" x14ac:dyDescent="0.2">
      <c r="A31" s="680" t="s">
        <v>85</v>
      </c>
      <c r="B31" s="143">
        <v>10</v>
      </c>
      <c r="C31" s="143" t="s">
        <v>655</v>
      </c>
      <c r="D31" s="143">
        <v>3</v>
      </c>
      <c r="E31" s="143"/>
      <c r="F31" s="143">
        <v>13</v>
      </c>
      <c r="G31" s="143" t="s">
        <v>653</v>
      </c>
    </row>
    <row r="32" spans="1:7" ht="12.75" customHeight="1" x14ac:dyDescent="0.2">
      <c r="A32" s="681" t="s">
        <v>86</v>
      </c>
      <c r="B32" s="144">
        <v>3</v>
      </c>
      <c r="C32" s="144"/>
      <c r="D32" s="144">
        <v>7</v>
      </c>
      <c r="E32" s="144" t="s">
        <v>657</v>
      </c>
      <c r="F32" s="144">
        <v>10</v>
      </c>
      <c r="G32" s="144" t="s">
        <v>655</v>
      </c>
    </row>
    <row r="33" spans="1:7" ht="12.75" customHeight="1" x14ac:dyDescent="0.2">
      <c r="A33" s="681" t="s">
        <v>87</v>
      </c>
      <c r="B33" s="144">
        <v>3</v>
      </c>
      <c r="C33" s="144"/>
      <c r="D33" s="144">
        <v>7</v>
      </c>
      <c r="E33" s="144" t="s">
        <v>677</v>
      </c>
      <c r="F33" s="144">
        <v>10</v>
      </c>
      <c r="G33" s="144" t="s">
        <v>672</v>
      </c>
    </row>
    <row r="34" spans="1:7" ht="12.75" customHeight="1" x14ac:dyDescent="0.2">
      <c r="A34" s="681" t="s">
        <v>88</v>
      </c>
      <c r="B34" s="144">
        <v>5</v>
      </c>
      <c r="C34" s="144" t="s">
        <v>655</v>
      </c>
      <c r="D34" s="144">
        <v>4</v>
      </c>
      <c r="E34" s="144"/>
      <c r="F34" s="144">
        <v>9</v>
      </c>
      <c r="G34" s="144" t="s">
        <v>671</v>
      </c>
    </row>
    <row r="35" spans="1:7" ht="12.75" customHeight="1" x14ac:dyDescent="0.2">
      <c r="A35" s="681" t="s">
        <v>89</v>
      </c>
      <c r="B35" s="144">
        <v>3</v>
      </c>
      <c r="C35" s="144"/>
      <c r="D35" s="144">
        <v>1</v>
      </c>
      <c r="E35" s="144"/>
      <c r="F35" s="144">
        <v>4</v>
      </c>
      <c r="G35" s="144"/>
    </row>
    <row r="36" spans="1:7" ht="12.75" customHeight="1" x14ac:dyDescent="0.2">
      <c r="A36" s="681" t="s">
        <v>90</v>
      </c>
      <c r="B36" s="144">
        <v>3</v>
      </c>
      <c r="C36" s="144"/>
      <c r="D36" s="144">
        <v>8</v>
      </c>
      <c r="E36" s="144" t="s">
        <v>654</v>
      </c>
      <c r="F36" s="144">
        <v>11</v>
      </c>
      <c r="G36" s="144" t="s">
        <v>654</v>
      </c>
    </row>
    <row r="37" spans="1:7" ht="12.75" customHeight="1" x14ac:dyDescent="0.2">
      <c r="A37" s="681" t="s">
        <v>91</v>
      </c>
      <c r="B37" s="144">
        <v>10</v>
      </c>
      <c r="C37" s="145" t="s">
        <v>672</v>
      </c>
      <c r="D37" s="144">
        <v>9</v>
      </c>
      <c r="E37" s="144" t="s">
        <v>673</v>
      </c>
      <c r="F37" s="144">
        <v>19</v>
      </c>
      <c r="G37" s="144" t="s">
        <v>673</v>
      </c>
    </row>
    <row r="38" spans="1:7" s="139" customFormat="1" ht="12.75" customHeight="1" x14ac:dyDescent="0.2">
      <c r="A38" s="682" t="s">
        <v>92</v>
      </c>
      <c r="B38" s="144">
        <v>2</v>
      </c>
      <c r="C38" s="144"/>
      <c r="D38" s="144">
        <v>9</v>
      </c>
      <c r="E38" s="144" t="s">
        <v>653</v>
      </c>
      <c r="F38" s="144">
        <v>11</v>
      </c>
      <c r="G38" s="143" t="s">
        <v>653</v>
      </c>
    </row>
    <row r="39" spans="1:7" ht="12.75" customHeight="1" x14ac:dyDescent="0.2">
      <c r="A39" s="683" t="s">
        <v>93</v>
      </c>
      <c r="B39" s="145"/>
      <c r="C39" s="145"/>
      <c r="D39" s="145">
        <v>1</v>
      </c>
      <c r="E39" s="145"/>
      <c r="F39" s="145">
        <v>1</v>
      </c>
      <c r="G39" s="145"/>
    </row>
    <row r="40" spans="1:7" ht="12.75" customHeight="1" x14ac:dyDescent="0.2">
      <c r="A40" s="673" t="s">
        <v>496</v>
      </c>
      <c r="B40" s="674">
        <v>11</v>
      </c>
      <c r="C40" s="674" t="s">
        <v>677</v>
      </c>
      <c r="D40" s="674">
        <v>21</v>
      </c>
      <c r="E40" s="674" t="s">
        <v>673</v>
      </c>
      <c r="F40" s="446">
        <v>32</v>
      </c>
      <c r="G40" s="448" t="s">
        <v>672</v>
      </c>
    </row>
    <row r="41" spans="1:7" ht="12.75" customHeight="1" x14ac:dyDescent="0.2">
      <c r="A41" s="680" t="s">
        <v>116</v>
      </c>
      <c r="B41" s="143">
        <v>7</v>
      </c>
      <c r="C41" s="143" t="s">
        <v>677</v>
      </c>
      <c r="D41" s="143">
        <v>7</v>
      </c>
      <c r="E41" s="143" t="s">
        <v>672</v>
      </c>
      <c r="F41" s="143">
        <v>14</v>
      </c>
      <c r="G41" s="143" t="s">
        <v>677</v>
      </c>
    </row>
    <row r="42" spans="1:7" ht="12.75" customHeight="1" x14ac:dyDescent="0.2">
      <c r="A42" s="681" t="s">
        <v>117</v>
      </c>
      <c r="B42" s="144">
        <v>2</v>
      </c>
      <c r="C42" s="144"/>
      <c r="D42" s="144">
        <v>4</v>
      </c>
      <c r="E42" s="144"/>
      <c r="F42" s="144">
        <v>6</v>
      </c>
      <c r="G42" s="144" t="s">
        <v>736</v>
      </c>
    </row>
    <row r="43" spans="1:7" ht="12.75" customHeight="1" x14ac:dyDescent="0.2">
      <c r="A43" s="681" t="s">
        <v>118</v>
      </c>
      <c r="B43" s="144">
        <v>1</v>
      </c>
      <c r="C43" s="144"/>
      <c r="D43" s="144"/>
      <c r="E43" s="144"/>
      <c r="F43" s="144">
        <v>1</v>
      </c>
      <c r="G43" s="144"/>
    </row>
    <row r="44" spans="1:7" ht="12.75" customHeight="1" x14ac:dyDescent="0.2">
      <c r="A44" s="626" t="s">
        <v>119</v>
      </c>
      <c r="B44" s="144"/>
      <c r="C44" s="144"/>
      <c r="D44" s="144">
        <v>2</v>
      </c>
      <c r="E44" s="144"/>
      <c r="F44" s="144">
        <v>2</v>
      </c>
      <c r="G44" s="144"/>
    </row>
    <row r="45" spans="1:7" s="139" customFormat="1" ht="12.75" customHeight="1" x14ac:dyDescent="0.2">
      <c r="A45" s="685" t="s">
        <v>120</v>
      </c>
      <c r="B45" s="145">
        <v>1</v>
      </c>
      <c r="C45" s="145"/>
      <c r="D45" s="145">
        <v>8</v>
      </c>
      <c r="E45" s="145" t="s">
        <v>653</v>
      </c>
      <c r="F45" s="145">
        <v>9</v>
      </c>
      <c r="G45" s="145" t="s">
        <v>655</v>
      </c>
    </row>
    <row r="46" spans="1:7" s="140" customFormat="1" ht="12.75" customHeight="1" x14ac:dyDescent="0.2">
      <c r="A46" s="675" t="s">
        <v>592</v>
      </c>
      <c r="B46" s="674"/>
      <c r="C46" s="674">
        <v>0</v>
      </c>
      <c r="D46" s="674"/>
      <c r="E46" s="674">
        <v>0</v>
      </c>
      <c r="F46" s="446"/>
      <c r="G46" s="448">
        <v>0</v>
      </c>
    </row>
    <row r="47" spans="1:7" s="140" customFormat="1" ht="12.75" customHeight="1" x14ac:dyDescent="0.2">
      <c r="A47" s="628" t="s">
        <v>121</v>
      </c>
      <c r="B47" s="28"/>
      <c r="C47" s="656">
        <v>0</v>
      </c>
      <c r="D47" s="28"/>
      <c r="E47" s="656">
        <v>0</v>
      </c>
      <c r="F47" s="28"/>
      <c r="G47" s="656">
        <v>0</v>
      </c>
    </row>
    <row r="48" spans="1:7" ht="12.75" customHeight="1" x14ac:dyDescent="0.2">
      <c r="A48" s="768" t="s">
        <v>283</v>
      </c>
      <c r="B48" s="145"/>
      <c r="C48" s="145">
        <v>0</v>
      </c>
      <c r="D48" s="145"/>
      <c r="E48" s="145">
        <v>0</v>
      </c>
      <c r="F48" s="145"/>
      <c r="G48" s="145">
        <v>0</v>
      </c>
    </row>
    <row r="49" spans="1:7" ht="12.75" customHeight="1" x14ac:dyDescent="0.2">
      <c r="A49" s="676" t="s">
        <v>158</v>
      </c>
      <c r="B49" s="677">
        <v>58</v>
      </c>
      <c r="C49" s="677" t="s">
        <v>656</v>
      </c>
      <c r="D49" s="677">
        <v>134</v>
      </c>
      <c r="E49" s="677" t="s">
        <v>657</v>
      </c>
      <c r="F49" s="689">
        <v>192</v>
      </c>
      <c r="G49" s="690" t="s">
        <v>656</v>
      </c>
    </row>
    <row r="50" spans="1:7" ht="12.75" customHeight="1" x14ac:dyDescent="0.2">
      <c r="A50" s="678" t="s">
        <v>504</v>
      </c>
      <c r="B50" s="679">
        <v>18</v>
      </c>
      <c r="C50" s="679" t="s">
        <v>616</v>
      </c>
      <c r="D50" s="679">
        <v>35</v>
      </c>
      <c r="E50" s="679" t="s">
        <v>658</v>
      </c>
      <c r="F50" s="449">
        <v>53</v>
      </c>
      <c r="G50" s="494" t="s">
        <v>658</v>
      </c>
    </row>
    <row r="51" spans="1:7" s="139" customFormat="1" ht="12.75" customHeight="1" x14ac:dyDescent="0.2">
      <c r="A51" s="684" t="s">
        <v>94</v>
      </c>
      <c r="B51" s="143">
        <v>1</v>
      </c>
      <c r="C51" s="143"/>
      <c r="D51" s="143">
        <v>5</v>
      </c>
      <c r="E51" s="143" t="s">
        <v>681</v>
      </c>
      <c r="F51" s="143">
        <v>6</v>
      </c>
      <c r="G51" s="143" t="s">
        <v>681</v>
      </c>
    </row>
    <row r="52" spans="1:7" ht="12.75" customHeight="1" x14ac:dyDescent="0.2">
      <c r="A52" s="681" t="s">
        <v>95</v>
      </c>
      <c r="B52" s="144">
        <v>10</v>
      </c>
      <c r="C52" s="144" t="s">
        <v>616</v>
      </c>
      <c r="D52" s="144">
        <v>7</v>
      </c>
      <c r="E52" s="144" t="s">
        <v>676</v>
      </c>
      <c r="F52" s="144">
        <v>17</v>
      </c>
      <c r="G52" s="144" t="s">
        <v>658</v>
      </c>
    </row>
    <row r="53" spans="1:7" ht="12.75" customHeight="1" x14ac:dyDescent="0.2">
      <c r="A53" s="683" t="s">
        <v>96</v>
      </c>
      <c r="B53" s="145">
        <v>7</v>
      </c>
      <c r="C53" s="145" t="s">
        <v>616</v>
      </c>
      <c r="D53" s="145">
        <v>23</v>
      </c>
      <c r="E53" s="145" t="s">
        <v>657</v>
      </c>
      <c r="F53" s="145">
        <v>30</v>
      </c>
      <c r="G53" s="145" t="s">
        <v>657</v>
      </c>
    </row>
    <row r="54" spans="1:7" ht="12.75" customHeight="1" x14ac:dyDescent="0.2">
      <c r="A54" s="673" t="s">
        <v>477</v>
      </c>
      <c r="B54" s="674">
        <v>4</v>
      </c>
      <c r="C54" s="674"/>
      <c r="D54" s="674">
        <v>15</v>
      </c>
      <c r="E54" s="674" t="s">
        <v>653</v>
      </c>
      <c r="F54" s="446">
        <v>19</v>
      </c>
      <c r="G54" s="448" t="s">
        <v>656</v>
      </c>
    </row>
    <row r="55" spans="1:7" s="139" customFormat="1" ht="12.75" customHeight="1" x14ac:dyDescent="0.2">
      <c r="A55" s="684" t="s">
        <v>97</v>
      </c>
      <c r="B55" s="143">
        <v>3</v>
      </c>
      <c r="C55" s="143"/>
      <c r="D55" s="143">
        <v>10</v>
      </c>
      <c r="E55" s="143" t="s">
        <v>656</v>
      </c>
      <c r="F55" s="143">
        <v>13</v>
      </c>
      <c r="G55" s="143" t="s">
        <v>656</v>
      </c>
    </row>
    <row r="56" spans="1:7" s="139" customFormat="1" ht="12.75" customHeight="1" x14ac:dyDescent="0.2">
      <c r="A56" s="684" t="s">
        <v>98</v>
      </c>
      <c r="B56" s="904">
        <v>1</v>
      </c>
      <c r="C56" s="904"/>
      <c r="D56" s="904">
        <v>4</v>
      </c>
      <c r="E56" s="904"/>
      <c r="F56" s="904">
        <v>5</v>
      </c>
      <c r="G56" s="143" t="s">
        <v>656</v>
      </c>
    </row>
    <row r="57" spans="1:7" ht="12.75" customHeight="1" x14ac:dyDescent="0.2">
      <c r="A57" s="683" t="s">
        <v>99</v>
      </c>
      <c r="B57" s="145"/>
      <c r="C57" s="145"/>
      <c r="D57" s="145">
        <v>1</v>
      </c>
      <c r="E57" s="145"/>
      <c r="F57" s="145">
        <v>1</v>
      </c>
      <c r="G57" s="145"/>
    </row>
    <row r="58" spans="1:7" ht="12.75" customHeight="1" x14ac:dyDescent="0.2">
      <c r="A58" s="673" t="s">
        <v>507</v>
      </c>
      <c r="B58" s="674">
        <v>7</v>
      </c>
      <c r="C58" s="674" t="s">
        <v>653</v>
      </c>
      <c r="D58" s="674">
        <v>9</v>
      </c>
      <c r="E58" s="674" t="s">
        <v>655</v>
      </c>
      <c r="F58" s="446">
        <v>16</v>
      </c>
      <c r="G58" s="448" t="s">
        <v>653</v>
      </c>
    </row>
    <row r="59" spans="1:7" s="139" customFormat="1" ht="12.75" customHeight="1" x14ac:dyDescent="0.2">
      <c r="A59" s="684" t="s">
        <v>100</v>
      </c>
      <c r="B59" s="143">
        <v>5</v>
      </c>
      <c r="C59" s="143" t="s">
        <v>655</v>
      </c>
      <c r="D59" s="143">
        <v>2</v>
      </c>
      <c r="E59" s="143"/>
      <c r="F59" s="143">
        <v>7</v>
      </c>
      <c r="G59" s="143" t="s">
        <v>653</v>
      </c>
    </row>
    <row r="60" spans="1:7" ht="12.75" customHeight="1" x14ac:dyDescent="0.2">
      <c r="A60" s="681" t="s">
        <v>101</v>
      </c>
      <c r="B60" s="144">
        <v>1</v>
      </c>
      <c r="C60" s="144"/>
      <c r="D60" s="144">
        <v>2</v>
      </c>
      <c r="E60" s="144"/>
      <c r="F60" s="144">
        <v>3</v>
      </c>
      <c r="G60" s="144"/>
    </row>
    <row r="61" spans="1:7" ht="12.75" customHeight="1" x14ac:dyDescent="0.2">
      <c r="A61" s="683" t="s">
        <v>102</v>
      </c>
      <c r="B61" s="145">
        <v>1</v>
      </c>
      <c r="C61" s="145"/>
      <c r="D61" s="145">
        <v>5</v>
      </c>
      <c r="E61" s="143" t="s">
        <v>655</v>
      </c>
      <c r="F61" s="145">
        <v>6</v>
      </c>
      <c r="G61" s="145" t="s">
        <v>656</v>
      </c>
    </row>
    <row r="62" spans="1:7" ht="12.75" customHeight="1" x14ac:dyDescent="0.2">
      <c r="A62" s="673" t="s">
        <v>508</v>
      </c>
      <c r="B62" s="674">
        <v>2</v>
      </c>
      <c r="C62" s="674"/>
      <c r="D62" s="674">
        <v>7</v>
      </c>
      <c r="E62" s="674" t="s">
        <v>656</v>
      </c>
      <c r="F62" s="446">
        <v>9</v>
      </c>
      <c r="G62" s="448" t="s">
        <v>656</v>
      </c>
    </row>
    <row r="63" spans="1:7" ht="12.75" customHeight="1" x14ac:dyDescent="0.2">
      <c r="A63" s="680" t="s">
        <v>130</v>
      </c>
      <c r="B63" s="143"/>
      <c r="C63" s="143"/>
      <c r="D63" s="143"/>
      <c r="E63" s="143"/>
      <c r="F63" s="143"/>
      <c r="G63" s="143"/>
    </row>
    <row r="64" spans="1:7" ht="12.75" customHeight="1" x14ac:dyDescent="0.2">
      <c r="A64" s="682" t="s">
        <v>103</v>
      </c>
      <c r="B64" s="144">
        <v>1</v>
      </c>
      <c r="C64" s="144"/>
      <c r="D64" s="144">
        <v>4</v>
      </c>
      <c r="E64" s="144"/>
      <c r="F64" s="144">
        <v>5</v>
      </c>
      <c r="G64" s="144" t="s">
        <v>616</v>
      </c>
    </row>
    <row r="65" spans="1:7" ht="12.75" customHeight="1" x14ac:dyDescent="0.2">
      <c r="A65" s="681" t="s">
        <v>104</v>
      </c>
      <c r="B65" s="144"/>
      <c r="C65" s="144"/>
      <c r="D65" s="144">
        <v>3</v>
      </c>
      <c r="E65" s="144"/>
      <c r="F65" s="144">
        <v>3</v>
      </c>
      <c r="G65" s="144"/>
    </row>
    <row r="66" spans="1:7" ht="12.75" customHeight="1" x14ac:dyDescent="0.2">
      <c r="A66" s="627" t="s">
        <v>105</v>
      </c>
      <c r="B66" s="144">
        <v>1</v>
      </c>
      <c r="C66" s="144"/>
      <c r="D66" s="144"/>
      <c r="E66" s="144"/>
      <c r="F66" s="144">
        <v>1</v>
      </c>
      <c r="G66" s="144"/>
    </row>
    <row r="67" spans="1:7" s="142" customFormat="1" ht="12.75" customHeight="1" x14ac:dyDescent="0.2">
      <c r="A67" s="673" t="s">
        <v>509</v>
      </c>
      <c r="B67" s="674">
        <v>14</v>
      </c>
      <c r="C67" s="674" t="s">
        <v>656</v>
      </c>
      <c r="D67" s="674">
        <v>59</v>
      </c>
      <c r="E67" s="674" t="s">
        <v>657</v>
      </c>
      <c r="F67" s="446">
        <v>73</v>
      </c>
      <c r="G67" s="448" t="s">
        <v>656</v>
      </c>
    </row>
    <row r="68" spans="1:7" s="142" customFormat="1" ht="12.75" customHeight="1" x14ac:dyDescent="0.2">
      <c r="A68" s="680" t="s">
        <v>106</v>
      </c>
      <c r="B68" s="143">
        <v>7</v>
      </c>
      <c r="C68" s="144" t="s">
        <v>616</v>
      </c>
      <c r="D68" s="143">
        <v>26</v>
      </c>
      <c r="E68" s="143" t="s">
        <v>656</v>
      </c>
      <c r="F68" s="143">
        <v>33</v>
      </c>
      <c r="G68" s="143" t="s">
        <v>657</v>
      </c>
    </row>
    <row r="69" spans="1:7" s="142" customFormat="1" ht="12.75" customHeight="1" x14ac:dyDescent="0.2">
      <c r="A69" s="682" t="s">
        <v>107</v>
      </c>
      <c r="B69" s="144">
        <v>5</v>
      </c>
      <c r="C69" s="144" t="s">
        <v>654</v>
      </c>
      <c r="D69" s="144">
        <v>11</v>
      </c>
      <c r="E69" s="144" t="s">
        <v>616</v>
      </c>
      <c r="F69" s="144">
        <v>16</v>
      </c>
      <c r="G69" s="144" t="s">
        <v>656</v>
      </c>
    </row>
    <row r="70" spans="1:7" s="142" customFormat="1" ht="12.75" customHeight="1" x14ac:dyDescent="0.2">
      <c r="A70" s="681" t="s">
        <v>108</v>
      </c>
      <c r="B70" s="144"/>
      <c r="C70" s="144"/>
      <c r="D70" s="144">
        <v>9</v>
      </c>
      <c r="E70" s="144" t="s">
        <v>657</v>
      </c>
      <c r="F70" s="144">
        <v>9</v>
      </c>
      <c r="G70" s="144" t="s">
        <v>657</v>
      </c>
    </row>
    <row r="71" spans="1:7" s="142" customFormat="1" ht="12.75" customHeight="1" x14ac:dyDescent="0.2">
      <c r="A71" s="683" t="s">
        <v>109</v>
      </c>
      <c r="B71" s="145">
        <v>2</v>
      </c>
      <c r="C71" s="145"/>
      <c r="D71" s="145">
        <v>13</v>
      </c>
      <c r="E71" s="145" t="s">
        <v>656</v>
      </c>
      <c r="F71" s="145">
        <v>15</v>
      </c>
      <c r="G71" s="145" t="s">
        <v>657</v>
      </c>
    </row>
    <row r="72" spans="1:7" s="142" customFormat="1" ht="12.75" customHeight="1" x14ac:dyDescent="0.2">
      <c r="A72" s="673" t="s">
        <v>303</v>
      </c>
      <c r="B72" s="674">
        <v>13</v>
      </c>
      <c r="C72" s="674" t="s">
        <v>671</v>
      </c>
      <c r="D72" s="674">
        <v>9</v>
      </c>
      <c r="E72" s="674" t="s">
        <v>656</v>
      </c>
      <c r="F72" s="446">
        <v>22</v>
      </c>
      <c r="G72" s="448" t="s">
        <v>655</v>
      </c>
    </row>
    <row r="73" spans="1:7" s="142" customFormat="1" ht="12.75" customHeight="1" x14ac:dyDescent="0.2">
      <c r="A73" s="680" t="s">
        <v>110</v>
      </c>
      <c r="B73" s="143"/>
      <c r="C73" s="143"/>
      <c r="D73" s="143">
        <v>3</v>
      </c>
      <c r="E73" s="143"/>
      <c r="F73" s="143">
        <v>3</v>
      </c>
      <c r="G73" s="143"/>
    </row>
    <row r="74" spans="1:7" s="142" customFormat="1" ht="12.75" customHeight="1" x14ac:dyDescent="0.2">
      <c r="A74" s="681" t="s">
        <v>111</v>
      </c>
      <c r="B74" s="144">
        <v>7</v>
      </c>
      <c r="C74" s="144" t="s">
        <v>653</v>
      </c>
      <c r="D74" s="144">
        <v>1</v>
      </c>
      <c r="E74" s="144"/>
      <c r="F74" s="144">
        <v>8</v>
      </c>
      <c r="G74" s="144" t="s">
        <v>656</v>
      </c>
    </row>
    <row r="75" spans="1:7" s="142" customFormat="1" ht="12.75" customHeight="1" x14ac:dyDescent="0.2">
      <c r="A75" s="681" t="s">
        <v>112</v>
      </c>
      <c r="B75" s="144"/>
      <c r="C75" s="144"/>
      <c r="D75" s="144">
        <v>1</v>
      </c>
      <c r="E75" s="144"/>
      <c r="F75" s="144">
        <v>1</v>
      </c>
      <c r="G75" s="144"/>
    </row>
    <row r="76" spans="1:7" s="142" customFormat="1" ht="12.75" customHeight="1" x14ac:dyDescent="0.2">
      <c r="A76" s="682" t="s">
        <v>113</v>
      </c>
      <c r="B76" s="144">
        <v>2</v>
      </c>
      <c r="C76" s="144"/>
      <c r="D76" s="144">
        <v>2</v>
      </c>
      <c r="E76" s="144"/>
      <c r="F76" s="144">
        <v>4</v>
      </c>
      <c r="G76" s="144"/>
    </row>
    <row r="77" spans="1:7" s="142" customFormat="1" ht="12.75" customHeight="1" x14ac:dyDescent="0.2">
      <c r="A77" s="682" t="s">
        <v>114</v>
      </c>
      <c r="B77" s="144">
        <v>1</v>
      </c>
      <c r="C77" s="144"/>
      <c r="D77" s="144">
        <v>2</v>
      </c>
      <c r="E77" s="144"/>
      <c r="F77" s="144">
        <v>3</v>
      </c>
      <c r="G77" s="144"/>
    </row>
    <row r="78" spans="1:7" s="142" customFormat="1" ht="12.75" customHeight="1" x14ac:dyDescent="0.2">
      <c r="A78" s="683" t="s">
        <v>115</v>
      </c>
      <c r="B78" s="145">
        <v>3</v>
      </c>
      <c r="C78" s="145"/>
      <c r="D78" s="145"/>
      <c r="E78" s="145"/>
      <c r="F78" s="145">
        <v>3</v>
      </c>
      <c r="G78" s="145"/>
    </row>
    <row r="79" spans="1:7" s="142" customFormat="1" ht="12.75" customHeight="1" x14ac:dyDescent="0.2">
      <c r="A79" s="676" t="s">
        <v>159</v>
      </c>
      <c r="B79" s="677">
        <v>5</v>
      </c>
      <c r="C79" s="677" t="s">
        <v>653</v>
      </c>
      <c r="D79" s="677">
        <v>8</v>
      </c>
      <c r="E79" s="677" t="s">
        <v>655</v>
      </c>
      <c r="F79" s="689">
        <v>13</v>
      </c>
      <c r="G79" s="690" t="s">
        <v>655</v>
      </c>
    </row>
    <row r="80" spans="1:7" s="142" customFormat="1" ht="12.75" customHeight="1" x14ac:dyDescent="0.2">
      <c r="A80" s="678" t="s">
        <v>159</v>
      </c>
      <c r="B80" s="679">
        <v>5</v>
      </c>
      <c r="C80" s="679" t="s">
        <v>653</v>
      </c>
      <c r="D80" s="679">
        <v>8</v>
      </c>
      <c r="E80" s="679" t="s">
        <v>655</v>
      </c>
      <c r="F80" s="449">
        <v>13</v>
      </c>
      <c r="G80" s="494" t="s">
        <v>655</v>
      </c>
    </row>
    <row r="81" spans="1:7" s="142" customFormat="1" ht="12.75" customHeight="1" x14ac:dyDescent="0.2">
      <c r="A81" s="684" t="s">
        <v>122</v>
      </c>
      <c r="B81" s="143">
        <v>1</v>
      </c>
      <c r="C81" s="143"/>
      <c r="D81" s="143">
        <v>2</v>
      </c>
      <c r="E81" s="143"/>
      <c r="F81" s="143">
        <v>3</v>
      </c>
      <c r="G81" s="143"/>
    </row>
    <row r="82" spans="1:7" s="142" customFormat="1" ht="12.75" customHeight="1" x14ac:dyDescent="0.2">
      <c r="A82" s="682" t="s">
        <v>123</v>
      </c>
      <c r="B82" s="144">
        <v>1</v>
      </c>
      <c r="C82" s="144"/>
      <c r="D82" s="144">
        <v>3</v>
      </c>
      <c r="E82" s="144"/>
      <c r="F82" s="144">
        <v>4</v>
      </c>
      <c r="G82" s="143"/>
    </row>
    <row r="83" spans="1:7" s="142" customFormat="1" ht="12.75" customHeight="1" x14ac:dyDescent="0.2">
      <c r="A83" s="686" t="s">
        <v>124</v>
      </c>
      <c r="B83" s="672">
        <v>3</v>
      </c>
      <c r="C83" s="672"/>
      <c r="D83" s="672">
        <v>3</v>
      </c>
      <c r="E83" s="672"/>
      <c r="F83" s="672">
        <v>6</v>
      </c>
      <c r="G83" s="672" t="s">
        <v>655</v>
      </c>
    </row>
    <row r="84" spans="1:7" s="142" customFormat="1" ht="12.75" customHeight="1" x14ac:dyDescent="0.2">
      <c r="A84" s="136"/>
      <c r="B84" s="671"/>
      <c r="C84" s="671"/>
      <c r="D84" s="671"/>
      <c r="E84" s="671"/>
      <c r="F84" s="671"/>
      <c r="G84" s="671"/>
    </row>
    <row r="85" spans="1:7" s="142" customFormat="1" ht="15" customHeight="1" x14ac:dyDescent="0.2">
      <c r="A85" s="687" t="s">
        <v>1</v>
      </c>
      <c r="B85" s="146">
        <v>177</v>
      </c>
      <c r="C85" s="146" t="s">
        <v>671</v>
      </c>
      <c r="D85" s="146">
        <v>268</v>
      </c>
      <c r="E85" s="146" t="s">
        <v>653</v>
      </c>
      <c r="F85" s="446">
        <v>445</v>
      </c>
      <c r="G85" s="688" t="s">
        <v>655</v>
      </c>
    </row>
    <row r="86" spans="1:7" s="142" customFormat="1" ht="15" customHeight="1" x14ac:dyDescent="0.2">
      <c r="A86" s="135"/>
      <c r="B86" s="135"/>
      <c r="C86" s="136"/>
      <c r="D86" s="136"/>
      <c r="E86" s="136"/>
      <c r="F86" s="136"/>
    </row>
  </sheetData>
  <mergeCells count="5">
    <mergeCell ref="A5:G5"/>
    <mergeCell ref="A2:G2"/>
    <mergeCell ref="A3:G3"/>
    <mergeCell ref="A4:G4"/>
    <mergeCell ref="B7:G7"/>
  </mergeCells>
  <pageMargins left="0.39370078740157483" right="0" top="0.59055118110236227" bottom="0.59055118110236227" header="0.51181102362204722" footer="0.51181102362204722"/>
  <pageSetup paperSize="9" firstPageNumber="50" fitToHeight="0" orientation="portrait" r:id="rId1"/>
  <headerFooter alignWithMargins="0">
    <oddHeader>&amp;L&amp;"Times New Roman,Gras"DGRH A1-1&amp;R&amp;"Times New Roman,Gras"Juillet 2021</oddHeader>
    <oddFooter>&amp;C&amp;"Times New Roman,Gras"Page &amp;P de &amp;N</oddFooter>
  </headerFooter>
  <rowBreaks count="1" manualBreakCount="1">
    <brk id="48"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87"/>
  <sheetViews>
    <sheetView showGridLines="0" zoomScaleNormal="100" workbookViewId="0">
      <selection activeCell="I14" sqref="I14"/>
    </sheetView>
  </sheetViews>
  <sheetFormatPr baseColWidth="10" defaultRowHeight="12.75" x14ac:dyDescent="0.2"/>
  <cols>
    <col min="1" max="1" width="19.1640625" customWidth="1"/>
    <col min="2" max="2" width="10.6640625" customWidth="1"/>
    <col min="3" max="3" width="15.83203125" customWidth="1"/>
    <col min="4" max="4" width="13.33203125" customWidth="1"/>
    <col min="5" max="5" width="15.83203125" customWidth="1"/>
    <col min="6" max="6" width="13.1640625" customWidth="1"/>
    <col min="7" max="7" width="15.83203125" bestFit="1" customWidth="1"/>
  </cols>
  <sheetData>
    <row r="2" spans="1:7" ht="36.75" customHeight="1" x14ac:dyDescent="0.2">
      <c r="A2" s="1011" t="s">
        <v>710</v>
      </c>
      <c r="B2" s="1011"/>
      <c r="C2" s="1011"/>
      <c r="D2" s="1011"/>
      <c r="E2" s="1011"/>
      <c r="F2" s="1011"/>
      <c r="G2" s="1011"/>
    </row>
    <row r="3" spans="1:7" x14ac:dyDescent="0.2">
      <c r="A3" s="1068"/>
      <c r="B3" s="1068"/>
      <c r="C3" s="1068"/>
      <c r="D3" s="1068"/>
      <c r="E3" s="1068"/>
      <c r="F3" s="1068"/>
      <c r="G3" s="1068"/>
    </row>
    <row r="5" spans="1:7" x14ac:dyDescent="0.2">
      <c r="A5" s="1067" t="s">
        <v>699</v>
      </c>
      <c r="B5" s="1067"/>
      <c r="C5" s="1067"/>
      <c r="D5" s="1067"/>
      <c r="E5" s="1067"/>
      <c r="F5" s="1067"/>
      <c r="G5" s="1067"/>
    </row>
    <row r="7" spans="1:7" x14ac:dyDescent="0.2">
      <c r="B7" s="1070" t="s">
        <v>285</v>
      </c>
      <c r="C7" s="1071"/>
      <c r="D7" s="1071"/>
      <c r="E7" s="1071"/>
      <c r="F7" s="1071"/>
      <c r="G7" s="1071"/>
    </row>
    <row r="8" spans="1:7" x14ac:dyDescent="0.2">
      <c r="A8" s="495" t="s">
        <v>359</v>
      </c>
      <c r="B8" s="644" t="s">
        <v>280</v>
      </c>
      <c r="C8" s="644" t="s">
        <v>281</v>
      </c>
      <c r="D8" s="644" t="s">
        <v>282</v>
      </c>
      <c r="E8" s="645" t="s">
        <v>281</v>
      </c>
      <c r="F8" s="646" t="s">
        <v>70</v>
      </c>
      <c r="G8" s="448" t="s">
        <v>281</v>
      </c>
    </row>
    <row r="9" spans="1:7" s="4" customFormat="1" x14ac:dyDescent="0.2">
      <c r="A9" s="647"/>
      <c r="B9" s="141"/>
      <c r="C9" s="141"/>
      <c r="D9" s="141"/>
      <c r="E9" s="141"/>
      <c r="F9" s="648"/>
      <c r="G9" s="648"/>
    </row>
    <row r="10" spans="1:7" x14ac:dyDescent="0.2">
      <c r="A10" s="642" t="s">
        <v>156</v>
      </c>
      <c r="B10" s="308">
        <v>97</v>
      </c>
      <c r="C10" s="964" t="s">
        <v>647</v>
      </c>
      <c r="D10" s="308">
        <v>103</v>
      </c>
      <c r="E10" s="964" t="s">
        <v>647</v>
      </c>
      <c r="F10" s="292">
        <v>200</v>
      </c>
      <c r="G10" s="454" t="s">
        <v>647</v>
      </c>
    </row>
    <row r="11" spans="1:7" x14ac:dyDescent="0.2">
      <c r="A11" s="548" t="s">
        <v>519</v>
      </c>
      <c r="B11" s="360">
        <v>45</v>
      </c>
      <c r="C11" s="452" t="s">
        <v>648</v>
      </c>
      <c r="D11" s="360">
        <v>54</v>
      </c>
      <c r="E11" s="452" t="s">
        <v>648</v>
      </c>
      <c r="F11" s="235">
        <v>99</v>
      </c>
      <c r="G11" s="455" t="s">
        <v>648</v>
      </c>
    </row>
    <row r="12" spans="1:7" x14ac:dyDescent="0.2">
      <c r="A12" s="625" t="s">
        <v>71</v>
      </c>
      <c r="B12" s="30">
        <v>21</v>
      </c>
      <c r="C12" s="653" t="s">
        <v>648</v>
      </c>
      <c r="D12" s="30">
        <v>28</v>
      </c>
      <c r="E12" s="653" t="s">
        <v>649</v>
      </c>
      <c r="F12" s="30">
        <v>49</v>
      </c>
      <c r="G12" s="653" t="s">
        <v>649</v>
      </c>
    </row>
    <row r="13" spans="1:7" x14ac:dyDescent="0.2">
      <c r="A13" s="626" t="s">
        <v>72</v>
      </c>
      <c r="B13" s="32">
        <v>11</v>
      </c>
      <c r="C13" s="654" t="s">
        <v>649</v>
      </c>
      <c r="D13" s="32">
        <v>19</v>
      </c>
      <c r="E13" s="653" t="s">
        <v>648</v>
      </c>
      <c r="F13" s="32">
        <v>30</v>
      </c>
      <c r="G13" s="654" t="s">
        <v>649</v>
      </c>
    </row>
    <row r="14" spans="1:7" x14ac:dyDescent="0.2">
      <c r="A14" s="626" t="s">
        <v>73</v>
      </c>
      <c r="B14" s="32">
        <v>3</v>
      </c>
      <c r="C14" s="654"/>
      <c r="D14" s="32">
        <v>2</v>
      </c>
      <c r="E14" s="654"/>
      <c r="F14" s="32">
        <v>5</v>
      </c>
      <c r="G14" s="654" t="s">
        <v>647</v>
      </c>
    </row>
    <row r="15" spans="1:7" x14ac:dyDescent="0.2">
      <c r="A15" s="627" t="s">
        <v>74</v>
      </c>
      <c r="B15" s="33">
        <v>10</v>
      </c>
      <c r="C15" s="655" t="s">
        <v>652</v>
      </c>
      <c r="D15" s="33">
        <v>5</v>
      </c>
      <c r="E15" s="655" t="s">
        <v>681</v>
      </c>
      <c r="F15" s="33">
        <v>15</v>
      </c>
      <c r="G15" s="655" t="s">
        <v>652</v>
      </c>
    </row>
    <row r="16" spans="1:7" x14ac:dyDescent="0.2">
      <c r="A16" s="289" t="s">
        <v>476</v>
      </c>
      <c r="B16" s="43">
        <v>52</v>
      </c>
      <c r="C16" s="965" t="s">
        <v>650</v>
      </c>
      <c r="D16" s="43">
        <v>49</v>
      </c>
      <c r="E16" s="965" t="s">
        <v>652</v>
      </c>
      <c r="F16" s="121">
        <v>101</v>
      </c>
      <c r="G16" s="966" t="s">
        <v>650</v>
      </c>
    </row>
    <row r="17" spans="1:7" x14ac:dyDescent="0.2">
      <c r="A17" s="625" t="s">
        <v>75</v>
      </c>
      <c r="B17" s="30">
        <v>17</v>
      </c>
      <c r="C17" s="653" t="s">
        <v>647</v>
      </c>
      <c r="D17" s="30">
        <v>21</v>
      </c>
      <c r="E17" s="653" t="s">
        <v>647</v>
      </c>
      <c r="F17" s="30">
        <v>38</v>
      </c>
      <c r="G17" s="653" t="s">
        <v>647</v>
      </c>
    </row>
    <row r="18" spans="1:7" x14ac:dyDescent="0.2">
      <c r="A18" s="627" t="s">
        <v>76</v>
      </c>
      <c r="B18" s="33">
        <v>35</v>
      </c>
      <c r="C18" s="655" t="s">
        <v>652</v>
      </c>
      <c r="D18" s="33">
        <v>28</v>
      </c>
      <c r="E18" s="655" t="s">
        <v>681</v>
      </c>
      <c r="F18" s="33">
        <v>63</v>
      </c>
      <c r="G18" s="655" t="s">
        <v>681</v>
      </c>
    </row>
    <row r="19" spans="1:7" x14ac:dyDescent="0.2">
      <c r="A19" s="642" t="s">
        <v>157</v>
      </c>
      <c r="B19" s="308">
        <v>232</v>
      </c>
      <c r="C19" s="964" t="s">
        <v>678</v>
      </c>
      <c r="D19" s="308">
        <v>171</v>
      </c>
      <c r="E19" s="650" t="s">
        <v>652</v>
      </c>
      <c r="F19" s="292">
        <v>403</v>
      </c>
      <c r="G19" s="454" t="s">
        <v>681</v>
      </c>
    </row>
    <row r="20" spans="1:7" x14ac:dyDescent="0.2">
      <c r="A20" s="548" t="s">
        <v>502</v>
      </c>
      <c r="B20" s="360">
        <v>98</v>
      </c>
      <c r="C20" s="452" t="s">
        <v>679</v>
      </c>
      <c r="D20" s="360">
        <v>41</v>
      </c>
      <c r="E20" s="452" t="s">
        <v>652</v>
      </c>
      <c r="F20" s="235">
        <v>139</v>
      </c>
      <c r="G20" s="455" t="s">
        <v>678</v>
      </c>
    </row>
    <row r="21" spans="1:7" x14ac:dyDescent="0.2">
      <c r="A21" s="625" t="s">
        <v>77</v>
      </c>
      <c r="B21" s="30">
        <v>20</v>
      </c>
      <c r="C21" s="653" t="s">
        <v>658</v>
      </c>
      <c r="D21" s="30">
        <v>4</v>
      </c>
      <c r="E21" s="653"/>
      <c r="F21" s="30">
        <v>24</v>
      </c>
      <c r="G21" s="653" t="s">
        <v>675</v>
      </c>
    </row>
    <row r="22" spans="1:7" x14ac:dyDescent="0.2">
      <c r="A22" s="626" t="s">
        <v>78</v>
      </c>
      <c r="B22" s="32">
        <v>4</v>
      </c>
      <c r="C22" s="654"/>
      <c r="D22" s="32">
        <v>1</v>
      </c>
      <c r="E22" s="654"/>
      <c r="F22" s="32">
        <v>5</v>
      </c>
      <c r="G22" s="654" t="s">
        <v>678</v>
      </c>
    </row>
    <row r="23" spans="1:7" x14ac:dyDescent="0.2">
      <c r="A23" s="626" t="s">
        <v>79</v>
      </c>
      <c r="B23" s="32">
        <v>10</v>
      </c>
      <c r="C23" s="654" t="s">
        <v>681</v>
      </c>
      <c r="D23" s="32">
        <v>8</v>
      </c>
      <c r="E23" s="654" t="s">
        <v>650</v>
      </c>
      <c r="F23" s="32">
        <v>18</v>
      </c>
      <c r="G23" s="654" t="s">
        <v>652</v>
      </c>
    </row>
    <row r="24" spans="1:7" x14ac:dyDescent="0.2">
      <c r="A24" s="626" t="s">
        <v>80</v>
      </c>
      <c r="B24" s="32">
        <v>2</v>
      </c>
      <c r="C24" s="654"/>
      <c r="D24" s="32">
        <v>3</v>
      </c>
      <c r="E24" s="654"/>
      <c r="F24" s="32">
        <v>5</v>
      </c>
      <c r="G24" s="654" t="s">
        <v>678</v>
      </c>
    </row>
    <row r="25" spans="1:7" x14ac:dyDescent="0.2">
      <c r="A25" s="626" t="s">
        <v>81</v>
      </c>
      <c r="B25" s="32">
        <v>38</v>
      </c>
      <c r="C25" s="654" t="s">
        <v>679</v>
      </c>
      <c r="D25" s="32">
        <v>11</v>
      </c>
      <c r="E25" s="654" t="s">
        <v>650</v>
      </c>
      <c r="F25" s="32">
        <v>49</v>
      </c>
      <c r="G25" s="654" t="s">
        <v>678</v>
      </c>
    </row>
    <row r="26" spans="1:7" x14ac:dyDescent="0.2">
      <c r="A26" s="626" t="s">
        <v>82</v>
      </c>
      <c r="B26" s="32">
        <v>3</v>
      </c>
      <c r="C26" s="654"/>
      <c r="D26" s="32">
        <v>2</v>
      </c>
      <c r="E26" s="654"/>
      <c r="F26" s="32">
        <v>5</v>
      </c>
      <c r="G26" s="654" t="s">
        <v>678</v>
      </c>
    </row>
    <row r="27" spans="1:7" x14ac:dyDescent="0.2">
      <c r="A27" s="626" t="s">
        <v>129</v>
      </c>
      <c r="B27" s="32">
        <v>4</v>
      </c>
      <c r="C27" s="654"/>
      <c r="D27" s="32"/>
      <c r="E27" s="654"/>
      <c r="F27" s="32">
        <v>4</v>
      </c>
      <c r="G27" s="654"/>
    </row>
    <row r="28" spans="1:7" x14ac:dyDescent="0.2">
      <c r="A28" s="626" t="s">
        <v>83</v>
      </c>
      <c r="B28" s="32">
        <v>7</v>
      </c>
      <c r="C28" s="654" t="s">
        <v>648</v>
      </c>
      <c r="D28" s="32">
        <v>8</v>
      </c>
      <c r="E28" s="654" t="s">
        <v>648</v>
      </c>
      <c r="F28" s="32">
        <v>15</v>
      </c>
      <c r="G28" s="654" t="s">
        <v>648</v>
      </c>
    </row>
    <row r="29" spans="1:7" x14ac:dyDescent="0.2">
      <c r="A29" s="627" t="s">
        <v>84</v>
      </c>
      <c r="B29" s="33">
        <v>10</v>
      </c>
      <c r="C29" s="655" t="s">
        <v>657</v>
      </c>
      <c r="D29" s="33">
        <v>4</v>
      </c>
      <c r="E29" s="655" t="s">
        <v>676</v>
      </c>
      <c r="F29" s="33">
        <v>14</v>
      </c>
      <c r="G29" s="655" t="s">
        <v>616</v>
      </c>
    </row>
    <row r="30" spans="1:7" x14ac:dyDescent="0.2">
      <c r="A30" s="289" t="s">
        <v>503</v>
      </c>
      <c r="B30" s="43">
        <v>95</v>
      </c>
      <c r="C30" s="965" t="s">
        <v>681</v>
      </c>
      <c r="D30" s="43">
        <v>83</v>
      </c>
      <c r="E30" s="965" t="s">
        <v>681</v>
      </c>
      <c r="F30" s="121">
        <v>178</v>
      </c>
      <c r="G30" s="966" t="s">
        <v>681</v>
      </c>
    </row>
    <row r="31" spans="1:7" x14ac:dyDescent="0.2">
      <c r="A31" s="625" t="s">
        <v>85</v>
      </c>
      <c r="B31" s="30">
        <v>26</v>
      </c>
      <c r="C31" s="653" t="s">
        <v>650</v>
      </c>
      <c r="D31" s="30">
        <v>13</v>
      </c>
      <c r="E31" s="653" t="s">
        <v>648</v>
      </c>
      <c r="F31" s="30">
        <v>39</v>
      </c>
      <c r="G31" s="653" t="s">
        <v>647</v>
      </c>
    </row>
    <row r="32" spans="1:7" x14ac:dyDescent="0.2">
      <c r="A32" s="626" t="s">
        <v>86</v>
      </c>
      <c r="B32" s="32">
        <v>6</v>
      </c>
      <c r="C32" s="654" t="s">
        <v>652</v>
      </c>
      <c r="D32" s="32">
        <v>11</v>
      </c>
      <c r="E32" s="654" t="s">
        <v>678</v>
      </c>
      <c r="F32" s="32">
        <v>17</v>
      </c>
      <c r="G32" s="654" t="s">
        <v>681</v>
      </c>
    </row>
    <row r="33" spans="1:7" x14ac:dyDescent="0.2">
      <c r="A33" s="626" t="s">
        <v>87</v>
      </c>
      <c r="B33" s="32">
        <v>14</v>
      </c>
      <c r="C33" s="654" t="s">
        <v>647</v>
      </c>
      <c r="D33" s="32">
        <v>16</v>
      </c>
      <c r="E33" s="654" t="s">
        <v>675</v>
      </c>
      <c r="F33" s="32">
        <v>30</v>
      </c>
      <c r="G33" s="654" t="s">
        <v>678</v>
      </c>
    </row>
    <row r="34" spans="1:7" x14ac:dyDescent="0.2">
      <c r="A34" s="626" t="s">
        <v>88</v>
      </c>
      <c r="B34" s="32">
        <v>17</v>
      </c>
      <c r="C34" s="654" t="s">
        <v>676</v>
      </c>
      <c r="D34" s="32">
        <v>10</v>
      </c>
      <c r="E34" s="654" t="s">
        <v>681</v>
      </c>
      <c r="F34" s="32">
        <v>27</v>
      </c>
      <c r="G34" s="654" t="s">
        <v>679</v>
      </c>
    </row>
    <row r="35" spans="1:7" x14ac:dyDescent="0.2">
      <c r="A35" s="626" t="s">
        <v>89</v>
      </c>
      <c r="B35" s="32">
        <v>3</v>
      </c>
      <c r="C35" s="654"/>
      <c r="D35" s="32">
        <v>3</v>
      </c>
      <c r="E35" s="654"/>
      <c r="F35" s="32">
        <v>6</v>
      </c>
      <c r="G35" s="654" t="s">
        <v>658</v>
      </c>
    </row>
    <row r="36" spans="1:7" x14ac:dyDescent="0.2">
      <c r="A36" s="626" t="s">
        <v>90</v>
      </c>
      <c r="B36" s="32">
        <v>3</v>
      </c>
      <c r="C36" s="654"/>
      <c r="D36" s="32">
        <v>8</v>
      </c>
      <c r="E36" s="654" t="s">
        <v>679</v>
      </c>
      <c r="F36" s="32">
        <v>11</v>
      </c>
      <c r="G36" s="654" t="s">
        <v>679</v>
      </c>
    </row>
    <row r="37" spans="1:7" x14ac:dyDescent="0.2">
      <c r="A37" s="626" t="s">
        <v>91</v>
      </c>
      <c r="B37" s="32">
        <v>16</v>
      </c>
      <c r="C37" s="654" t="s">
        <v>678</v>
      </c>
      <c r="D37" s="32">
        <v>10</v>
      </c>
      <c r="E37" s="654" t="s">
        <v>650</v>
      </c>
      <c r="F37" s="32">
        <v>26</v>
      </c>
      <c r="G37" s="654" t="s">
        <v>681</v>
      </c>
    </row>
    <row r="38" spans="1:7" x14ac:dyDescent="0.2">
      <c r="A38" s="626" t="s">
        <v>92</v>
      </c>
      <c r="B38" s="32">
        <v>9</v>
      </c>
      <c r="C38" s="654" t="s">
        <v>650</v>
      </c>
      <c r="D38" s="32">
        <v>11</v>
      </c>
      <c r="E38" s="654" t="s">
        <v>647</v>
      </c>
      <c r="F38" s="32">
        <v>20</v>
      </c>
      <c r="G38" s="654" t="s">
        <v>650</v>
      </c>
    </row>
    <row r="39" spans="1:7" x14ac:dyDescent="0.2">
      <c r="A39" s="627" t="s">
        <v>93</v>
      </c>
      <c r="B39" s="33">
        <v>1</v>
      </c>
      <c r="C39" s="655"/>
      <c r="D39" s="33">
        <v>1</v>
      </c>
      <c r="E39" s="655"/>
      <c r="F39" s="33">
        <v>2</v>
      </c>
      <c r="G39" s="655"/>
    </row>
    <row r="40" spans="1:7" x14ac:dyDescent="0.2">
      <c r="A40" s="289" t="s">
        <v>496</v>
      </c>
      <c r="B40" s="43">
        <v>39</v>
      </c>
      <c r="C40" s="965" t="s">
        <v>681</v>
      </c>
      <c r="D40" s="43">
        <v>47</v>
      </c>
      <c r="E40" s="965" t="s">
        <v>652</v>
      </c>
      <c r="F40" s="121">
        <v>86</v>
      </c>
      <c r="G40" s="966" t="s">
        <v>681</v>
      </c>
    </row>
    <row r="41" spans="1:7" x14ac:dyDescent="0.2">
      <c r="A41" s="625" t="s">
        <v>116</v>
      </c>
      <c r="B41" s="30">
        <v>15</v>
      </c>
      <c r="C41" s="653" t="s">
        <v>676</v>
      </c>
      <c r="D41" s="30">
        <v>9</v>
      </c>
      <c r="E41" s="653" t="s">
        <v>675</v>
      </c>
      <c r="F41" s="30">
        <v>24</v>
      </c>
      <c r="G41" s="653" t="s">
        <v>676</v>
      </c>
    </row>
    <row r="42" spans="1:7" x14ac:dyDescent="0.2">
      <c r="A42" s="626" t="s">
        <v>117</v>
      </c>
      <c r="B42" s="32">
        <v>9</v>
      </c>
      <c r="C42" s="654" t="s">
        <v>681</v>
      </c>
      <c r="D42" s="32">
        <v>10</v>
      </c>
      <c r="E42" s="654" t="s">
        <v>650</v>
      </c>
      <c r="F42" s="32">
        <v>19</v>
      </c>
      <c r="G42" s="654" t="s">
        <v>652</v>
      </c>
    </row>
    <row r="43" spans="1:7" x14ac:dyDescent="0.2">
      <c r="A43" s="626" t="s">
        <v>118</v>
      </c>
      <c r="B43" s="32">
        <v>1</v>
      </c>
      <c r="C43" s="654"/>
      <c r="D43" s="32">
        <v>3</v>
      </c>
      <c r="E43" s="654"/>
      <c r="F43" s="32">
        <v>4</v>
      </c>
      <c r="G43" s="654"/>
    </row>
    <row r="44" spans="1:7" x14ac:dyDescent="0.2">
      <c r="A44" s="626" t="s">
        <v>119</v>
      </c>
      <c r="B44" s="32"/>
      <c r="C44" s="654"/>
      <c r="D44" s="32">
        <v>1</v>
      </c>
      <c r="E44" s="654"/>
      <c r="F44" s="32">
        <v>1</v>
      </c>
      <c r="G44" s="654"/>
    </row>
    <row r="45" spans="1:7" x14ac:dyDescent="0.2">
      <c r="A45" s="627" t="s">
        <v>120</v>
      </c>
      <c r="B45" s="33">
        <v>14</v>
      </c>
      <c r="C45" s="655" t="s">
        <v>647</v>
      </c>
      <c r="D45" s="33">
        <v>24</v>
      </c>
      <c r="E45" s="655" t="s">
        <v>650</v>
      </c>
      <c r="F45" s="33">
        <v>38</v>
      </c>
      <c r="G45" s="655" t="s">
        <v>650</v>
      </c>
    </row>
    <row r="46" spans="1:7" x14ac:dyDescent="0.2">
      <c r="A46" s="289" t="s">
        <v>592</v>
      </c>
      <c r="B46" s="43"/>
      <c r="C46" s="615"/>
      <c r="D46" s="43"/>
      <c r="E46" s="615"/>
      <c r="F46" s="121"/>
      <c r="G46" s="616"/>
    </row>
    <row r="47" spans="1:7" x14ac:dyDescent="0.2">
      <c r="A47" s="628" t="s">
        <v>121</v>
      </c>
      <c r="B47" s="28"/>
      <c r="C47" s="656"/>
      <c r="D47" s="28"/>
      <c r="E47" s="656"/>
      <c r="F47" s="28"/>
      <c r="G47" s="656"/>
    </row>
    <row r="48" spans="1:7" x14ac:dyDescent="0.2">
      <c r="A48" s="832" t="s">
        <v>283</v>
      </c>
      <c r="B48" s="33"/>
      <c r="C48" s="655"/>
      <c r="D48" s="33"/>
      <c r="E48" s="655"/>
      <c r="F48" s="33"/>
      <c r="G48" s="655"/>
    </row>
    <row r="49" spans="1:7" x14ac:dyDescent="0.2">
      <c r="A49" s="642" t="s">
        <v>158</v>
      </c>
      <c r="B49" s="308">
        <v>123</v>
      </c>
      <c r="C49" s="650" t="s">
        <v>648</v>
      </c>
      <c r="D49" s="308">
        <v>224</v>
      </c>
      <c r="E49" s="964" t="s">
        <v>648</v>
      </c>
      <c r="F49" s="292">
        <v>347</v>
      </c>
      <c r="G49" s="454" t="s">
        <v>648</v>
      </c>
    </row>
    <row r="50" spans="1:7" x14ac:dyDescent="0.2">
      <c r="A50" s="548" t="s">
        <v>504</v>
      </c>
      <c r="B50" s="360">
        <v>41</v>
      </c>
      <c r="C50" s="452" t="s">
        <v>649</v>
      </c>
      <c r="D50" s="360">
        <v>76</v>
      </c>
      <c r="E50" s="452" t="s">
        <v>651</v>
      </c>
      <c r="F50" s="360">
        <v>117</v>
      </c>
      <c r="G50" s="651" t="s">
        <v>649</v>
      </c>
    </row>
    <row r="51" spans="1:7" x14ac:dyDescent="0.2">
      <c r="A51" s="625" t="s">
        <v>94</v>
      </c>
      <c r="B51" s="30">
        <v>5</v>
      </c>
      <c r="C51" s="653" t="s">
        <v>680</v>
      </c>
      <c r="D51" s="30">
        <v>16</v>
      </c>
      <c r="E51" s="653" t="s">
        <v>647</v>
      </c>
      <c r="F51" s="30">
        <v>21</v>
      </c>
      <c r="G51" s="653" t="s">
        <v>648</v>
      </c>
    </row>
    <row r="52" spans="1:7" x14ac:dyDescent="0.2">
      <c r="A52" s="626" t="s">
        <v>95</v>
      </c>
      <c r="B52" s="32">
        <v>16</v>
      </c>
      <c r="C52" s="654" t="s">
        <v>648</v>
      </c>
      <c r="D52" s="32">
        <v>21</v>
      </c>
      <c r="E52" s="654" t="s">
        <v>680</v>
      </c>
      <c r="F52" s="32">
        <v>37</v>
      </c>
      <c r="G52" s="654" t="s">
        <v>651</v>
      </c>
    </row>
    <row r="53" spans="1:7" x14ac:dyDescent="0.2">
      <c r="A53" s="627" t="s">
        <v>96</v>
      </c>
      <c r="B53" s="33">
        <v>20</v>
      </c>
      <c r="C53" s="655" t="s">
        <v>649</v>
      </c>
      <c r="D53" s="33">
        <v>39</v>
      </c>
      <c r="E53" s="655" t="s">
        <v>651</v>
      </c>
      <c r="F53" s="33">
        <v>59</v>
      </c>
      <c r="G53" s="655" t="s">
        <v>651</v>
      </c>
    </row>
    <row r="54" spans="1:7" x14ac:dyDescent="0.2">
      <c r="A54" s="289" t="s">
        <v>477</v>
      </c>
      <c r="B54" s="43">
        <v>8</v>
      </c>
      <c r="C54" s="965" t="s">
        <v>651</v>
      </c>
      <c r="D54" s="43">
        <v>9</v>
      </c>
      <c r="E54" s="965" t="s">
        <v>648</v>
      </c>
      <c r="F54" s="121">
        <v>17</v>
      </c>
      <c r="G54" s="616" t="s">
        <v>649</v>
      </c>
    </row>
    <row r="55" spans="1:7" x14ac:dyDescent="0.2">
      <c r="A55" s="625" t="s">
        <v>97</v>
      </c>
      <c r="B55" s="30">
        <v>5</v>
      </c>
      <c r="C55" s="655" t="s">
        <v>651</v>
      </c>
      <c r="D55" s="30">
        <v>7</v>
      </c>
      <c r="E55" s="653" t="s">
        <v>648</v>
      </c>
      <c r="F55" s="30">
        <v>12</v>
      </c>
      <c r="G55" s="653" t="s">
        <v>649</v>
      </c>
    </row>
    <row r="56" spans="1:7" x14ac:dyDescent="0.2">
      <c r="A56" s="626" t="s">
        <v>98</v>
      </c>
      <c r="B56" s="32">
        <v>1</v>
      </c>
      <c r="C56" s="654"/>
      <c r="D56" s="32">
        <v>1</v>
      </c>
      <c r="E56" s="654"/>
      <c r="F56" s="32">
        <v>2</v>
      </c>
      <c r="G56" s="654"/>
    </row>
    <row r="57" spans="1:7" x14ac:dyDescent="0.2">
      <c r="A57" s="627" t="s">
        <v>99</v>
      </c>
      <c r="B57" s="33">
        <v>2</v>
      </c>
      <c r="C57" s="655"/>
      <c r="D57" s="33">
        <v>1</v>
      </c>
      <c r="E57" s="655"/>
      <c r="F57" s="33">
        <v>3</v>
      </c>
      <c r="G57" s="655"/>
    </row>
    <row r="58" spans="1:7" x14ac:dyDescent="0.2">
      <c r="A58" s="289" t="s">
        <v>507</v>
      </c>
      <c r="B58" s="43">
        <v>7</v>
      </c>
      <c r="C58" s="965" t="s">
        <v>649</v>
      </c>
      <c r="D58" s="43">
        <v>19</v>
      </c>
      <c r="E58" s="965" t="s">
        <v>651</v>
      </c>
      <c r="F58" s="121">
        <v>26</v>
      </c>
      <c r="G58" s="616" t="s">
        <v>649</v>
      </c>
    </row>
    <row r="59" spans="1:7" x14ac:dyDescent="0.2">
      <c r="A59" s="625" t="s">
        <v>100</v>
      </c>
      <c r="B59" s="30">
        <v>3</v>
      </c>
      <c r="C59" s="653"/>
      <c r="D59" s="30">
        <v>7</v>
      </c>
      <c r="E59" s="653" t="s">
        <v>680</v>
      </c>
      <c r="F59" s="30">
        <v>10</v>
      </c>
      <c r="G59" s="653" t="s">
        <v>680</v>
      </c>
    </row>
    <row r="60" spans="1:7" x14ac:dyDescent="0.2">
      <c r="A60" s="626" t="s">
        <v>101</v>
      </c>
      <c r="B60" s="32">
        <v>2</v>
      </c>
      <c r="C60" s="654"/>
      <c r="D60" s="32">
        <v>5</v>
      </c>
      <c r="E60" s="654" t="s">
        <v>648</v>
      </c>
      <c r="F60" s="32">
        <v>7</v>
      </c>
      <c r="G60" s="654" t="s">
        <v>647</v>
      </c>
    </row>
    <row r="61" spans="1:7" x14ac:dyDescent="0.2">
      <c r="A61" s="627" t="s">
        <v>102</v>
      </c>
      <c r="B61" s="33">
        <v>2</v>
      </c>
      <c r="C61" s="655"/>
      <c r="D61" s="33">
        <v>7</v>
      </c>
      <c r="E61" s="653" t="s">
        <v>651</v>
      </c>
      <c r="F61" s="33">
        <v>9</v>
      </c>
      <c r="G61" s="655" t="s">
        <v>649</v>
      </c>
    </row>
    <row r="62" spans="1:7" x14ac:dyDescent="0.2">
      <c r="A62" s="289" t="s">
        <v>508</v>
      </c>
      <c r="B62" s="43">
        <v>7</v>
      </c>
      <c r="C62" s="965" t="s">
        <v>651</v>
      </c>
      <c r="D62" s="43">
        <v>13</v>
      </c>
      <c r="E62" s="965" t="s">
        <v>647</v>
      </c>
      <c r="F62" s="121">
        <v>20</v>
      </c>
      <c r="G62" s="966" t="s">
        <v>648</v>
      </c>
    </row>
    <row r="63" spans="1:7" x14ac:dyDescent="0.2">
      <c r="A63" s="626">
        <v>34</v>
      </c>
      <c r="B63" s="32"/>
      <c r="C63" s="654"/>
      <c r="D63" s="32"/>
      <c r="E63" s="654"/>
      <c r="F63" s="32"/>
      <c r="G63" s="654"/>
    </row>
    <row r="64" spans="1:7" x14ac:dyDescent="0.2">
      <c r="A64" s="626" t="s">
        <v>103</v>
      </c>
      <c r="B64" s="32">
        <v>7</v>
      </c>
      <c r="C64" s="655" t="s">
        <v>651</v>
      </c>
      <c r="D64" s="32">
        <v>9</v>
      </c>
      <c r="E64" s="654" t="s">
        <v>647</v>
      </c>
      <c r="F64" s="32">
        <v>16</v>
      </c>
      <c r="G64" s="654" t="s">
        <v>648</v>
      </c>
    </row>
    <row r="65" spans="1:7" x14ac:dyDescent="0.2">
      <c r="A65" s="626" t="s">
        <v>104</v>
      </c>
      <c r="B65" s="32"/>
      <c r="C65" s="654"/>
      <c r="D65" s="32">
        <v>3</v>
      </c>
      <c r="E65" s="654"/>
      <c r="F65" s="32">
        <v>3</v>
      </c>
      <c r="G65" s="654"/>
    </row>
    <row r="66" spans="1:7" x14ac:dyDescent="0.2">
      <c r="A66" s="627" t="s">
        <v>105</v>
      </c>
      <c r="B66" s="33"/>
      <c r="C66" s="655"/>
      <c r="D66" s="33">
        <v>1</v>
      </c>
      <c r="E66" s="655"/>
      <c r="F66" s="33">
        <v>1</v>
      </c>
      <c r="G66" s="655"/>
    </row>
    <row r="67" spans="1:7" x14ac:dyDescent="0.2">
      <c r="A67" s="289" t="s">
        <v>509</v>
      </c>
      <c r="B67" s="43">
        <v>27</v>
      </c>
      <c r="C67" s="615" t="s">
        <v>651</v>
      </c>
      <c r="D67" s="43">
        <v>80</v>
      </c>
      <c r="E67" s="965" t="s">
        <v>648</v>
      </c>
      <c r="F67" s="121">
        <v>107</v>
      </c>
      <c r="G67" s="966" t="s">
        <v>648</v>
      </c>
    </row>
    <row r="68" spans="1:7" x14ac:dyDescent="0.2">
      <c r="A68" s="625" t="s">
        <v>106</v>
      </c>
      <c r="B68" s="30">
        <v>8</v>
      </c>
      <c r="C68" s="653" t="s">
        <v>648</v>
      </c>
      <c r="D68" s="30">
        <v>30</v>
      </c>
      <c r="E68" s="653" t="s">
        <v>648</v>
      </c>
      <c r="F68" s="659">
        <v>38</v>
      </c>
      <c r="G68" s="653" t="s">
        <v>648</v>
      </c>
    </row>
    <row r="69" spans="1:7" x14ac:dyDescent="0.2">
      <c r="A69" s="626" t="s">
        <v>107</v>
      </c>
      <c r="B69" s="32">
        <v>10</v>
      </c>
      <c r="C69" s="655" t="s">
        <v>651</v>
      </c>
      <c r="D69" s="32">
        <v>19</v>
      </c>
      <c r="E69" s="654" t="s">
        <v>649</v>
      </c>
      <c r="F69" s="32">
        <v>29</v>
      </c>
      <c r="G69" s="654" t="s">
        <v>649</v>
      </c>
    </row>
    <row r="70" spans="1:7" x14ac:dyDescent="0.2">
      <c r="A70" s="626" t="s">
        <v>108</v>
      </c>
      <c r="B70" s="32">
        <v>4</v>
      </c>
      <c r="C70" s="654"/>
      <c r="D70" s="32">
        <v>11</v>
      </c>
      <c r="E70" s="654" t="s">
        <v>650</v>
      </c>
      <c r="F70" s="32">
        <v>15</v>
      </c>
      <c r="G70" s="654" t="s">
        <v>647</v>
      </c>
    </row>
    <row r="71" spans="1:7" x14ac:dyDescent="0.2">
      <c r="A71" s="627" t="s">
        <v>109</v>
      </c>
      <c r="B71" s="33">
        <v>5</v>
      </c>
      <c r="C71" s="655" t="s">
        <v>680</v>
      </c>
      <c r="D71" s="33">
        <v>20</v>
      </c>
      <c r="E71" s="655" t="s">
        <v>647</v>
      </c>
      <c r="F71" s="33">
        <v>25</v>
      </c>
      <c r="G71" s="655" t="s">
        <v>648</v>
      </c>
    </row>
    <row r="72" spans="1:7" x14ac:dyDescent="0.2">
      <c r="A72" s="289" t="s">
        <v>303</v>
      </c>
      <c r="B72" s="43">
        <v>33</v>
      </c>
      <c r="C72" s="965" t="s">
        <v>652</v>
      </c>
      <c r="D72" s="43">
        <v>27</v>
      </c>
      <c r="E72" s="965" t="s">
        <v>650</v>
      </c>
      <c r="F72" s="121">
        <v>60</v>
      </c>
      <c r="G72" s="616" t="s">
        <v>652</v>
      </c>
    </row>
    <row r="73" spans="1:7" x14ac:dyDescent="0.2">
      <c r="A73" s="625" t="s">
        <v>110</v>
      </c>
      <c r="B73" s="30">
        <v>8</v>
      </c>
      <c r="C73" s="653" t="s">
        <v>650</v>
      </c>
      <c r="D73" s="30">
        <v>14</v>
      </c>
      <c r="E73" s="653" t="s">
        <v>652</v>
      </c>
      <c r="F73" s="30">
        <v>22</v>
      </c>
      <c r="G73" s="653" t="s">
        <v>652</v>
      </c>
    </row>
    <row r="74" spans="1:7" x14ac:dyDescent="0.2">
      <c r="A74" s="626" t="s">
        <v>111</v>
      </c>
      <c r="B74" s="32">
        <v>13</v>
      </c>
      <c r="C74" s="654" t="s">
        <v>678</v>
      </c>
      <c r="D74" s="32">
        <v>6</v>
      </c>
      <c r="E74" s="653" t="s">
        <v>652</v>
      </c>
      <c r="F74" s="32">
        <v>19</v>
      </c>
      <c r="G74" s="654" t="s">
        <v>681</v>
      </c>
    </row>
    <row r="75" spans="1:7" x14ac:dyDescent="0.2">
      <c r="A75" s="626" t="s">
        <v>112</v>
      </c>
      <c r="B75" s="32">
        <v>4</v>
      </c>
      <c r="C75" s="654"/>
      <c r="D75" s="32">
        <v>1</v>
      </c>
      <c r="E75" s="654"/>
      <c r="F75" s="32">
        <v>5</v>
      </c>
      <c r="G75" s="654" t="s">
        <v>650</v>
      </c>
    </row>
    <row r="76" spans="1:7" x14ac:dyDescent="0.2">
      <c r="A76" s="626" t="s">
        <v>113</v>
      </c>
      <c r="B76" s="32">
        <v>6</v>
      </c>
      <c r="C76" s="655" t="s">
        <v>647</v>
      </c>
      <c r="D76" s="32">
        <v>5</v>
      </c>
      <c r="E76" s="654" t="s">
        <v>648</v>
      </c>
      <c r="F76" s="32">
        <v>11</v>
      </c>
      <c r="G76" s="654" t="s">
        <v>648</v>
      </c>
    </row>
    <row r="77" spans="1:7" x14ac:dyDescent="0.2">
      <c r="A77" s="626" t="s">
        <v>114</v>
      </c>
      <c r="B77" s="32"/>
      <c r="C77" s="654"/>
      <c r="D77" s="32">
        <v>1</v>
      </c>
      <c r="E77" s="654"/>
      <c r="F77" s="32">
        <v>1</v>
      </c>
      <c r="G77" s="654"/>
    </row>
    <row r="78" spans="1:7" x14ac:dyDescent="0.2">
      <c r="A78" s="627" t="s">
        <v>115</v>
      </c>
      <c r="B78" s="33">
        <v>2</v>
      </c>
      <c r="C78" s="655"/>
      <c r="D78" s="33"/>
      <c r="E78" s="655"/>
      <c r="F78" s="33">
        <v>2</v>
      </c>
      <c r="G78" s="655"/>
    </row>
    <row r="79" spans="1:7" x14ac:dyDescent="0.2">
      <c r="A79" s="642" t="s">
        <v>159</v>
      </c>
      <c r="B79" s="308">
        <v>14</v>
      </c>
      <c r="C79" s="964" t="s">
        <v>650</v>
      </c>
      <c r="D79" s="308">
        <v>13</v>
      </c>
      <c r="E79" s="964" t="s">
        <v>647</v>
      </c>
      <c r="F79" s="292">
        <v>27</v>
      </c>
      <c r="G79" s="454" t="s">
        <v>647</v>
      </c>
    </row>
    <row r="80" spans="1:7" x14ac:dyDescent="0.2">
      <c r="A80" s="548" t="s">
        <v>159</v>
      </c>
      <c r="B80" s="360">
        <v>13</v>
      </c>
      <c r="C80" s="452" t="s">
        <v>647</v>
      </c>
      <c r="D80" s="360">
        <v>13</v>
      </c>
      <c r="E80" s="452" t="s">
        <v>647</v>
      </c>
      <c r="F80" s="235">
        <v>26</v>
      </c>
      <c r="G80" s="455" t="s">
        <v>647</v>
      </c>
    </row>
    <row r="81" spans="1:7" x14ac:dyDescent="0.2">
      <c r="A81" s="625" t="s">
        <v>122</v>
      </c>
      <c r="B81" s="30"/>
      <c r="C81" s="653"/>
      <c r="D81" s="30">
        <v>2</v>
      </c>
      <c r="E81" s="653"/>
      <c r="F81" s="30">
        <v>2</v>
      </c>
      <c r="G81" s="653"/>
    </row>
    <row r="82" spans="1:7" x14ac:dyDescent="0.2">
      <c r="A82" s="626" t="s">
        <v>123</v>
      </c>
      <c r="B82" s="32">
        <v>9</v>
      </c>
      <c r="C82" s="653" t="s">
        <v>650</v>
      </c>
      <c r="D82" s="32">
        <v>5</v>
      </c>
      <c r="E82" s="654" t="s">
        <v>651</v>
      </c>
      <c r="F82" s="32">
        <v>14</v>
      </c>
      <c r="G82" s="654" t="s">
        <v>648</v>
      </c>
    </row>
    <row r="83" spans="1:7" x14ac:dyDescent="0.2">
      <c r="A83" s="658" t="s">
        <v>124</v>
      </c>
      <c r="B83" s="497">
        <v>4</v>
      </c>
      <c r="C83" s="657"/>
      <c r="D83" s="497">
        <v>6</v>
      </c>
      <c r="E83" s="654" t="s">
        <v>650</v>
      </c>
      <c r="F83" s="497">
        <v>10</v>
      </c>
      <c r="G83" s="653" t="s">
        <v>647</v>
      </c>
    </row>
    <row r="84" spans="1:7" x14ac:dyDescent="0.2">
      <c r="A84" s="548" t="s">
        <v>737</v>
      </c>
      <c r="B84" s="360">
        <v>1</v>
      </c>
      <c r="C84" s="452"/>
      <c r="D84" s="360"/>
      <c r="E84" s="452"/>
      <c r="F84" s="235">
        <v>1</v>
      </c>
      <c r="G84" s="455"/>
    </row>
    <row r="85" spans="1:7" x14ac:dyDescent="0.2">
      <c r="A85" s="658" t="s">
        <v>731</v>
      </c>
      <c r="B85" s="30">
        <v>1</v>
      </c>
      <c r="C85" s="653"/>
      <c r="D85" s="30"/>
      <c r="E85" s="653"/>
      <c r="F85" s="30">
        <v>1</v>
      </c>
      <c r="G85" s="653"/>
    </row>
    <row r="86" spans="1:7" x14ac:dyDescent="0.2">
      <c r="B86" s="61"/>
      <c r="C86" s="649"/>
      <c r="D86" s="61"/>
      <c r="E86" s="649"/>
      <c r="F86" s="61"/>
      <c r="G86" s="649"/>
    </row>
    <row r="87" spans="1:7" x14ac:dyDescent="0.2">
      <c r="A87" s="184" t="s">
        <v>1</v>
      </c>
      <c r="B87" s="104">
        <v>466</v>
      </c>
      <c r="C87" s="149" t="s">
        <v>652</v>
      </c>
      <c r="D87" s="104">
        <v>511</v>
      </c>
      <c r="E87" s="149" t="s">
        <v>647</v>
      </c>
      <c r="F87" s="394">
        <v>977</v>
      </c>
      <c r="G87" s="966" t="s">
        <v>650</v>
      </c>
    </row>
  </sheetData>
  <mergeCells count="4">
    <mergeCell ref="B7:G7"/>
    <mergeCell ref="A2:G2"/>
    <mergeCell ref="A3:G3"/>
    <mergeCell ref="A5:G5"/>
  </mergeCells>
  <pageMargins left="0.39370078740157483" right="0" top="0.59055118110236227" bottom="0.59055118110236227" header="0.51181102362204722" footer="0.51181102362204722"/>
  <pageSetup paperSize="9" firstPageNumber="51" fitToHeight="0" orientation="portrait" r:id="rId1"/>
  <headerFooter alignWithMargins="0">
    <oddHeader>&amp;L&amp;"Times New Roman,Gras"DGRH A1-1&amp;R&amp;"Times New Roman,Gras"Juillet 2021</oddHeader>
    <oddFooter>&amp;C&amp;"Times New Roman,Gras"Page &amp;P de &amp;N</oddFooter>
  </headerFooter>
  <rowBreaks count="1" manualBreakCount="1">
    <brk id="48"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38"/>
  <sheetViews>
    <sheetView showGridLines="0" workbookViewId="0">
      <selection activeCell="P23" sqref="P23"/>
    </sheetView>
  </sheetViews>
  <sheetFormatPr baseColWidth="10" defaultColWidth="11.83203125" defaultRowHeight="12.75" x14ac:dyDescent="0.2"/>
  <cols>
    <col min="1" max="1" width="15.6640625" customWidth="1"/>
    <col min="2" max="2" width="12.33203125" customWidth="1"/>
    <col min="3" max="3" width="13.6640625" customWidth="1"/>
    <col min="4" max="6" width="12.33203125" customWidth="1"/>
    <col min="7" max="7" width="14.6640625" customWidth="1"/>
    <col min="8" max="10" width="12.33203125" customWidth="1"/>
    <col min="11" max="11" width="16.83203125" customWidth="1"/>
    <col min="12" max="14" width="12.33203125" customWidth="1"/>
    <col min="15" max="16" width="9.1640625" customWidth="1"/>
  </cols>
  <sheetData>
    <row r="2" spans="1:14" ht="36.75" customHeight="1" x14ac:dyDescent="0.2">
      <c r="A2" s="1011" t="s">
        <v>708</v>
      </c>
      <c r="B2" s="1011"/>
      <c r="C2" s="1011"/>
      <c r="D2" s="1011"/>
      <c r="E2" s="1011"/>
      <c r="F2" s="1011"/>
      <c r="G2" s="1011"/>
      <c r="H2" s="1011"/>
      <c r="I2" s="1011"/>
      <c r="J2" s="1011"/>
      <c r="K2" s="1011"/>
      <c r="L2" s="1011"/>
      <c r="M2" s="1011"/>
      <c r="N2" s="1011"/>
    </row>
    <row r="3" spans="1:14" x14ac:dyDescent="0.2">
      <c r="A3" s="44"/>
    </row>
    <row r="4" spans="1:14" x14ac:dyDescent="0.2">
      <c r="A4" s="44"/>
    </row>
    <row r="5" spans="1:14" x14ac:dyDescent="0.2">
      <c r="A5" s="1040" t="s">
        <v>505</v>
      </c>
      <c r="B5" s="1040"/>
      <c r="C5" s="1040"/>
      <c r="D5" s="1040"/>
      <c r="E5" s="1040"/>
      <c r="F5" s="1040"/>
      <c r="G5" s="1040"/>
      <c r="H5" s="1040"/>
      <c r="I5" s="1040"/>
      <c r="J5" s="1040"/>
      <c r="K5" s="1040"/>
      <c r="L5" s="1040"/>
      <c r="M5" s="1040"/>
      <c r="N5" s="1040"/>
    </row>
    <row r="7" spans="1:14" ht="25.5" customHeight="1" x14ac:dyDescent="0.2">
      <c r="B7" s="1064" t="s">
        <v>292</v>
      </c>
      <c r="C7" s="1072"/>
      <c r="D7" s="1072"/>
      <c r="E7" s="1072"/>
      <c r="F7" s="1072"/>
      <c r="G7" s="1072"/>
      <c r="H7" s="1072"/>
      <c r="I7" s="1072"/>
      <c r="J7" s="1072"/>
      <c r="K7" s="1072"/>
      <c r="L7" s="1072"/>
      <c r="M7" s="1072"/>
      <c r="N7" s="1062"/>
    </row>
    <row r="8" spans="1:14" ht="57" customHeight="1" x14ac:dyDescent="0.2">
      <c r="A8" s="537" t="s">
        <v>293</v>
      </c>
      <c r="B8" s="151" t="s">
        <v>512</v>
      </c>
      <c r="C8" s="151" t="s">
        <v>513</v>
      </c>
      <c r="D8" s="151" t="s">
        <v>514</v>
      </c>
      <c r="E8" s="151" t="s">
        <v>515</v>
      </c>
      <c r="F8" s="151" t="s">
        <v>290</v>
      </c>
      <c r="G8" s="151" t="s">
        <v>516</v>
      </c>
      <c r="H8" s="151" t="s">
        <v>286</v>
      </c>
      <c r="I8" s="151" t="s">
        <v>287</v>
      </c>
      <c r="J8" s="151" t="s">
        <v>288</v>
      </c>
      <c r="K8" s="151" t="s">
        <v>517</v>
      </c>
      <c r="L8" s="151" t="s">
        <v>289</v>
      </c>
      <c r="M8" s="151" t="s">
        <v>159</v>
      </c>
      <c r="N8" s="450" t="s">
        <v>70</v>
      </c>
    </row>
    <row r="9" spans="1:14" x14ac:dyDescent="0.2">
      <c r="A9" s="451"/>
      <c r="B9" s="56"/>
      <c r="C9" s="56"/>
      <c r="D9" s="56"/>
      <c r="E9" s="56"/>
      <c r="F9" s="56"/>
      <c r="G9" s="56"/>
      <c r="H9" s="56"/>
      <c r="I9" s="56"/>
      <c r="J9" s="56"/>
      <c r="K9" s="56"/>
      <c r="L9" s="56"/>
      <c r="M9" s="56"/>
      <c r="N9" s="47"/>
    </row>
    <row r="10" spans="1:14" x14ac:dyDescent="0.2">
      <c r="A10" s="91">
        <v>3</v>
      </c>
      <c r="B10" s="32"/>
      <c r="C10" s="32"/>
      <c r="D10" s="32">
        <v>1</v>
      </c>
      <c r="E10" s="32"/>
      <c r="F10" s="32"/>
      <c r="G10" s="32"/>
      <c r="H10" s="32"/>
      <c r="I10" s="32"/>
      <c r="J10" s="32"/>
      <c r="K10" s="70"/>
      <c r="L10" s="70"/>
      <c r="M10" s="70"/>
      <c r="N10" s="496">
        <f t="shared" ref="N10:N34" si="0">SUM(B10:M10)</f>
        <v>1</v>
      </c>
    </row>
    <row r="11" spans="1:14" x14ac:dyDescent="0.2">
      <c r="A11" s="91">
        <v>5</v>
      </c>
      <c r="B11" s="32"/>
      <c r="C11" s="32"/>
      <c r="D11" s="32"/>
      <c r="E11" s="32">
        <v>3</v>
      </c>
      <c r="F11" s="32">
        <v>1</v>
      </c>
      <c r="G11" s="32"/>
      <c r="H11" s="32"/>
      <c r="I11" s="32"/>
      <c r="J11" s="32"/>
      <c r="K11" s="70">
        <v>1</v>
      </c>
      <c r="L11" s="70"/>
      <c r="M11" s="70"/>
      <c r="N11" s="496">
        <f t="shared" si="0"/>
        <v>5</v>
      </c>
    </row>
    <row r="12" spans="1:14" x14ac:dyDescent="0.2">
      <c r="A12" s="91">
        <v>6</v>
      </c>
      <c r="B12" s="32"/>
      <c r="C12" s="32">
        <v>1</v>
      </c>
      <c r="D12" s="32"/>
      <c r="E12" s="32">
        <v>1</v>
      </c>
      <c r="F12" s="32"/>
      <c r="G12" s="32">
        <v>3</v>
      </c>
      <c r="H12" s="32"/>
      <c r="I12" s="32"/>
      <c r="J12" s="32"/>
      <c r="K12" s="70"/>
      <c r="L12" s="70"/>
      <c r="M12" s="70"/>
      <c r="N12" s="496">
        <f t="shared" si="0"/>
        <v>5</v>
      </c>
    </row>
    <row r="13" spans="1:14" x14ac:dyDescent="0.2">
      <c r="A13" s="91">
        <v>7</v>
      </c>
      <c r="B13" s="32">
        <v>1</v>
      </c>
      <c r="C13" s="32">
        <v>3</v>
      </c>
      <c r="D13" s="32">
        <v>2</v>
      </c>
      <c r="E13" s="32">
        <v>1</v>
      </c>
      <c r="F13" s="32"/>
      <c r="G13" s="32">
        <v>3</v>
      </c>
      <c r="H13" s="32"/>
      <c r="I13" s="32">
        <v>1</v>
      </c>
      <c r="J13" s="32"/>
      <c r="K13" s="70">
        <v>3</v>
      </c>
      <c r="L13" s="70">
        <v>1</v>
      </c>
      <c r="M13" s="70"/>
      <c r="N13" s="496">
        <f t="shared" si="0"/>
        <v>15</v>
      </c>
    </row>
    <row r="14" spans="1:14" x14ac:dyDescent="0.2">
      <c r="A14" s="91">
        <v>8</v>
      </c>
      <c r="B14" s="32"/>
      <c r="C14" s="32">
        <v>2</v>
      </c>
      <c r="D14" s="32">
        <v>1</v>
      </c>
      <c r="E14" s="32">
        <v>2</v>
      </c>
      <c r="F14" s="32">
        <v>3</v>
      </c>
      <c r="G14" s="32">
        <v>3</v>
      </c>
      <c r="H14" s="32"/>
      <c r="I14" s="32"/>
      <c r="J14" s="32">
        <v>1</v>
      </c>
      <c r="K14" s="70">
        <v>1</v>
      </c>
      <c r="L14" s="70">
        <v>2</v>
      </c>
      <c r="M14" s="70">
        <v>1</v>
      </c>
      <c r="N14" s="496">
        <f t="shared" si="0"/>
        <v>16</v>
      </c>
    </row>
    <row r="15" spans="1:14" x14ac:dyDescent="0.2">
      <c r="A15" s="91">
        <v>9</v>
      </c>
      <c r="B15" s="32">
        <v>1</v>
      </c>
      <c r="C15" s="32">
        <v>3</v>
      </c>
      <c r="D15" s="32">
        <v>5</v>
      </c>
      <c r="E15" s="32">
        <v>4</v>
      </c>
      <c r="F15" s="32">
        <v>2</v>
      </c>
      <c r="G15" s="32">
        <v>4</v>
      </c>
      <c r="H15" s="32">
        <v>2</v>
      </c>
      <c r="I15" s="32">
        <v>1</v>
      </c>
      <c r="J15" s="32"/>
      <c r="K15" s="70">
        <v>2</v>
      </c>
      <c r="L15" s="70">
        <v>1</v>
      </c>
      <c r="M15" s="70">
        <v>1</v>
      </c>
      <c r="N15" s="496">
        <f t="shared" si="0"/>
        <v>26</v>
      </c>
    </row>
    <row r="16" spans="1:14" x14ac:dyDescent="0.2">
      <c r="A16" s="91">
        <v>10</v>
      </c>
      <c r="B16" s="32"/>
      <c r="C16" s="32">
        <v>1</v>
      </c>
      <c r="D16" s="32">
        <v>3</v>
      </c>
      <c r="E16" s="32">
        <v>8</v>
      </c>
      <c r="F16" s="32">
        <v>3</v>
      </c>
      <c r="G16" s="32">
        <v>4</v>
      </c>
      <c r="H16" s="32"/>
      <c r="I16" s="32"/>
      <c r="J16" s="32"/>
      <c r="K16" s="70">
        <v>4</v>
      </c>
      <c r="L16" s="70">
        <v>1</v>
      </c>
      <c r="M16" s="70">
        <v>1</v>
      </c>
      <c r="N16" s="496">
        <f t="shared" si="0"/>
        <v>25</v>
      </c>
    </row>
    <row r="17" spans="1:14" x14ac:dyDescent="0.2">
      <c r="A17" s="91">
        <v>11</v>
      </c>
      <c r="B17" s="32"/>
      <c r="C17" s="32"/>
      <c r="D17" s="32">
        <v>8</v>
      </c>
      <c r="E17" s="32">
        <v>7</v>
      </c>
      <c r="F17" s="32">
        <v>4</v>
      </c>
      <c r="G17" s="32">
        <v>4</v>
      </c>
      <c r="H17" s="32"/>
      <c r="I17" s="32">
        <v>1</v>
      </c>
      <c r="J17" s="32"/>
      <c r="K17" s="70">
        <v>3</v>
      </c>
      <c r="L17" s="70">
        <v>1</v>
      </c>
      <c r="M17" s="70">
        <v>1</v>
      </c>
      <c r="N17" s="496">
        <f t="shared" si="0"/>
        <v>29</v>
      </c>
    </row>
    <row r="18" spans="1:14" x14ac:dyDescent="0.2">
      <c r="A18" s="91">
        <v>12</v>
      </c>
      <c r="B18" s="32">
        <v>2</v>
      </c>
      <c r="C18" s="32">
        <v>3</v>
      </c>
      <c r="D18" s="32">
        <v>6</v>
      </c>
      <c r="E18" s="32">
        <v>4</v>
      </c>
      <c r="F18" s="32">
        <v>1</v>
      </c>
      <c r="G18" s="32">
        <v>5</v>
      </c>
      <c r="H18" s="32"/>
      <c r="I18" s="32"/>
      <c r="J18" s="32"/>
      <c r="K18" s="70">
        <v>7</v>
      </c>
      <c r="L18" s="70">
        <v>2</v>
      </c>
      <c r="M18" s="70">
        <v>1</v>
      </c>
      <c r="N18" s="496">
        <f t="shared" si="0"/>
        <v>31</v>
      </c>
    </row>
    <row r="19" spans="1:14" x14ac:dyDescent="0.2">
      <c r="A19" s="91">
        <v>13</v>
      </c>
      <c r="B19" s="32"/>
      <c r="C19" s="32">
        <v>2</v>
      </c>
      <c r="D19" s="32">
        <v>8</v>
      </c>
      <c r="E19" s="32">
        <v>6</v>
      </c>
      <c r="F19" s="32">
        <v>1</v>
      </c>
      <c r="G19" s="32">
        <v>4</v>
      </c>
      <c r="H19" s="32">
        <v>2</v>
      </c>
      <c r="I19" s="32">
        <v>1</v>
      </c>
      <c r="J19" s="32">
        <v>1</v>
      </c>
      <c r="K19" s="70">
        <v>10</v>
      </c>
      <c r="L19" s="70">
        <v>2</v>
      </c>
      <c r="M19" s="70"/>
      <c r="N19" s="496">
        <f t="shared" si="0"/>
        <v>37</v>
      </c>
    </row>
    <row r="20" spans="1:14" x14ac:dyDescent="0.2">
      <c r="A20" s="91">
        <v>14</v>
      </c>
      <c r="B20" s="32">
        <v>2</v>
      </c>
      <c r="C20" s="32"/>
      <c r="D20" s="32">
        <v>7</v>
      </c>
      <c r="E20" s="32">
        <v>10</v>
      </c>
      <c r="F20" s="32">
        <v>1</v>
      </c>
      <c r="G20" s="32">
        <v>2</v>
      </c>
      <c r="H20" s="32">
        <v>2</v>
      </c>
      <c r="I20" s="32">
        <v>2</v>
      </c>
      <c r="J20" s="32">
        <v>2</v>
      </c>
      <c r="K20" s="70">
        <v>3</v>
      </c>
      <c r="L20" s="70">
        <v>2</v>
      </c>
      <c r="M20" s="70">
        <v>2</v>
      </c>
      <c r="N20" s="496">
        <f t="shared" si="0"/>
        <v>35</v>
      </c>
    </row>
    <row r="21" spans="1:14" x14ac:dyDescent="0.2">
      <c r="A21" s="91">
        <v>15</v>
      </c>
      <c r="B21" s="32">
        <v>1</v>
      </c>
      <c r="C21" s="32">
        <v>1</v>
      </c>
      <c r="D21" s="32">
        <v>5</v>
      </c>
      <c r="E21" s="32">
        <v>9</v>
      </c>
      <c r="F21" s="32">
        <v>5</v>
      </c>
      <c r="G21" s="32">
        <v>4</v>
      </c>
      <c r="H21" s="32">
        <v>2</v>
      </c>
      <c r="I21" s="32">
        <v>1</v>
      </c>
      <c r="J21" s="32"/>
      <c r="K21" s="70">
        <v>9</v>
      </c>
      <c r="L21" s="70">
        <v>2</v>
      </c>
      <c r="M21" s="70">
        <v>1</v>
      </c>
      <c r="N21" s="496">
        <f t="shared" si="0"/>
        <v>40</v>
      </c>
    </row>
    <row r="22" spans="1:14" x14ac:dyDescent="0.2">
      <c r="A22" s="91">
        <v>16</v>
      </c>
      <c r="B22" s="32">
        <v>1</v>
      </c>
      <c r="C22" s="32"/>
      <c r="D22" s="32">
        <v>5</v>
      </c>
      <c r="E22" s="32">
        <v>2</v>
      </c>
      <c r="F22" s="32"/>
      <c r="G22" s="32">
        <v>3</v>
      </c>
      <c r="H22" s="32">
        <v>3</v>
      </c>
      <c r="I22" s="32">
        <v>1</v>
      </c>
      <c r="J22" s="32"/>
      <c r="K22" s="70">
        <v>3</v>
      </c>
      <c r="L22" s="70">
        <v>3</v>
      </c>
      <c r="M22" s="70">
        <v>2</v>
      </c>
      <c r="N22" s="496">
        <f t="shared" si="0"/>
        <v>23</v>
      </c>
    </row>
    <row r="23" spans="1:14" x14ac:dyDescent="0.2">
      <c r="A23" s="91">
        <v>17</v>
      </c>
      <c r="B23" s="32">
        <v>1</v>
      </c>
      <c r="C23" s="32"/>
      <c r="D23" s="32">
        <v>2</v>
      </c>
      <c r="E23" s="32">
        <v>4</v>
      </c>
      <c r="F23" s="32">
        <v>2</v>
      </c>
      <c r="G23" s="32">
        <v>1</v>
      </c>
      <c r="H23" s="32">
        <v>2</v>
      </c>
      <c r="I23" s="32">
        <v>4</v>
      </c>
      <c r="J23" s="32"/>
      <c r="K23" s="70">
        <v>3</v>
      </c>
      <c r="L23" s="70"/>
      <c r="M23" s="70">
        <v>1</v>
      </c>
      <c r="N23" s="496">
        <f t="shared" si="0"/>
        <v>20</v>
      </c>
    </row>
    <row r="24" spans="1:14" x14ac:dyDescent="0.2">
      <c r="A24" s="91">
        <v>18</v>
      </c>
      <c r="B24" s="32"/>
      <c r="C24" s="32">
        <v>2</v>
      </c>
      <c r="D24" s="32">
        <v>1</v>
      </c>
      <c r="E24" s="32">
        <v>4</v>
      </c>
      <c r="F24" s="32"/>
      <c r="G24" s="32"/>
      <c r="H24" s="32"/>
      <c r="I24" s="32">
        <v>1</v>
      </c>
      <c r="J24" s="32"/>
      <c r="K24" s="70">
        <v>4</v>
      </c>
      <c r="L24" s="70"/>
      <c r="M24" s="70"/>
      <c r="N24" s="496">
        <f t="shared" si="0"/>
        <v>12</v>
      </c>
    </row>
    <row r="25" spans="1:14" x14ac:dyDescent="0.2">
      <c r="A25" s="91">
        <v>19</v>
      </c>
      <c r="B25" s="32"/>
      <c r="C25" s="32">
        <v>1</v>
      </c>
      <c r="D25" s="32">
        <v>1</v>
      </c>
      <c r="E25" s="32">
        <v>3</v>
      </c>
      <c r="F25" s="32">
        <v>2</v>
      </c>
      <c r="G25" s="32">
        <v>1</v>
      </c>
      <c r="H25" s="32">
        <v>1</v>
      </c>
      <c r="I25" s="32">
        <v>2</v>
      </c>
      <c r="J25" s="32"/>
      <c r="K25" s="70">
        <v>2</v>
      </c>
      <c r="L25" s="70">
        <v>2</v>
      </c>
      <c r="M25" s="70">
        <v>1</v>
      </c>
      <c r="N25" s="496">
        <f t="shared" si="0"/>
        <v>16</v>
      </c>
    </row>
    <row r="26" spans="1:14" x14ac:dyDescent="0.2">
      <c r="A26" s="91">
        <v>20</v>
      </c>
      <c r="B26" s="32"/>
      <c r="C26" s="32"/>
      <c r="D26" s="32">
        <v>3</v>
      </c>
      <c r="E26" s="32">
        <v>2</v>
      </c>
      <c r="F26" s="32">
        <v>4</v>
      </c>
      <c r="G26" s="32">
        <v>1</v>
      </c>
      <c r="H26" s="32">
        <v>1</v>
      </c>
      <c r="I26" s="32"/>
      <c r="J26" s="32">
        <v>1</v>
      </c>
      <c r="K26" s="70">
        <v>2</v>
      </c>
      <c r="L26" s="70"/>
      <c r="M26" s="70"/>
      <c r="N26" s="496">
        <f t="shared" si="0"/>
        <v>14</v>
      </c>
    </row>
    <row r="27" spans="1:14" x14ac:dyDescent="0.2">
      <c r="A27" s="91">
        <v>21</v>
      </c>
      <c r="B27" s="32"/>
      <c r="C27" s="32">
        <v>1</v>
      </c>
      <c r="D27" s="32">
        <v>3</v>
      </c>
      <c r="E27" s="32">
        <v>2</v>
      </c>
      <c r="F27" s="32">
        <v>2</v>
      </c>
      <c r="G27" s="32">
        <v>1</v>
      </c>
      <c r="H27" s="32"/>
      <c r="I27" s="32"/>
      <c r="J27" s="32"/>
      <c r="K27" s="70">
        <v>1</v>
      </c>
      <c r="L27" s="70"/>
      <c r="M27" s="70">
        <v>1</v>
      </c>
      <c r="N27" s="496">
        <f t="shared" si="0"/>
        <v>11</v>
      </c>
    </row>
    <row r="28" spans="1:14" x14ac:dyDescent="0.2">
      <c r="A28" s="91">
        <v>22</v>
      </c>
      <c r="B28" s="32">
        <v>1</v>
      </c>
      <c r="C28" s="32">
        <v>2</v>
      </c>
      <c r="D28" s="32">
        <v>3</v>
      </c>
      <c r="E28" s="32"/>
      <c r="F28" s="32"/>
      <c r="G28" s="32">
        <v>1</v>
      </c>
      <c r="H28" s="32">
        <v>1</v>
      </c>
      <c r="I28" s="32"/>
      <c r="J28" s="32"/>
      <c r="K28" s="70">
        <v>3</v>
      </c>
      <c r="L28" s="70"/>
      <c r="M28" s="70"/>
      <c r="N28" s="496">
        <f t="shared" si="0"/>
        <v>11</v>
      </c>
    </row>
    <row r="29" spans="1:14" x14ac:dyDescent="0.2">
      <c r="A29" s="91">
        <v>23</v>
      </c>
      <c r="B29" s="32"/>
      <c r="C29" s="32"/>
      <c r="D29" s="32"/>
      <c r="E29" s="32">
        <v>1</v>
      </c>
      <c r="F29" s="32"/>
      <c r="G29" s="32"/>
      <c r="H29" s="32">
        <v>1</v>
      </c>
      <c r="I29" s="32"/>
      <c r="J29" s="32">
        <v>1</v>
      </c>
      <c r="K29" s="70">
        <v>3</v>
      </c>
      <c r="L29" s="70">
        <v>1</v>
      </c>
      <c r="M29" s="70"/>
      <c r="N29" s="496">
        <f t="shared" si="0"/>
        <v>7</v>
      </c>
    </row>
    <row r="30" spans="1:14" x14ac:dyDescent="0.2">
      <c r="A30" s="91">
        <v>24</v>
      </c>
      <c r="B30" s="32"/>
      <c r="C30" s="32"/>
      <c r="D30" s="32">
        <v>2</v>
      </c>
      <c r="E30" s="32">
        <v>2</v>
      </c>
      <c r="F30" s="32"/>
      <c r="G30" s="32"/>
      <c r="H30" s="32"/>
      <c r="I30" s="32"/>
      <c r="J30" s="32"/>
      <c r="K30" s="70"/>
      <c r="L30" s="70"/>
      <c r="M30" s="70"/>
      <c r="N30" s="496">
        <f t="shared" si="0"/>
        <v>4</v>
      </c>
    </row>
    <row r="31" spans="1:14" x14ac:dyDescent="0.2">
      <c r="A31" s="91">
        <v>25</v>
      </c>
      <c r="B31" s="32">
        <v>1</v>
      </c>
      <c r="C31" s="32"/>
      <c r="D31" s="32">
        <v>4</v>
      </c>
      <c r="E31" s="32">
        <v>1</v>
      </c>
      <c r="F31" s="32"/>
      <c r="G31" s="32"/>
      <c r="H31" s="32"/>
      <c r="I31" s="32"/>
      <c r="J31" s="32"/>
      <c r="K31" s="70">
        <v>1</v>
      </c>
      <c r="L31" s="70"/>
      <c r="M31" s="70"/>
      <c r="N31" s="496">
        <f t="shared" si="0"/>
        <v>7</v>
      </c>
    </row>
    <row r="32" spans="1:14" x14ac:dyDescent="0.2">
      <c r="A32" s="91">
        <v>26</v>
      </c>
      <c r="B32" s="32"/>
      <c r="C32" s="32"/>
      <c r="D32" s="32"/>
      <c r="E32" s="32">
        <v>1</v>
      </c>
      <c r="F32" s="32"/>
      <c r="G32" s="32"/>
      <c r="H32" s="32"/>
      <c r="I32" s="32"/>
      <c r="J32" s="32">
        <v>1</v>
      </c>
      <c r="K32" s="70"/>
      <c r="L32" s="70"/>
      <c r="M32" s="70"/>
      <c r="N32" s="496">
        <f t="shared" si="0"/>
        <v>2</v>
      </c>
    </row>
    <row r="33" spans="1:14" x14ac:dyDescent="0.2">
      <c r="A33" s="91">
        <v>27</v>
      </c>
      <c r="B33" s="32"/>
      <c r="C33" s="32"/>
      <c r="D33" s="32"/>
      <c r="E33" s="32">
        <v>3</v>
      </c>
      <c r="F33" s="32">
        <v>1</v>
      </c>
      <c r="G33" s="32">
        <v>1</v>
      </c>
      <c r="H33" s="32"/>
      <c r="I33" s="32"/>
      <c r="J33" s="32"/>
      <c r="K33" s="70"/>
      <c r="L33" s="70"/>
      <c r="M33" s="70"/>
      <c r="N33" s="496">
        <f t="shared" si="0"/>
        <v>5</v>
      </c>
    </row>
    <row r="34" spans="1:14" x14ac:dyDescent="0.2">
      <c r="A34" s="499">
        <v>31</v>
      </c>
      <c r="B34" s="497"/>
      <c r="C34" s="497"/>
      <c r="D34" s="497"/>
      <c r="E34" s="497"/>
      <c r="F34" s="497"/>
      <c r="G34" s="497"/>
      <c r="H34" s="497"/>
      <c r="I34" s="497"/>
      <c r="J34" s="497"/>
      <c r="K34" s="691">
        <v>1</v>
      </c>
      <c r="L34" s="691"/>
      <c r="M34" s="691"/>
      <c r="N34" s="536">
        <f t="shared" si="0"/>
        <v>1</v>
      </c>
    </row>
    <row r="35" spans="1:14" x14ac:dyDescent="0.2">
      <c r="A35" s="535"/>
      <c r="B35" s="61"/>
      <c r="C35" s="61"/>
      <c r="D35" s="61"/>
      <c r="E35" s="61"/>
      <c r="F35" s="61"/>
      <c r="G35" s="61"/>
      <c r="H35" s="61"/>
      <c r="I35" s="61"/>
      <c r="J35" s="61"/>
      <c r="K35" s="61"/>
      <c r="L35" s="61"/>
      <c r="M35" s="61"/>
      <c r="N35" s="62"/>
    </row>
    <row r="36" spans="1:14" x14ac:dyDescent="0.2">
      <c r="A36" s="149" t="s">
        <v>70</v>
      </c>
      <c r="B36" s="150">
        <f t="shared" ref="B36:N36" si="1">SUM(B10:B34)</f>
        <v>11</v>
      </c>
      <c r="C36" s="150">
        <f t="shared" si="1"/>
        <v>22</v>
      </c>
      <c r="D36" s="150">
        <f t="shared" si="1"/>
        <v>70</v>
      </c>
      <c r="E36" s="150">
        <f t="shared" si="1"/>
        <v>80</v>
      </c>
      <c r="F36" s="150">
        <f t="shared" si="1"/>
        <v>32</v>
      </c>
      <c r="G36" s="150">
        <f t="shared" si="1"/>
        <v>45</v>
      </c>
      <c r="H36" s="150">
        <f t="shared" si="1"/>
        <v>17</v>
      </c>
      <c r="I36" s="150">
        <f t="shared" si="1"/>
        <v>15</v>
      </c>
      <c r="J36" s="150">
        <f t="shared" si="1"/>
        <v>7</v>
      </c>
      <c r="K36" s="150">
        <f t="shared" si="1"/>
        <v>66</v>
      </c>
      <c r="L36" s="150">
        <f t="shared" si="1"/>
        <v>20</v>
      </c>
      <c r="M36" s="150">
        <f t="shared" si="1"/>
        <v>13</v>
      </c>
      <c r="N36" s="166">
        <f t="shared" si="1"/>
        <v>398</v>
      </c>
    </row>
    <row r="38" spans="1:14" x14ac:dyDescent="0.2">
      <c r="A38" s="149" t="s">
        <v>291</v>
      </c>
      <c r="B38" s="149" t="s">
        <v>739</v>
      </c>
      <c r="C38" s="149" t="s">
        <v>683</v>
      </c>
      <c r="D38" s="149" t="s">
        <v>739</v>
      </c>
      <c r="E38" s="149" t="s">
        <v>684</v>
      </c>
      <c r="F38" s="149" t="s">
        <v>684</v>
      </c>
      <c r="G38" s="149" t="s">
        <v>682</v>
      </c>
      <c r="H38" s="149" t="s">
        <v>685</v>
      </c>
      <c r="I38" s="149" t="s">
        <v>739</v>
      </c>
      <c r="J38" s="149" t="s">
        <v>740</v>
      </c>
      <c r="K38" s="149" t="s">
        <v>739</v>
      </c>
      <c r="L38" s="149" t="s">
        <v>684</v>
      </c>
      <c r="M38" s="149" t="s">
        <v>684</v>
      </c>
      <c r="N38" s="624" t="s">
        <v>684</v>
      </c>
    </row>
  </sheetData>
  <mergeCells count="3">
    <mergeCell ref="B7:N7"/>
    <mergeCell ref="A2:N2"/>
    <mergeCell ref="A5:N5"/>
  </mergeCells>
  <pageMargins left="0.39370078740157483" right="0" top="0.59055118110236227" bottom="0.59055118110236227" header="0.51181102362204722" footer="0.51181102362204722"/>
  <pageSetup paperSize="9" scale="86" firstPageNumber="52"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8"/>
  <sheetViews>
    <sheetView showGridLines="0" workbookViewId="0">
      <selection activeCell="D31" sqref="D31"/>
    </sheetView>
  </sheetViews>
  <sheetFormatPr baseColWidth="10" defaultRowHeight="12.75" x14ac:dyDescent="0.2"/>
  <cols>
    <col min="1" max="1" width="62.83203125" customWidth="1"/>
    <col min="3" max="3" width="12.1640625" customWidth="1"/>
    <col min="5" max="5" width="14" customWidth="1"/>
    <col min="7" max="7" width="13.5" customWidth="1"/>
    <col min="9" max="9" width="13.33203125" customWidth="1"/>
    <col min="11" max="11" width="13.33203125" customWidth="1"/>
  </cols>
  <sheetData>
    <row r="2" spans="1:11" ht="36" customHeight="1" x14ac:dyDescent="0.2">
      <c r="A2" s="1011" t="s">
        <v>738</v>
      </c>
      <c r="B2" s="1011"/>
      <c r="C2" s="1011"/>
      <c r="D2" s="1011"/>
      <c r="E2" s="1011"/>
      <c r="F2" s="1011"/>
      <c r="G2" s="1011"/>
      <c r="H2" s="1011"/>
      <c r="I2" s="1011"/>
      <c r="J2" s="1011"/>
      <c r="K2" s="1011"/>
    </row>
    <row r="3" spans="1:11" x14ac:dyDescent="0.2">
      <c r="A3" s="44"/>
    </row>
    <row r="4" spans="1:11" x14ac:dyDescent="0.2">
      <c r="A4" s="44"/>
    </row>
    <row r="5" spans="1:11" x14ac:dyDescent="0.2">
      <c r="A5" s="44"/>
    </row>
    <row r="6" spans="1:11" x14ac:dyDescent="0.2">
      <c r="A6" s="1040" t="s">
        <v>700</v>
      </c>
      <c r="B6" s="1040"/>
      <c r="C6" s="1040"/>
      <c r="D6" s="1040"/>
      <c r="E6" s="1040"/>
      <c r="F6" s="1040"/>
      <c r="G6" s="1040"/>
      <c r="H6" s="1040"/>
      <c r="I6" s="1040"/>
      <c r="J6" s="1040"/>
      <c r="K6" s="1040"/>
    </row>
    <row r="8" spans="1:11" ht="17.25" customHeight="1" x14ac:dyDescent="0.2">
      <c r="B8" s="1073" t="s">
        <v>132</v>
      </c>
      <c r="C8" s="1074"/>
      <c r="D8" s="1074" t="s">
        <v>133</v>
      </c>
      <c r="E8" s="1074"/>
      <c r="F8" s="1074" t="s">
        <v>134</v>
      </c>
      <c r="G8" s="1074"/>
      <c r="H8" s="1074" t="s">
        <v>135</v>
      </c>
      <c r="I8" s="1074"/>
      <c r="J8" s="1075" t="s">
        <v>70</v>
      </c>
      <c r="K8" s="1076"/>
    </row>
    <row r="9" spans="1:11" x14ac:dyDescent="0.2">
      <c r="A9" s="472" t="s">
        <v>729</v>
      </c>
      <c r="B9" s="153" t="s">
        <v>294</v>
      </c>
      <c r="C9" s="153" t="s">
        <v>137</v>
      </c>
      <c r="D9" s="153" t="s">
        <v>294</v>
      </c>
      <c r="E9" s="153" t="s">
        <v>137</v>
      </c>
      <c r="F9" s="153" t="s">
        <v>294</v>
      </c>
      <c r="G9" s="153" t="s">
        <v>137</v>
      </c>
      <c r="H9" s="153" t="s">
        <v>294</v>
      </c>
      <c r="I9" s="153" t="s">
        <v>137</v>
      </c>
      <c r="J9" s="153" t="s">
        <v>294</v>
      </c>
      <c r="K9" s="153" t="s">
        <v>137</v>
      </c>
    </row>
    <row r="10" spans="1:11" x14ac:dyDescent="0.2">
      <c r="B10" s="153"/>
      <c r="C10" s="153"/>
      <c r="D10" s="153"/>
      <c r="E10" s="153"/>
      <c r="F10" s="153"/>
      <c r="G10" s="153"/>
      <c r="H10" s="153"/>
      <c r="I10" s="153"/>
      <c r="J10" s="153"/>
      <c r="K10" s="153"/>
    </row>
    <row r="11" spans="1:11" x14ac:dyDescent="0.2">
      <c r="A11" s="912" t="s">
        <v>486</v>
      </c>
      <c r="B11" s="913">
        <v>21</v>
      </c>
      <c r="C11" s="914" t="s">
        <v>647</v>
      </c>
      <c r="D11" s="913">
        <v>70</v>
      </c>
      <c r="E11" s="913" t="s">
        <v>647</v>
      </c>
      <c r="F11" s="913">
        <v>163</v>
      </c>
      <c r="G11" s="913" t="s">
        <v>649</v>
      </c>
      <c r="H11" s="913">
        <v>8</v>
      </c>
      <c r="I11" s="913" t="s">
        <v>652</v>
      </c>
      <c r="J11" s="909">
        <f>H11+F11+D11+B11</f>
        <v>262</v>
      </c>
      <c r="K11" s="969" t="s">
        <v>648</v>
      </c>
    </row>
    <row r="12" spans="1:11" x14ac:dyDescent="0.2">
      <c r="A12" s="912" t="s">
        <v>166</v>
      </c>
      <c r="B12" s="913">
        <v>15</v>
      </c>
      <c r="C12" s="914" t="s">
        <v>649</v>
      </c>
      <c r="D12" s="913">
        <v>29</v>
      </c>
      <c r="E12" s="913" t="s">
        <v>647</v>
      </c>
      <c r="F12" s="913">
        <v>17</v>
      </c>
      <c r="G12" s="913" t="s">
        <v>651</v>
      </c>
      <c r="H12" s="913">
        <v>3</v>
      </c>
      <c r="I12" s="913"/>
      <c r="J12" s="910">
        <f t="shared" ref="J12:J16" si="0">H12+F12+D12+B12</f>
        <v>64</v>
      </c>
      <c r="K12" s="906" t="s">
        <v>649</v>
      </c>
    </row>
    <row r="13" spans="1:11" ht="25.5" x14ac:dyDescent="0.2">
      <c r="A13" s="912" t="s">
        <v>167</v>
      </c>
      <c r="B13" s="914">
        <v>39</v>
      </c>
      <c r="C13" s="914" t="s">
        <v>647</v>
      </c>
      <c r="D13" s="914">
        <v>81</v>
      </c>
      <c r="E13" s="914" t="s">
        <v>652</v>
      </c>
      <c r="F13" s="914">
        <v>21</v>
      </c>
      <c r="G13" s="914" t="s">
        <v>648</v>
      </c>
      <c r="H13" s="914">
        <v>5</v>
      </c>
      <c r="I13" s="914" t="s">
        <v>650</v>
      </c>
      <c r="J13" s="907">
        <f t="shared" si="0"/>
        <v>146</v>
      </c>
      <c r="K13" s="967" t="s">
        <v>650</v>
      </c>
    </row>
    <row r="14" spans="1:11" x14ac:dyDescent="0.2">
      <c r="A14" s="915" t="s">
        <v>168</v>
      </c>
      <c r="B14" s="914">
        <v>10</v>
      </c>
      <c r="C14" s="914" t="s">
        <v>657</v>
      </c>
      <c r="D14" s="914">
        <v>74</v>
      </c>
      <c r="E14" s="914" t="s">
        <v>658</v>
      </c>
      <c r="F14" s="914">
        <v>4</v>
      </c>
      <c r="G14" s="914"/>
      <c r="H14" s="914"/>
      <c r="I14" s="914"/>
      <c r="J14" s="911">
        <f t="shared" si="0"/>
        <v>88</v>
      </c>
      <c r="K14" s="905" t="s">
        <v>658</v>
      </c>
    </row>
    <row r="15" spans="1:11" x14ac:dyDescent="0.2">
      <c r="A15" s="915" t="s">
        <v>164</v>
      </c>
      <c r="B15" s="914">
        <v>75</v>
      </c>
      <c r="C15" s="914" t="s">
        <v>650</v>
      </c>
      <c r="D15" s="914">
        <v>121</v>
      </c>
      <c r="E15" s="914" t="s">
        <v>678</v>
      </c>
      <c r="F15" s="914">
        <v>96</v>
      </c>
      <c r="G15" s="914" t="s">
        <v>650</v>
      </c>
      <c r="H15" s="914">
        <v>10</v>
      </c>
      <c r="I15" s="914" t="s">
        <v>648</v>
      </c>
      <c r="J15" s="911">
        <f t="shared" si="0"/>
        <v>302</v>
      </c>
      <c r="K15" s="905" t="s">
        <v>652</v>
      </c>
    </row>
    <row r="16" spans="1:11" x14ac:dyDescent="0.2">
      <c r="A16" s="915" t="s">
        <v>169</v>
      </c>
      <c r="B16" s="914">
        <v>40</v>
      </c>
      <c r="C16" s="914" t="s">
        <v>649</v>
      </c>
      <c r="D16" s="914">
        <v>28</v>
      </c>
      <c r="E16" s="914" t="s">
        <v>678</v>
      </c>
      <c r="F16" s="914">
        <v>46</v>
      </c>
      <c r="G16" s="914" t="s">
        <v>680</v>
      </c>
      <c r="H16" s="914">
        <v>1</v>
      </c>
      <c r="I16" s="914"/>
      <c r="J16" s="911">
        <f t="shared" si="0"/>
        <v>115</v>
      </c>
      <c r="K16" s="905" t="s">
        <v>648</v>
      </c>
    </row>
    <row r="17" spans="1:11" x14ac:dyDescent="0.2">
      <c r="B17" s="477"/>
      <c r="C17" s="152"/>
      <c r="D17" s="477"/>
      <c r="E17" s="477"/>
      <c r="F17" s="477"/>
      <c r="G17" s="477"/>
      <c r="H17" s="477"/>
      <c r="I17" s="477"/>
      <c r="J17" s="477"/>
      <c r="K17" s="477"/>
    </row>
    <row r="18" spans="1:11" x14ac:dyDescent="0.2">
      <c r="A18" s="534" t="s">
        <v>1</v>
      </c>
      <c r="B18" s="149">
        <f>B16+B15+B14+B13+B12+B11</f>
        <v>200</v>
      </c>
      <c r="C18" s="149" t="s">
        <v>647</v>
      </c>
      <c r="D18" s="149">
        <f>D16+D15+D14+D13+D12+D11</f>
        <v>403</v>
      </c>
      <c r="E18" s="149" t="s">
        <v>681</v>
      </c>
      <c r="F18" s="149">
        <f>F16+F15+F14+F13+F12+F11</f>
        <v>347</v>
      </c>
      <c r="G18" s="149" t="s">
        <v>648</v>
      </c>
      <c r="H18" s="149">
        <f>H16+H15+H14+H13+H12+H11</f>
        <v>27</v>
      </c>
      <c r="I18" s="149" t="s">
        <v>647</v>
      </c>
      <c r="J18" s="908">
        <f>J16+J15+J14+J13+J12+J11</f>
        <v>977</v>
      </c>
      <c r="K18" s="968" t="s">
        <v>650</v>
      </c>
    </row>
  </sheetData>
  <mergeCells count="7">
    <mergeCell ref="A2:K2"/>
    <mergeCell ref="A6:K6"/>
    <mergeCell ref="B8:C8"/>
    <mergeCell ref="D8:E8"/>
    <mergeCell ref="F8:G8"/>
    <mergeCell ref="H8:I8"/>
    <mergeCell ref="J8:K8"/>
  </mergeCells>
  <pageMargins left="0.39370078740157483" right="0" top="0.59055118110236227" bottom="0.59055118110236227" header="0.51181102362204722" footer="0.51181102362204722"/>
  <pageSetup paperSize="9" scale="84" firstPageNumber="53"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1"/>
  <sheetViews>
    <sheetView showGridLines="0" workbookViewId="0">
      <selection activeCell="R10" sqref="R10"/>
    </sheetView>
  </sheetViews>
  <sheetFormatPr baseColWidth="10" defaultRowHeight="12.75" x14ac:dyDescent="0.2"/>
  <cols>
    <col min="1" max="1" width="49.83203125" customWidth="1"/>
    <col min="2" max="2" width="7.6640625" bestFit="1" customWidth="1"/>
    <col min="3" max="3" width="8.83203125"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5.83203125" bestFit="1" customWidth="1"/>
  </cols>
  <sheetData>
    <row r="2" spans="1:16" ht="35.25" customHeight="1" x14ac:dyDescent="0.2">
      <c r="A2" s="1011" t="s">
        <v>708</v>
      </c>
      <c r="B2" s="1011"/>
      <c r="C2" s="1011"/>
      <c r="D2" s="1011"/>
      <c r="E2" s="1011"/>
      <c r="F2" s="1011"/>
      <c r="G2" s="1011"/>
      <c r="H2" s="1011"/>
      <c r="I2" s="1011"/>
      <c r="J2" s="1011"/>
      <c r="K2" s="1011"/>
      <c r="L2" s="1011"/>
      <c r="M2" s="1011"/>
      <c r="N2" s="1011"/>
      <c r="O2" s="1011"/>
      <c r="P2" s="1011"/>
    </row>
    <row r="7" spans="1:16" ht="12.75" customHeight="1" x14ac:dyDescent="0.2">
      <c r="A7" s="1060" t="s">
        <v>523</v>
      </c>
      <c r="B7" s="1060"/>
      <c r="C7" s="1060"/>
      <c r="D7" s="1060"/>
      <c r="E7" s="1060"/>
      <c r="F7" s="1060"/>
      <c r="G7" s="1060"/>
      <c r="H7" s="1060"/>
      <c r="I7" s="1060"/>
      <c r="J7" s="1060"/>
      <c r="K7" s="1060"/>
      <c r="L7" s="1060"/>
      <c r="M7" s="1060"/>
      <c r="N7" s="1060"/>
      <c r="O7" s="1060"/>
      <c r="P7" s="1060"/>
    </row>
    <row r="9" spans="1:16" x14ac:dyDescent="0.2">
      <c r="B9" s="1078" t="s">
        <v>156</v>
      </c>
      <c r="C9" s="1077"/>
      <c r="D9" s="1077"/>
      <c r="E9" s="1077" t="s">
        <v>157</v>
      </c>
      <c r="F9" s="1077"/>
      <c r="G9" s="1077"/>
      <c r="H9" s="1077" t="s">
        <v>158</v>
      </c>
      <c r="I9" s="1077"/>
      <c r="J9" s="1077"/>
      <c r="K9" s="1077" t="s">
        <v>159</v>
      </c>
      <c r="L9" s="1077"/>
      <c r="M9" s="1077"/>
      <c r="N9" s="1079" t="s">
        <v>70</v>
      </c>
      <c r="O9" s="1079"/>
      <c r="P9" s="1080"/>
    </row>
    <row r="10" spans="1:16" ht="25.5" x14ac:dyDescent="0.2">
      <c r="A10" s="472" t="s">
        <v>729</v>
      </c>
      <c r="B10" s="2" t="s">
        <v>305</v>
      </c>
      <c r="C10" s="2" t="s">
        <v>304</v>
      </c>
      <c r="D10" s="122" t="s">
        <v>70</v>
      </c>
      <c r="E10" s="2" t="s">
        <v>305</v>
      </c>
      <c r="F10" s="2" t="s">
        <v>304</v>
      </c>
      <c r="G10" s="122" t="s">
        <v>70</v>
      </c>
      <c r="H10" s="2" t="s">
        <v>305</v>
      </c>
      <c r="I10" s="2" t="s">
        <v>304</v>
      </c>
      <c r="J10" s="122" t="s">
        <v>70</v>
      </c>
      <c r="K10" s="2" t="s">
        <v>305</v>
      </c>
      <c r="L10" s="2" t="s">
        <v>304</v>
      </c>
      <c r="M10" s="122" t="s">
        <v>70</v>
      </c>
      <c r="N10" s="2" t="s">
        <v>305</v>
      </c>
      <c r="O10" s="2" t="s">
        <v>304</v>
      </c>
      <c r="P10" s="122" t="s">
        <v>70</v>
      </c>
    </row>
    <row r="12" spans="1:16" x14ac:dyDescent="0.2">
      <c r="A12" s="29" t="s">
        <v>160</v>
      </c>
      <c r="B12" s="167">
        <v>18</v>
      </c>
      <c r="C12" s="63">
        <v>15</v>
      </c>
      <c r="D12" s="176">
        <v>33</v>
      </c>
      <c r="E12" s="167">
        <v>87</v>
      </c>
      <c r="F12" s="63">
        <v>95</v>
      </c>
      <c r="G12" s="176">
        <v>182</v>
      </c>
      <c r="H12" s="167">
        <v>50</v>
      </c>
      <c r="I12" s="63">
        <v>120</v>
      </c>
      <c r="J12" s="176">
        <v>170</v>
      </c>
      <c r="K12" s="167">
        <v>5</v>
      </c>
      <c r="L12" s="63">
        <v>8</v>
      </c>
      <c r="M12" s="176">
        <v>13</v>
      </c>
      <c r="N12" s="850">
        <f t="shared" ref="N12:P17" si="0">B12+E12+H12+K12</f>
        <v>160</v>
      </c>
      <c r="O12" s="851">
        <f t="shared" si="0"/>
        <v>238</v>
      </c>
      <c r="P12" s="176">
        <f t="shared" si="0"/>
        <v>398</v>
      </c>
    </row>
    <row r="13" spans="1:16" x14ac:dyDescent="0.2">
      <c r="A13" s="31" t="s">
        <v>161</v>
      </c>
      <c r="B13" s="171">
        <v>1</v>
      </c>
      <c r="C13" s="64">
        <v>4</v>
      </c>
      <c r="D13" s="178">
        <v>5</v>
      </c>
      <c r="E13" s="171">
        <v>1</v>
      </c>
      <c r="F13" s="64">
        <v>1</v>
      </c>
      <c r="G13" s="178">
        <v>2</v>
      </c>
      <c r="H13" s="171"/>
      <c r="I13" s="64">
        <v>3</v>
      </c>
      <c r="J13" s="178">
        <v>3</v>
      </c>
      <c r="K13" s="171"/>
      <c r="L13" s="64"/>
      <c r="M13" s="178"/>
      <c r="N13" s="852">
        <f t="shared" si="0"/>
        <v>2</v>
      </c>
      <c r="O13" s="853">
        <f t="shared" si="0"/>
        <v>8</v>
      </c>
      <c r="P13" s="178">
        <f t="shared" si="0"/>
        <v>10</v>
      </c>
    </row>
    <row r="14" spans="1:16" x14ac:dyDescent="0.2">
      <c r="A14" s="31" t="s">
        <v>582</v>
      </c>
      <c r="B14" s="171"/>
      <c r="C14" s="64"/>
      <c r="D14" s="178"/>
      <c r="E14" s="171"/>
      <c r="F14" s="64"/>
      <c r="G14" s="178"/>
      <c r="H14" s="171"/>
      <c r="I14" s="64">
        <v>1</v>
      </c>
      <c r="J14" s="178">
        <v>1</v>
      </c>
      <c r="K14" s="171"/>
      <c r="L14" s="64"/>
      <c r="M14" s="178"/>
      <c r="N14" s="852">
        <f t="shared" ref="N14" si="1">B14+E14+H14+K14</f>
        <v>0</v>
      </c>
      <c r="O14" s="853">
        <f t="shared" ref="O14" si="2">C14+F14+I14+L14</f>
        <v>1</v>
      </c>
      <c r="P14" s="178">
        <f t="shared" ref="P14" si="3">D14+G14+J14+M14</f>
        <v>1</v>
      </c>
    </row>
    <row r="15" spans="1:16" x14ac:dyDescent="0.2">
      <c r="A15" s="31" t="s">
        <v>581</v>
      </c>
      <c r="B15" s="171">
        <v>1</v>
      </c>
      <c r="C15" s="64"/>
      <c r="D15" s="178">
        <v>1</v>
      </c>
      <c r="E15" s="171"/>
      <c r="F15" s="64"/>
      <c r="G15" s="178"/>
      <c r="H15" s="171"/>
      <c r="I15" s="64">
        <v>1</v>
      </c>
      <c r="J15" s="178">
        <v>1</v>
      </c>
      <c r="K15" s="171"/>
      <c r="L15" s="64"/>
      <c r="M15" s="178"/>
      <c r="N15" s="852">
        <f t="shared" si="0"/>
        <v>1</v>
      </c>
      <c r="O15" s="853">
        <f t="shared" si="0"/>
        <v>1</v>
      </c>
      <c r="P15" s="178">
        <f t="shared" si="0"/>
        <v>2</v>
      </c>
    </row>
    <row r="16" spans="1:16" x14ac:dyDescent="0.2">
      <c r="A16" s="31" t="s">
        <v>163</v>
      </c>
      <c r="B16" s="171"/>
      <c r="C16" s="64">
        <v>1</v>
      </c>
      <c r="D16" s="178">
        <v>1</v>
      </c>
      <c r="E16" s="171">
        <v>3</v>
      </c>
      <c r="F16" s="64">
        <v>1</v>
      </c>
      <c r="G16" s="178">
        <v>4</v>
      </c>
      <c r="H16" s="171"/>
      <c r="I16" s="64">
        <v>1</v>
      </c>
      <c r="J16" s="178">
        <v>1</v>
      </c>
      <c r="K16" s="171"/>
      <c r="L16" s="64"/>
      <c r="M16" s="178"/>
      <c r="N16" s="852">
        <f t="shared" si="0"/>
        <v>3</v>
      </c>
      <c r="O16" s="853">
        <f t="shared" si="0"/>
        <v>3</v>
      </c>
      <c r="P16" s="178">
        <f t="shared" si="0"/>
        <v>6</v>
      </c>
    </row>
    <row r="17" spans="1:16" x14ac:dyDescent="0.2">
      <c r="A17" s="169" t="s">
        <v>164</v>
      </c>
      <c r="B17" s="173"/>
      <c r="C17" s="174">
        <v>1</v>
      </c>
      <c r="D17" s="179">
        <v>1</v>
      </c>
      <c r="E17" s="173">
        <v>3</v>
      </c>
      <c r="F17" s="174">
        <v>8</v>
      </c>
      <c r="G17" s="179">
        <v>11</v>
      </c>
      <c r="H17" s="173">
        <v>8</v>
      </c>
      <c r="I17" s="174">
        <v>8</v>
      </c>
      <c r="J17" s="179">
        <v>16</v>
      </c>
      <c r="K17" s="173"/>
      <c r="L17" s="174"/>
      <c r="M17" s="179"/>
      <c r="N17" s="854">
        <f t="shared" si="0"/>
        <v>11</v>
      </c>
      <c r="O17" s="855">
        <f t="shared" si="0"/>
        <v>17</v>
      </c>
      <c r="P17" s="179">
        <f t="shared" si="0"/>
        <v>28</v>
      </c>
    </row>
    <row r="18" spans="1:16" x14ac:dyDescent="0.2">
      <c r="A18" s="168"/>
      <c r="N18" s="2"/>
      <c r="O18" s="2"/>
      <c r="P18" s="2"/>
    </row>
    <row r="19" spans="1:16" x14ac:dyDescent="0.2">
      <c r="A19" s="101" t="s">
        <v>1</v>
      </c>
      <c r="B19" s="104">
        <f>SUM(B12:B17)</f>
        <v>20</v>
      </c>
      <c r="C19" s="104">
        <f t="shared" ref="C19:P19" si="4">SUM(C12:C17)</f>
        <v>21</v>
      </c>
      <c r="D19" s="121">
        <f t="shared" si="4"/>
        <v>41</v>
      </c>
      <c r="E19" s="104">
        <f t="shared" si="4"/>
        <v>94</v>
      </c>
      <c r="F19" s="104">
        <f t="shared" si="4"/>
        <v>105</v>
      </c>
      <c r="G19" s="121">
        <f t="shared" si="4"/>
        <v>199</v>
      </c>
      <c r="H19" s="104">
        <f t="shared" si="4"/>
        <v>58</v>
      </c>
      <c r="I19" s="104">
        <f t="shared" si="4"/>
        <v>134</v>
      </c>
      <c r="J19" s="121">
        <f t="shared" si="4"/>
        <v>192</v>
      </c>
      <c r="K19" s="104">
        <f t="shared" si="4"/>
        <v>5</v>
      </c>
      <c r="L19" s="104">
        <f t="shared" si="4"/>
        <v>8</v>
      </c>
      <c r="M19" s="121">
        <f t="shared" si="4"/>
        <v>13</v>
      </c>
      <c r="N19" s="121">
        <f t="shared" si="4"/>
        <v>177</v>
      </c>
      <c r="O19" s="121">
        <f t="shared" si="4"/>
        <v>268</v>
      </c>
      <c r="P19" s="160">
        <f t="shared" si="4"/>
        <v>445</v>
      </c>
    </row>
    <row r="21" spans="1:16" x14ac:dyDescent="0.2">
      <c r="A21" s="101" t="s">
        <v>306</v>
      </c>
      <c r="B21" s="103">
        <f>B19/$D$19</f>
        <v>0.48780487804878048</v>
      </c>
      <c r="C21" s="133">
        <f>C19/$D$19</f>
        <v>0.51219512195121952</v>
      </c>
      <c r="E21" s="181">
        <f>E19/$G$19</f>
        <v>0.47236180904522612</v>
      </c>
      <c r="F21" s="133">
        <f>F19/$G$19</f>
        <v>0.52763819095477382</v>
      </c>
      <c r="H21" s="181">
        <f>H19/$J$19</f>
        <v>0.30208333333333331</v>
      </c>
      <c r="I21" s="133">
        <f>I19/$J$19</f>
        <v>0.69791666666666663</v>
      </c>
      <c r="K21" s="181">
        <f>K19/$M$19</f>
        <v>0.38461538461538464</v>
      </c>
      <c r="L21" s="133">
        <f>L19/$M$19</f>
        <v>0.61538461538461542</v>
      </c>
      <c r="N21" s="182">
        <f>N19/$P$19</f>
        <v>0.39775280898876403</v>
      </c>
      <c r="O21" s="183">
        <f>O19/$P$19</f>
        <v>0.60224719101123592</v>
      </c>
    </row>
  </sheetData>
  <mergeCells count="7">
    <mergeCell ref="A7:P7"/>
    <mergeCell ref="A2:P2"/>
    <mergeCell ref="E9:G9"/>
    <mergeCell ref="H9:J9"/>
    <mergeCell ref="K9:M9"/>
    <mergeCell ref="B9:D9"/>
    <mergeCell ref="N9:P9"/>
  </mergeCells>
  <pageMargins left="0.39370078740157483" right="0" top="0.59055118110236227" bottom="0.59055118110236227" header="0.51181102362204722" footer="0.51181102362204722"/>
  <pageSetup paperSize="9" firstPageNumber="58"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6"/>
  <sheetViews>
    <sheetView showGridLines="0" workbookViewId="0">
      <selection activeCell="Y24" sqref="Y24:Y25"/>
    </sheetView>
  </sheetViews>
  <sheetFormatPr baseColWidth="10" defaultRowHeight="12.75" x14ac:dyDescent="0.2"/>
  <cols>
    <col min="1" max="1" width="65.5" customWidth="1"/>
    <col min="2" max="2" width="7.6640625" bestFit="1" customWidth="1"/>
    <col min="3" max="3" width="8"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6.33203125" bestFit="1" customWidth="1"/>
    <col min="17" max="17" width="4.1640625" customWidth="1"/>
  </cols>
  <sheetData>
    <row r="2" spans="1:17" ht="34.5" customHeight="1" x14ac:dyDescent="0.2">
      <c r="A2" s="1011" t="s">
        <v>710</v>
      </c>
      <c r="B2" s="1011"/>
      <c r="C2" s="1011"/>
      <c r="D2" s="1011"/>
      <c r="E2" s="1011"/>
      <c r="F2" s="1011"/>
      <c r="G2" s="1011"/>
      <c r="H2" s="1011"/>
      <c r="I2" s="1011"/>
      <c r="J2" s="1011"/>
      <c r="K2" s="1011"/>
      <c r="L2" s="1011"/>
      <c r="M2" s="1011"/>
      <c r="N2" s="1011"/>
      <c r="O2" s="1011"/>
      <c r="P2" s="1011"/>
      <c r="Q2" s="54"/>
    </row>
    <row r="5" spans="1:17" x14ac:dyDescent="0.2">
      <c r="A5" s="1060" t="s">
        <v>506</v>
      </c>
      <c r="B5" s="1060"/>
      <c r="C5" s="1060"/>
      <c r="D5" s="1060"/>
      <c r="E5" s="1060"/>
      <c r="F5" s="1060"/>
      <c r="G5" s="1060"/>
      <c r="H5" s="1060"/>
      <c r="I5" s="1060"/>
      <c r="J5" s="1060"/>
      <c r="K5" s="1060"/>
      <c r="L5" s="1060"/>
      <c r="M5" s="1060"/>
      <c r="N5" s="1060"/>
      <c r="O5" s="1060"/>
      <c r="P5" s="1060"/>
    </row>
    <row r="7" spans="1:17" x14ac:dyDescent="0.2">
      <c r="B7" s="1081" t="s">
        <v>156</v>
      </c>
      <c r="C7" s="1082"/>
      <c r="D7" s="1082"/>
      <c r="E7" s="1082" t="s">
        <v>157</v>
      </c>
      <c r="F7" s="1082"/>
      <c r="G7" s="1082"/>
      <c r="H7" s="1082" t="s">
        <v>158</v>
      </c>
      <c r="I7" s="1082"/>
      <c r="J7" s="1082"/>
      <c r="K7" s="1082" t="s">
        <v>159</v>
      </c>
      <c r="L7" s="1082"/>
      <c r="M7" s="1082"/>
      <c r="N7" s="1083" t="s">
        <v>70</v>
      </c>
      <c r="O7" s="1083"/>
      <c r="P7" s="1084"/>
    </row>
    <row r="8" spans="1:17" x14ac:dyDescent="0.2">
      <c r="A8" s="472" t="s">
        <v>729</v>
      </c>
      <c r="B8" s="153" t="s">
        <v>305</v>
      </c>
      <c r="C8" s="153" t="s">
        <v>304</v>
      </c>
      <c r="D8" s="105" t="s">
        <v>70</v>
      </c>
      <c r="E8" s="153" t="s">
        <v>305</v>
      </c>
      <c r="F8" s="153" t="s">
        <v>304</v>
      </c>
      <c r="G8" s="105" t="s">
        <v>70</v>
      </c>
      <c r="H8" s="153" t="s">
        <v>305</v>
      </c>
      <c r="I8" s="153" t="s">
        <v>304</v>
      </c>
      <c r="J8" s="105" t="s">
        <v>70</v>
      </c>
      <c r="K8" s="153" t="s">
        <v>305</v>
      </c>
      <c r="L8" s="153" t="s">
        <v>304</v>
      </c>
      <c r="M8" s="105" t="s">
        <v>70</v>
      </c>
      <c r="N8" s="153" t="s">
        <v>305</v>
      </c>
      <c r="O8" s="153" t="s">
        <v>304</v>
      </c>
      <c r="P8" s="105" t="s">
        <v>70</v>
      </c>
    </row>
    <row r="9" spans="1:17" x14ac:dyDescent="0.2">
      <c r="B9" s="163"/>
      <c r="C9" s="163"/>
      <c r="D9" s="163"/>
      <c r="E9" s="163"/>
      <c r="F9" s="163"/>
      <c r="G9" s="163"/>
      <c r="H9" s="163"/>
      <c r="I9" s="163"/>
      <c r="J9" s="163"/>
      <c r="K9" s="163"/>
      <c r="L9" s="163"/>
      <c r="M9" s="163"/>
    </row>
    <row r="10" spans="1:17" x14ac:dyDescent="0.2">
      <c r="A10" s="412" t="s">
        <v>486</v>
      </c>
      <c r="B10" s="288">
        <v>13</v>
      </c>
      <c r="C10" s="288">
        <v>8</v>
      </c>
      <c r="D10" s="292">
        <v>21</v>
      </c>
      <c r="E10" s="288">
        <v>37</v>
      </c>
      <c r="F10" s="288">
        <v>33</v>
      </c>
      <c r="G10" s="292">
        <v>70</v>
      </c>
      <c r="H10" s="288">
        <v>52</v>
      </c>
      <c r="I10" s="288">
        <v>111</v>
      </c>
      <c r="J10" s="292">
        <v>163</v>
      </c>
      <c r="K10" s="288">
        <v>5</v>
      </c>
      <c r="L10" s="288">
        <v>3</v>
      </c>
      <c r="M10" s="292">
        <v>8</v>
      </c>
      <c r="N10" s="292">
        <f>B10+E10+H10+K10</f>
        <v>107</v>
      </c>
      <c r="O10" s="292">
        <f t="shared" ref="O10:P10" si="0">C10+F10+I10+L10</f>
        <v>155</v>
      </c>
      <c r="P10" s="294">
        <f t="shared" si="0"/>
        <v>262</v>
      </c>
    </row>
    <row r="11" spans="1:17" x14ac:dyDescent="0.2">
      <c r="A11" s="414" t="s">
        <v>166</v>
      </c>
      <c r="B11" s="290">
        <v>7</v>
      </c>
      <c r="C11" s="290">
        <v>8</v>
      </c>
      <c r="D11" s="291">
        <v>15</v>
      </c>
      <c r="E11" s="290">
        <v>18</v>
      </c>
      <c r="F11" s="290">
        <v>11</v>
      </c>
      <c r="G11" s="291">
        <v>29</v>
      </c>
      <c r="H11" s="290">
        <v>7</v>
      </c>
      <c r="I11" s="290">
        <v>10</v>
      </c>
      <c r="J11" s="291">
        <v>17</v>
      </c>
      <c r="K11" s="290">
        <v>2</v>
      </c>
      <c r="L11" s="290">
        <v>1</v>
      </c>
      <c r="M11" s="291">
        <v>3</v>
      </c>
      <c r="N11" s="291">
        <f t="shared" ref="N11:N32" si="1">B11+E11+H11+K11</f>
        <v>34</v>
      </c>
      <c r="O11" s="291">
        <f t="shared" ref="O11:O32" si="2">C11+F11+I11+L11</f>
        <v>30</v>
      </c>
      <c r="P11" s="293">
        <f t="shared" ref="P11:P32" si="3">D11+G11+J11+M11</f>
        <v>64</v>
      </c>
    </row>
    <row r="12" spans="1:17" ht="25.5" x14ac:dyDescent="0.2">
      <c r="A12" s="359" t="s">
        <v>167</v>
      </c>
      <c r="B12" s="339">
        <f t="shared" ref="B12:M12" si="4">SUM(B13:B21)</f>
        <v>20</v>
      </c>
      <c r="C12" s="339">
        <f t="shared" si="4"/>
        <v>19</v>
      </c>
      <c r="D12" s="374">
        <f t="shared" si="4"/>
        <v>39</v>
      </c>
      <c r="E12" s="339">
        <f t="shared" si="4"/>
        <v>45</v>
      </c>
      <c r="F12" s="339">
        <f t="shared" si="4"/>
        <v>36</v>
      </c>
      <c r="G12" s="374">
        <f t="shared" si="4"/>
        <v>81</v>
      </c>
      <c r="H12" s="339">
        <f t="shared" si="4"/>
        <v>9</v>
      </c>
      <c r="I12" s="339">
        <f t="shared" si="4"/>
        <v>12</v>
      </c>
      <c r="J12" s="374">
        <f t="shared" si="4"/>
        <v>21</v>
      </c>
      <c r="K12" s="339">
        <f t="shared" si="4"/>
        <v>3</v>
      </c>
      <c r="L12" s="339">
        <f t="shared" si="4"/>
        <v>2</v>
      </c>
      <c r="M12" s="374">
        <f t="shared" si="4"/>
        <v>5</v>
      </c>
      <c r="N12" s="374">
        <f t="shared" si="1"/>
        <v>77</v>
      </c>
      <c r="O12" s="374">
        <f t="shared" si="2"/>
        <v>69</v>
      </c>
      <c r="P12" s="453">
        <f t="shared" si="3"/>
        <v>146</v>
      </c>
    </row>
    <row r="13" spans="1:17" x14ac:dyDescent="0.2">
      <c r="A13" s="59" t="s">
        <v>170</v>
      </c>
      <c r="B13" s="65"/>
      <c r="C13" s="63">
        <v>1</v>
      </c>
      <c r="D13" s="67">
        <v>1</v>
      </c>
      <c r="E13" s="65"/>
      <c r="F13" s="63">
        <v>1</v>
      </c>
      <c r="G13" s="67">
        <v>1</v>
      </c>
      <c r="H13" s="65"/>
      <c r="I13" s="63"/>
      <c r="J13" s="67"/>
      <c r="K13" s="65"/>
      <c r="L13" s="63"/>
      <c r="M13" s="67"/>
      <c r="N13" s="65">
        <f t="shared" si="1"/>
        <v>0</v>
      </c>
      <c r="O13" s="63">
        <f t="shared" si="2"/>
        <v>2</v>
      </c>
      <c r="P13" s="67">
        <f t="shared" si="3"/>
        <v>2</v>
      </c>
    </row>
    <row r="14" spans="1:17" x14ac:dyDescent="0.2">
      <c r="A14" s="60" t="s">
        <v>171</v>
      </c>
      <c r="B14" s="66"/>
      <c r="C14" s="64"/>
      <c r="D14" s="69"/>
      <c r="E14" s="66">
        <v>7</v>
      </c>
      <c r="F14" s="64">
        <v>1</v>
      </c>
      <c r="G14" s="69">
        <v>8</v>
      </c>
      <c r="H14" s="66"/>
      <c r="I14" s="64"/>
      <c r="J14" s="69"/>
      <c r="K14" s="66"/>
      <c r="L14" s="64"/>
      <c r="M14" s="69"/>
      <c r="N14" s="66">
        <f t="shared" si="1"/>
        <v>7</v>
      </c>
      <c r="O14" s="64">
        <f t="shared" si="2"/>
        <v>1</v>
      </c>
      <c r="P14" s="69">
        <f t="shared" si="3"/>
        <v>8</v>
      </c>
    </row>
    <row r="15" spans="1:17" x14ac:dyDescent="0.2">
      <c r="A15" s="155" t="s">
        <v>172</v>
      </c>
      <c r="B15" s="66">
        <v>1</v>
      </c>
      <c r="C15" s="64"/>
      <c r="D15" s="69">
        <v>1</v>
      </c>
      <c r="E15" s="66">
        <v>3</v>
      </c>
      <c r="F15" s="64">
        <v>4</v>
      </c>
      <c r="G15" s="69">
        <v>7</v>
      </c>
      <c r="H15" s="66">
        <v>3</v>
      </c>
      <c r="I15" s="64">
        <v>3</v>
      </c>
      <c r="J15" s="69">
        <v>6</v>
      </c>
      <c r="K15" s="66">
        <v>1</v>
      </c>
      <c r="L15" s="64"/>
      <c r="M15" s="69">
        <v>1</v>
      </c>
      <c r="N15" s="66">
        <f t="shared" si="1"/>
        <v>8</v>
      </c>
      <c r="O15" s="64">
        <f t="shared" si="2"/>
        <v>7</v>
      </c>
      <c r="P15" s="69">
        <f t="shared" si="3"/>
        <v>15</v>
      </c>
    </row>
    <row r="16" spans="1:17" x14ac:dyDescent="0.2">
      <c r="A16" s="155" t="s">
        <v>173</v>
      </c>
      <c r="B16" s="66">
        <v>4</v>
      </c>
      <c r="C16" s="64"/>
      <c r="D16" s="69">
        <v>4</v>
      </c>
      <c r="E16" s="66">
        <v>2</v>
      </c>
      <c r="F16" s="64">
        <v>4</v>
      </c>
      <c r="G16" s="69">
        <v>6</v>
      </c>
      <c r="H16" s="66">
        <v>1</v>
      </c>
      <c r="I16" s="64">
        <v>2</v>
      </c>
      <c r="J16" s="69">
        <v>3</v>
      </c>
      <c r="K16" s="66"/>
      <c r="L16" s="64">
        <v>2</v>
      </c>
      <c r="M16" s="69">
        <v>2</v>
      </c>
      <c r="N16" s="66">
        <f t="shared" si="1"/>
        <v>7</v>
      </c>
      <c r="O16" s="64">
        <f t="shared" si="2"/>
        <v>8</v>
      </c>
      <c r="P16" s="69">
        <f t="shared" si="3"/>
        <v>15</v>
      </c>
    </row>
    <row r="17" spans="1:16" x14ac:dyDescent="0.2">
      <c r="A17" s="155" t="s">
        <v>464</v>
      </c>
      <c r="B17" s="66"/>
      <c r="C17" s="64">
        <v>2</v>
      </c>
      <c r="D17" s="69">
        <v>2</v>
      </c>
      <c r="E17" s="66">
        <v>13</v>
      </c>
      <c r="F17" s="64">
        <v>14</v>
      </c>
      <c r="G17" s="69">
        <v>27</v>
      </c>
      <c r="H17" s="66"/>
      <c r="I17" s="64">
        <v>3</v>
      </c>
      <c r="J17" s="69">
        <v>3</v>
      </c>
      <c r="K17" s="66"/>
      <c r="L17" s="64"/>
      <c r="M17" s="69"/>
      <c r="N17" s="66">
        <f t="shared" si="1"/>
        <v>13</v>
      </c>
      <c r="O17" s="64">
        <f t="shared" si="2"/>
        <v>19</v>
      </c>
      <c r="P17" s="69">
        <f t="shared" si="3"/>
        <v>32</v>
      </c>
    </row>
    <row r="18" spans="1:16" x14ac:dyDescent="0.2">
      <c r="A18" s="155" t="s">
        <v>174</v>
      </c>
      <c r="B18" s="66">
        <v>1</v>
      </c>
      <c r="C18" s="64"/>
      <c r="D18" s="69">
        <v>1</v>
      </c>
      <c r="E18" s="66">
        <v>3</v>
      </c>
      <c r="F18" s="64">
        <v>1</v>
      </c>
      <c r="G18" s="69">
        <v>4</v>
      </c>
      <c r="H18" s="66">
        <v>1</v>
      </c>
      <c r="I18" s="64"/>
      <c r="J18" s="69">
        <v>1</v>
      </c>
      <c r="K18" s="66"/>
      <c r="L18" s="64"/>
      <c r="M18" s="69"/>
      <c r="N18" s="66">
        <f t="shared" si="1"/>
        <v>5</v>
      </c>
      <c r="O18" s="64">
        <f t="shared" si="2"/>
        <v>1</v>
      </c>
      <c r="P18" s="69">
        <f t="shared" si="3"/>
        <v>6</v>
      </c>
    </row>
    <row r="19" spans="1:16" x14ac:dyDescent="0.2">
      <c r="A19" s="155" t="s">
        <v>465</v>
      </c>
      <c r="B19" s="66">
        <v>2</v>
      </c>
      <c r="C19" s="64"/>
      <c r="D19" s="69">
        <v>2</v>
      </c>
      <c r="E19" s="66">
        <v>1</v>
      </c>
      <c r="F19" s="64">
        <v>1</v>
      </c>
      <c r="G19" s="69">
        <v>2</v>
      </c>
      <c r="H19" s="66"/>
      <c r="I19" s="64">
        <v>1</v>
      </c>
      <c r="J19" s="69">
        <v>1</v>
      </c>
      <c r="K19" s="66">
        <v>1</v>
      </c>
      <c r="L19" s="64"/>
      <c r="M19" s="69">
        <v>1</v>
      </c>
      <c r="N19" s="66">
        <f t="shared" si="1"/>
        <v>4</v>
      </c>
      <c r="O19" s="64">
        <f t="shared" si="2"/>
        <v>2</v>
      </c>
      <c r="P19" s="69">
        <f t="shared" si="3"/>
        <v>6</v>
      </c>
    </row>
    <row r="20" spans="1:16" ht="25.5" x14ac:dyDescent="0.2">
      <c r="A20" s="60" t="s">
        <v>466</v>
      </c>
      <c r="B20" s="66">
        <v>11</v>
      </c>
      <c r="C20" s="64">
        <v>11</v>
      </c>
      <c r="D20" s="69">
        <v>22</v>
      </c>
      <c r="E20" s="66">
        <v>11</v>
      </c>
      <c r="F20" s="64">
        <v>8</v>
      </c>
      <c r="G20" s="69">
        <v>19</v>
      </c>
      <c r="H20" s="66">
        <v>3</v>
      </c>
      <c r="I20" s="64"/>
      <c r="J20" s="69">
        <v>3</v>
      </c>
      <c r="K20" s="66"/>
      <c r="L20" s="64"/>
      <c r="M20" s="69"/>
      <c r="N20" s="66">
        <f t="shared" si="1"/>
        <v>25</v>
      </c>
      <c r="O20" s="64">
        <f t="shared" si="2"/>
        <v>19</v>
      </c>
      <c r="P20" s="69">
        <f t="shared" si="3"/>
        <v>44</v>
      </c>
    </row>
    <row r="21" spans="1:16" x14ac:dyDescent="0.2">
      <c r="A21" s="156" t="s">
        <v>175</v>
      </c>
      <c r="B21" s="158">
        <v>1</v>
      </c>
      <c r="C21" s="113">
        <v>5</v>
      </c>
      <c r="D21" s="159">
        <v>6</v>
      </c>
      <c r="E21" s="158">
        <v>5</v>
      </c>
      <c r="F21" s="113">
        <v>2</v>
      </c>
      <c r="G21" s="159">
        <v>7</v>
      </c>
      <c r="H21" s="158">
        <v>1</v>
      </c>
      <c r="I21" s="113">
        <v>3</v>
      </c>
      <c r="J21" s="159">
        <v>4</v>
      </c>
      <c r="K21" s="158">
        <v>1</v>
      </c>
      <c r="L21" s="113"/>
      <c r="M21" s="159">
        <v>1</v>
      </c>
      <c r="N21" s="158">
        <f t="shared" si="1"/>
        <v>8</v>
      </c>
      <c r="O21" s="113">
        <f t="shared" si="2"/>
        <v>10</v>
      </c>
      <c r="P21" s="159">
        <f t="shared" si="3"/>
        <v>18</v>
      </c>
    </row>
    <row r="22" spans="1:16" x14ac:dyDescent="0.2">
      <c r="A22" s="157" t="s">
        <v>168</v>
      </c>
      <c r="B22" s="43">
        <f t="shared" ref="B22:J22" si="5">SUM(B23:B25)</f>
        <v>4</v>
      </c>
      <c r="C22" s="43">
        <f t="shared" si="5"/>
        <v>6</v>
      </c>
      <c r="D22" s="121">
        <f t="shared" si="5"/>
        <v>10</v>
      </c>
      <c r="E22" s="43">
        <f t="shared" si="5"/>
        <v>45</v>
      </c>
      <c r="F22" s="43">
        <f t="shared" si="5"/>
        <v>29</v>
      </c>
      <c r="G22" s="121">
        <f t="shared" si="5"/>
        <v>74</v>
      </c>
      <c r="H22" s="43">
        <f t="shared" si="5"/>
        <v>1</v>
      </c>
      <c r="I22" s="43">
        <f t="shared" si="5"/>
        <v>3</v>
      </c>
      <c r="J22" s="121">
        <f t="shared" si="5"/>
        <v>4</v>
      </c>
      <c r="K22" s="43"/>
      <c r="L22" s="43"/>
      <c r="M22" s="121"/>
      <c r="N22" s="121">
        <f t="shared" si="1"/>
        <v>50</v>
      </c>
      <c r="O22" s="121">
        <f t="shared" si="2"/>
        <v>38</v>
      </c>
      <c r="P22" s="160">
        <f t="shared" si="3"/>
        <v>88</v>
      </c>
    </row>
    <row r="23" spans="1:16" x14ac:dyDescent="0.2">
      <c r="A23" s="154" t="s">
        <v>176</v>
      </c>
      <c r="B23" s="65">
        <v>4</v>
      </c>
      <c r="C23" s="63">
        <v>5</v>
      </c>
      <c r="D23" s="67">
        <v>9</v>
      </c>
      <c r="E23" s="65">
        <v>30</v>
      </c>
      <c r="F23" s="63">
        <v>19</v>
      </c>
      <c r="G23" s="67">
        <v>49</v>
      </c>
      <c r="H23" s="65"/>
      <c r="I23" s="63">
        <v>2</v>
      </c>
      <c r="J23" s="67">
        <v>2</v>
      </c>
      <c r="K23" s="65"/>
      <c r="L23" s="63"/>
      <c r="M23" s="67"/>
      <c r="N23" s="65">
        <f t="shared" si="1"/>
        <v>34</v>
      </c>
      <c r="O23" s="63">
        <f t="shared" si="2"/>
        <v>26</v>
      </c>
      <c r="P23" s="67">
        <f t="shared" si="3"/>
        <v>60</v>
      </c>
    </row>
    <row r="24" spans="1:16" x14ac:dyDescent="0.2">
      <c r="A24" s="155" t="s">
        <v>177</v>
      </c>
      <c r="B24" s="66"/>
      <c r="C24" s="64">
        <v>1</v>
      </c>
      <c r="D24" s="69">
        <v>1</v>
      </c>
      <c r="E24" s="66">
        <v>8</v>
      </c>
      <c r="F24" s="64">
        <v>8</v>
      </c>
      <c r="G24" s="69">
        <v>16</v>
      </c>
      <c r="H24" s="66">
        <v>1</v>
      </c>
      <c r="I24" s="64">
        <v>1</v>
      </c>
      <c r="J24" s="69">
        <v>2</v>
      </c>
      <c r="K24" s="66"/>
      <c r="L24" s="64"/>
      <c r="M24" s="69"/>
      <c r="N24" s="66">
        <f t="shared" si="1"/>
        <v>9</v>
      </c>
      <c r="O24" s="64">
        <f t="shared" si="2"/>
        <v>10</v>
      </c>
      <c r="P24" s="69">
        <f t="shared" si="3"/>
        <v>19</v>
      </c>
    </row>
    <row r="25" spans="1:16" x14ac:dyDescent="0.2">
      <c r="A25" s="156" t="s">
        <v>178</v>
      </c>
      <c r="B25" s="158"/>
      <c r="C25" s="113"/>
      <c r="D25" s="159"/>
      <c r="E25" s="158">
        <v>7</v>
      </c>
      <c r="F25" s="113">
        <v>2</v>
      </c>
      <c r="G25" s="159">
        <v>9</v>
      </c>
      <c r="H25" s="158"/>
      <c r="I25" s="113"/>
      <c r="J25" s="159"/>
      <c r="K25" s="158"/>
      <c r="L25" s="113"/>
      <c r="M25" s="159"/>
      <c r="N25" s="158">
        <f t="shared" si="1"/>
        <v>7</v>
      </c>
      <c r="O25" s="113">
        <f t="shared" si="2"/>
        <v>2</v>
      </c>
      <c r="P25" s="159">
        <f>D25+G25+J25+M25</f>
        <v>9</v>
      </c>
    </row>
    <row r="26" spans="1:16" x14ac:dyDescent="0.2">
      <c r="A26" s="157" t="s">
        <v>164</v>
      </c>
      <c r="B26" s="43">
        <f t="shared" ref="B26:M26" si="6">SUM(B27:B31)</f>
        <v>33</v>
      </c>
      <c r="C26" s="43">
        <f t="shared" si="6"/>
        <v>42</v>
      </c>
      <c r="D26" s="121">
        <f t="shared" si="6"/>
        <v>75</v>
      </c>
      <c r="E26" s="43">
        <f t="shared" si="6"/>
        <v>69</v>
      </c>
      <c r="F26" s="43">
        <f t="shared" si="6"/>
        <v>52</v>
      </c>
      <c r="G26" s="121">
        <f t="shared" si="6"/>
        <v>121</v>
      </c>
      <c r="H26" s="43">
        <f t="shared" si="6"/>
        <v>37</v>
      </c>
      <c r="I26" s="43">
        <f t="shared" si="6"/>
        <v>59</v>
      </c>
      <c r="J26" s="121">
        <f t="shared" si="6"/>
        <v>96</v>
      </c>
      <c r="K26" s="43">
        <f t="shared" si="6"/>
        <v>4</v>
      </c>
      <c r="L26" s="43">
        <f t="shared" si="6"/>
        <v>6</v>
      </c>
      <c r="M26" s="121">
        <f t="shared" si="6"/>
        <v>10</v>
      </c>
      <c r="N26" s="121">
        <f t="shared" si="1"/>
        <v>143</v>
      </c>
      <c r="O26" s="121">
        <f t="shared" si="2"/>
        <v>159</v>
      </c>
      <c r="P26" s="160">
        <f t="shared" si="3"/>
        <v>302</v>
      </c>
    </row>
    <row r="27" spans="1:16" x14ac:dyDescent="0.2">
      <c r="A27" s="154" t="s">
        <v>611</v>
      </c>
      <c r="B27" s="65">
        <v>5</v>
      </c>
      <c r="C27" s="63">
        <v>4</v>
      </c>
      <c r="D27" s="67">
        <v>9</v>
      </c>
      <c r="E27" s="65">
        <v>4</v>
      </c>
      <c r="F27" s="63">
        <v>2</v>
      </c>
      <c r="G27" s="67">
        <v>6</v>
      </c>
      <c r="H27" s="65">
        <v>3</v>
      </c>
      <c r="I27" s="63">
        <v>3</v>
      </c>
      <c r="J27" s="67">
        <v>6</v>
      </c>
      <c r="K27" s="65"/>
      <c r="L27" s="63"/>
      <c r="M27" s="67"/>
      <c r="N27" s="65">
        <f t="shared" si="1"/>
        <v>12</v>
      </c>
      <c r="O27" s="63">
        <f t="shared" si="2"/>
        <v>9</v>
      </c>
      <c r="P27" s="67">
        <f t="shared" si="3"/>
        <v>21</v>
      </c>
    </row>
    <row r="28" spans="1:16" x14ac:dyDescent="0.2">
      <c r="A28" s="154" t="s">
        <v>162</v>
      </c>
      <c r="B28" s="65">
        <v>2</v>
      </c>
      <c r="C28" s="63">
        <v>1</v>
      </c>
      <c r="D28" s="67">
        <v>3</v>
      </c>
      <c r="E28" s="65">
        <v>1</v>
      </c>
      <c r="F28" s="63">
        <v>1</v>
      </c>
      <c r="G28" s="67">
        <v>2</v>
      </c>
      <c r="H28" s="65">
        <v>7</v>
      </c>
      <c r="I28" s="63">
        <v>5</v>
      </c>
      <c r="J28" s="67">
        <v>12</v>
      </c>
      <c r="K28" s="65">
        <v>1</v>
      </c>
      <c r="L28" s="63"/>
      <c r="M28" s="67">
        <v>1</v>
      </c>
      <c r="N28" s="65">
        <f t="shared" si="1"/>
        <v>11</v>
      </c>
      <c r="O28" s="63">
        <f t="shared" si="2"/>
        <v>7</v>
      </c>
      <c r="P28" s="67">
        <f t="shared" si="3"/>
        <v>18</v>
      </c>
    </row>
    <row r="29" spans="1:16" x14ac:dyDescent="0.2">
      <c r="A29" s="155" t="s">
        <v>180</v>
      </c>
      <c r="B29" s="66"/>
      <c r="C29" s="64">
        <v>1</v>
      </c>
      <c r="D29" s="69">
        <v>1</v>
      </c>
      <c r="E29" s="66">
        <v>3</v>
      </c>
      <c r="F29" s="64">
        <v>2</v>
      </c>
      <c r="G29" s="69">
        <v>5</v>
      </c>
      <c r="H29" s="66">
        <v>1</v>
      </c>
      <c r="I29" s="64">
        <v>1</v>
      </c>
      <c r="J29" s="69">
        <v>2</v>
      </c>
      <c r="K29" s="66"/>
      <c r="L29" s="64"/>
      <c r="M29" s="69"/>
      <c r="N29" s="66">
        <f t="shared" si="1"/>
        <v>4</v>
      </c>
      <c r="O29" s="64">
        <f t="shared" si="2"/>
        <v>4</v>
      </c>
      <c r="P29" s="69">
        <f t="shared" si="3"/>
        <v>8</v>
      </c>
    </row>
    <row r="30" spans="1:16" x14ac:dyDescent="0.2">
      <c r="A30" s="155" t="s">
        <v>163</v>
      </c>
      <c r="B30" s="66">
        <v>2</v>
      </c>
      <c r="C30" s="64">
        <v>1</v>
      </c>
      <c r="D30" s="69">
        <v>3</v>
      </c>
      <c r="E30" s="66">
        <v>3</v>
      </c>
      <c r="F30" s="64">
        <v>3</v>
      </c>
      <c r="G30" s="69">
        <v>6</v>
      </c>
      <c r="H30" s="66">
        <v>1</v>
      </c>
      <c r="I30" s="64">
        <v>1</v>
      </c>
      <c r="J30" s="69">
        <v>2</v>
      </c>
      <c r="K30" s="66"/>
      <c r="L30" s="64"/>
      <c r="M30" s="69"/>
      <c r="N30" s="66">
        <f t="shared" si="1"/>
        <v>6</v>
      </c>
      <c r="O30" s="64">
        <f t="shared" si="2"/>
        <v>5</v>
      </c>
      <c r="P30" s="69">
        <f t="shared" si="3"/>
        <v>11</v>
      </c>
    </row>
    <row r="31" spans="1:16" s="61" customFormat="1" x14ac:dyDescent="0.2">
      <c r="A31" s="156" t="s">
        <v>179</v>
      </c>
      <c r="B31" s="158">
        <v>24</v>
      </c>
      <c r="C31" s="113">
        <v>35</v>
      </c>
      <c r="D31" s="159">
        <v>59</v>
      </c>
      <c r="E31" s="158">
        <v>58</v>
      </c>
      <c r="F31" s="113">
        <v>44</v>
      </c>
      <c r="G31" s="159">
        <v>102</v>
      </c>
      <c r="H31" s="158">
        <v>25</v>
      </c>
      <c r="I31" s="113">
        <v>49</v>
      </c>
      <c r="J31" s="159">
        <v>74</v>
      </c>
      <c r="K31" s="158">
        <v>3</v>
      </c>
      <c r="L31" s="113">
        <v>6</v>
      </c>
      <c r="M31" s="159">
        <v>9</v>
      </c>
      <c r="N31" s="158">
        <f t="shared" si="1"/>
        <v>110</v>
      </c>
      <c r="O31" s="113">
        <f t="shared" si="2"/>
        <v>134</v>
      </c>
      <c r="P31" s="159">
        <f t="shared" si="3"/>
        <v>244</v>
      </c>
    </row>
    <row r="32" spans="1:16" x14ac:dyDescent="0.2">
      <c r="A32" s="157" t="s">
        <v>169</v>
      </c>
      <c r="B32" s="43">
        <v>20</v>
      </c>
      <c r="C32" s="43">
        <v>20</v>
      </c>
      <c r="D32" s="121">
        <v>40</v>
      </c>
      <c r="E32" s="43">
        <v>18</v>
      </c>
      <c r="F32" s="43">
        <v>10</v>
      </c>
      <c r="G32" s="121">
        <v>28</v>
      </c>
      <c r="H32" s="43">
        <v>17</v>
      </c>
      <c r="I32" s="43">
        <v>29</v>
      </c>
      <c r="J32" s="121">
        <v>46</v>
      </c>
      <c r="K32" s="43"/>
      <c r="L32" s="43">
        <v>1</v>
      </c>
      <c r="M32" s="121">
        <v>1</v>
      </c>
      <c r="N32" s="121">
        <f t="shared" si="1"/>
        <v>55</v>
      </c>
      <c r="O32" s="121">
        <f t="shared" si="2"/>
        <v>60</v>
      </c>
      <c r="P32" s="160">
        <f t="shared" si="3"/>
        <v>115</v>
      </c>
    </row>
    <row r="33" spans="1:16" x14ac:dyDescent="0.2">
      <c r="A33" s="57"/>
    </row>
    <row r="34" spans="1:16" x14ac:dyDescent="0.2">
      <c r="A34" s="164" t="s">
        <v>1</v>
      </c>
      <c r="B34" s="104">
        <f>B32+B26+B22+B12+B11+B10</f>
        <v>97</v>
      </c>
      <c r="C34" s="104">
        <f t="shared" ref="C34:O34" si="7">C32+C26+C22+C12+C11+C10</f>
        <v>103</v>
      </c>
      <c r="D34" s="121">
        <f t="shared" si="7"/>
        <v>200</v>
      </c>
      <c r="E34" s="104">
        <f t="shared" si="7"/>
        <v>232</v>
      </c>
      <c r="F34" s="104">
        <f t="shared" si="7"/>
        <v>171</v>
      </c>
      <c r="G34" s="121">
        <f t="shared" si="7"/>
        <v>403</v>
      </c>
      <c r="H34" s="104">
        <f t="shared" si="7"/>
        <v>123</v>
      </c>
      <c r="I34" s="104">
        <f t="shared" si="7"/>
        <v>224</v>
      </c>
      <c r="J34" s="121">
        <f t="shared" si="7"/>
        <v>347</v>
      </c>
      <c r="K34" s="104">
        <f t="shared" si="7"/>
        <v>14</v>
      </c>
      <c r="L34" s="104">
        <f t="shared" si="7"/>
        <v>13</v>
      </c>
      <c r="M34" s="121">
        <f t="shared" si="7"/>
        <v>27</v>
      </c>
      <c r="N34" s="121">
        <f t="shared" si="7"/>
        <v>466</v>
      </c>
      <c r="O34" s="121">
        <f t="shared" si="7"/>
        <v>511</v>
      </c>
      <c r="P34" s="180">
        <f>P32+P26+P22+P12+P11+P10</f>
        <v>977</v>
      </c>
    </row>
    <row r="36" spans="1:16" x14ac:dyDescent="0.2">
      <c r="A36" s="101" t="s">
        <v>306</v>
      </c>
      <c r="B36" s="103">
        <f>B34/D34</f>
        <v>0.48499999999999999</v>
      </c>
      <c r="C36" s="103">
        <f>C34/D34</f>
        <v>0.51500000000000001</v>
      </c>
      <c r="D36" s="8"/>
      <c r="E36" s="181">
        <f>E34/G34</f>
        <v>0.57568238213399503</v>
      </c>
      <c r="F36" s="181">
        <f>F34/G34</f>
        <v>0.42431761786600497</v>
      </c>
      <c r="G36" s="8"/>
      <c r="H36" s="181">
        <f>H34/J34</f>
        <v>0.35446685878962536</v>
      </c>
      <c r="I36" s="181">
        <f>I34/J34</f>
        <v>0.64553314121037464</v>
      </c>
      <c r="J36" s="8"/>
      <c r="K36" s="181">
        <f>K34/M34</f>
        <v>0.51851851851851849</v>
      </c>
      <c r="L36" s="181">
        <f>L34/M34</f>
        <v>0.48148148148148145</v>
      </c>
      <c r="M36" s="8"/>
      <c r="N36" s="182">
        <f>N34/P34</f>
        <v>0.47697031729785055</v>
      </c>
      <c r="O36" s="182">
        <f>O34/P34</f>
        <v>0.52302968270214945</v>
      </c>
    </row>
  </sheetData>
  <mergeCells count="7">
    <mergeCell ref="A5:P5"/>
    <mergeCell ref="A2:P2"/>
    <mergeCell ref="B7:D7"/>
    <mergeCell ref="E7:G7"/>
    <mergeCell ref="H7:J7"/>
    <mergeCell ref="K7:M7"/>
    <mergeCell ref="N7:P7"/>
  </mergeCells>
  <pageMargins left="0.39370078740157483" right="0" top="0.59055118110236227" bottom="0.59055118110236227" header="0.51181102362204722" footer="0.51181102362204722"/>
  <pageSetup paperSize="9" scale="91" firstPageNumber="59" fitToHeight="0" orientation="landscape" r:id="rId1"/>
  <headerFooter alignWithMargins="0">
    <oddHeader>&amp;L&amp;"Times New Roman,Gras"DGRH A1-1&amp;R&amp;"Times New Roman,Gras"Juillet 2021</oddHeader>
    <oddFooter>&amp;C&amp;"Times New Roman,Gras"Page &amp;P de &amp;N</oddFooter>
  </headerFooter>
  <ignoredErrors>
    <ignoredError sqref="B26:M26"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I9" sqref="I9"/>
    </sheetView>
  </sheetViews>
  <sheetFormatPr baseColWidth="10" defaultColWidth="12" defaultRowHeight="12.75" x14ac:dyDescent="0.2"/>
  <cols>
    <col min="1" max="1" width="10.5" style="342" customWidth="1"/>
    <col min="2" max="9" width="13.5" style="342" customWidth="1"/>
    <col min="10" max="16384" width="12" style="342"/>
  </cols>
  <sheetData>
    <row r="1" spans="2:8" ht="18" customHeight="1" x14ac:dyDescent="0.2">
      <c r="B1" s="341"/>
      <c r="C1" s="341"/>
      <c r="D1" s="341"/>
    </row>
    <row r="2" spans="2:8" x14ac:dyDescent="0.2">
      <c r="B2" s="343"/>
      <c r="C2" s="343"/>
      <c r="D2" s="343"/>
    </row>
    <row r="3" spans="2:8" x14ac:dyDescent="0.2">
      <c r="B3" s="343"/>
      <c r="C3" s="343"/>
      <c r="D3" s="343"/>
    </row>
    <row r="4" spans="2:8" x14ac:dyDescent="0.2">
      <c r="B4" s="343"/>
      <c r="C4" s="343"/>
      <c r="D4" s="343"/>
    </row>
    <row r="5" spans="2:8" x14ac:dyDescent="0.2">
      <c r="B5" s="343"/>
      <c r="C5" s="343"/>
      <c r="D5" s="343"/>
      <c r="G5" s="343"/>
      <c r="H5" s="343"/>
    </row>
    <row r="6" spans="2:8" x14ac:dyDescent="0.2">
      <c r="B6" s="343"/>
      <c r="C6" s="343"/>
      <c r="D6" s="343"/>
    </row>
    <row r="7" spans="2:8" x14ac:dyDescent="0.2">
      <c r="B7" s="343"/>
      <c r="C7" s="343"/>
      <c r="D7" s="343"/>
    </row>
    <row r="8" spans="2:8" x14ac:dyDescent="0.2">
      <c r="B8" s="343"/>
      <c r="C8" s="343"/>
      <c r="D8" s="343"/>
    </row>
    <row r="9" spans="2:8" x14ac:dyDescent="0.2">
      <c r="B9" s="343"/>
      <c r="C9" s="343"/>
      <c r="D9" s="343"/>
    </row>
    <row r="10" spans="2:8" x14ac:dyDescent="0.2">
      <c r="B10" s="343"/>
      <c r="C10" s="343"/>
      <c r="D10" s="343"/>
    </row>
    <row r="11" spans="2:8" x14ac:dyDescent="0.2">
      <c r="B11" s="343"/>
      <c r="C11" s="343"/>
      <c r="D11" s="343"/>
    </row>
    <row r="12" spans="2:8" x14ac:dyDescent="0.2">
      <c r="B12" s="343"/>
      <c r="C12" s="343"/>
      <c r="D12" s="343"/>
    </row>
    <row r="13" spans="2:8" x14ac:dyDescent="0.2">
      <c r="B13" s="343"/>
      <c r="C13" s="343"/>
      <c r="D13" s="343"/>
    </row>
    <row r="14" spans="2:8" x14ac:dyDescent="0.2">
      <c r="B14" s="343"/>
      <c r="C14" s="343"/>
      <c r="D14" s="343"/>
    </row>
    <row r="15" spans="2:8" x14ac:dyDescent="0.2">
      <c r="B15" s="343"/>
      <c r="C15" s="343"/>
      <c r="D15" s="343"/>
    </row>
    <row r="16" spans="2:8" x14ac:dyDescent="0.2">
      <c r="B16" s="343"/>
      <c r="C16" s="343"/>
      <c r="D16" s="343"/>
    </row>
    <row r="17" spans="2:9" x14ac:dyDescent="0.2">
      <c r="B17" s="343"/>
      <c r="C17" s="343"/>
      <c r="D17" s="343"/>
    </row>
    <row r="18" spans="2:9" x14ac:dyDescent="0.2">
      <c r="B18" s="343"/>
      <c r="C18" s="343"/>
      <c r="D18" s="343"/>
    </row>
    <row r="19" spans="2:9" x14ac:dyDescent="0.2">
      <c r="B19" s="343"/>
      <c r="C19" s="343"/>
      <c r="D19" s="343"/>
    </row>
    <row r="20" spans="2:9" x14ac:dyDescent="0.2">
      <c r="B20" s="343"/>
      <c r="C20" s="343"/>
      <c r="D20" s="343"/>
    </row>
    <row r="21" spans="2:9" x14ac:dyDescent="0.2">
      <c r="B21" s="343"/>
      <c r="C21" s="343"/>
      <c r="D21" s="343"/>
    </row>
    <row r="22" spans="2:9" x14ac:dyDescent="0.2">
      <c r="B22" s="343"/>
      <c r="C22" s="343"/>
      <c r="D22" s="343"/>
    </row>
    <row r="23" spans="2:9" x14ac:dyDescent="0.2">
      <c r="B23" s="343"/>
      <c r="C23" s="343"/>
      <c r="D23" s="343"/>
    </row>
    <row r="24" spans="2:9" x14ac:dyDescent="0.2">
      <c r="B24" s="343"/>
      <c r="C24" s="343"/>
      <c r="D24" s="343"/>
    </row>
    <row r="25" spans="2:9" x14ac:dyDescent="0.2">
      <c r="B25" s="343"/>
      <c r="C25" s="343"/>
      <c r="D25" s="343"/>
    </row>
    <row r="26" spans="2:9" ht="13.5" thickBot="1" x14ac:dyDescent="0.25">
      <c r="B26" s="343"/>
      <c r="C26" s="343"/>
      <c r="D26" s="343"/>
    </row>
    <row r="27" spans="2:9" ht="26.25" customHeight="1" thickTop="1" x14ac:dyDescent="0.2">
      <c r="B27" s="1000"/>
      <c r="C27" s="1001"/>
      <c r="D27" s="1001"/>
      <c r="E27" s="1002"/>
      <c r="F27" s="1002"/>
      <c r="G27" s="1002"/>
      <c r="H27" s="1002"/>
      <c r="I27" s="1003"/>
    </row>
    <row r="28" spans="2:9" ht="19.5" customHeight="1" x14ac:dyDescent="0.25">
      <c r="B28" s="344"/>
      <c r="C28" s="345" t="s">
        <v>418</v>
      </c>
      <c r="D28" s="345"/>
      <c r="E28" s="345"/>
      <c r="F28" s="345"/>
      <c r="G28" s="345"/>
      <c r="H28" s="345"/>
      <c r="I28" s="346"/>
    </row>
    <row r="29" spans="2:9" ht="19.5" customHeight="1" thickBot="1" x14ac:dyDescent="0.3">
      <c r="B29" s="1004"/>
      <c r="C29" s="1005"/>
      <c r="D29" s="1005"/>
      <c r="E29" s="1006"/>
      <c r="F29" s="1006"/>
      <c r="G29" s="1006"/>
      <c r="H29" s="1006"/>
      <c r="I29" s="1007"/>
    </row>
    <row r="30" spans="2:9" ht="13.5" thickTop="1" x14ac:dyDescent="0.2">
      <c r="B30" s="343"/>
      <c r="C30" s="343"/>
      <c r="D30" s="343"/>
    </row>
    <row r="31" spans="2:9" x14ac:dyDescent="0.2">
      <c r="B31" s="343"/>
      <c r="C31" s="343"/>
      <c r="D31" s="343"/>
    </row>
    <row r="32" spans="2:9" x14ac:dyDescent="0.2">
      <c r="B32" s="343"/>
      <c r="C32" s="343"/>
      <c r="D32" s="343"/>
    </row>
    <row r="33" spans="2:9" ht="15.75" x14ac:dyDescent="0.2">
      <c r="B33" s="347" t="s">
        <v>711</v>
      </c>
      <c r="C33" s="348"/>
      <c r="D33" s="348"/>
      <c r="E33" s="349"/>
      <c r="F33" s="349"/>
      <c r="G33" s="349"/>
      <c r="H33" s="349"/>
      <c r="I33" s="349"/>
    </row>
    <row r="34" spans="2:9" x14ac:dyDescent="0.2">
      <c r="B34" s="343"/>
      <c r="C34" s="343"/>
      <c r="D34" s="343"/>
    </row>
    <row r="35" spans="2:9" x14ac:dyDescent="0.2">
      <c r="B35" s="343"/>
      <c r="C35" s="343"/>
      <c r="D35" s="343"/>
    </row>
    <row r="36" spans="2:9" ht="15.75" x14ac:dyDescent="0.25">
      <c r="B36" s="343"/>
      <c r="C36" s="343"/>
      <c r="D36" s="343"/>
      <c r="E36" s="350"/>
    </row>
    <row r="37" spans="2:9" x14ac:dyDescent="0.2">
      <c r="B37" s="343"/>
      <c r="C37" s="351" t="s">
        <v>579</v>
      </c>
      <c r="D37" s="343"/>
    </row>
    <row r="38" spans="2:9" x14ac:dyDescent="0.2">
      <c r="B38" s="343"/>
      <c r="C38" s="351" t="s">
        <v>419</v>
      </c>
      <c r="D38" s="343"/>
    </row>
    <row r="39" spans="2:9" x14ac:dyDescent="0.2">
      <c r="B39" s="343"/>
      <c r="C39" s="456"/>
      <c r="D39" s="343"/>
    </row>
    <row r="40" spans="2:9" x14ac:dyDescent="0.2">
      <c r="B40" s="343"/>
      <c r="C40" s="456"/>
      <c r="D40" s="343"/>
    </row>
    <row r="41" spans="2:9" x14ac:dyDescent="0.2">
      <c r="B41" s="343"/>
      <c r="C41" s="457"/>
      <c r="D41" s="343"/>
    </row>
    <row r="42" spans="2:9" x14ac:dyDescent="0.2">
      <c r="B42" s="343"/>
      <c r="C42" s="458"/>
      <c r="D42" s="353"/>
      <c r="E42" s="354"/>
      <c r="F42" s="354"/>
      <c r="G42" s="354"/>
      <c r="H42" s="354"/>
      <c r="I42" s="354"/>
    </row>
    <row r="43" spans="2:9" x14ac:dyDescent="0.2">
      <c r="B43" s="343"/>
      <c r="C43" s="343"/>
      <c r="D43" s="343"/>
    </row>
    <row r="44" spans="2:9" x14ac:dyDescent="0.2">
      <c r="B44" s="343"/>
      <c r="C44" s="343"/>
      <c r="D44" s="343"/>
    </row>
    <row r="45" spans="2:9" x14ac:dyDescent="0.2">
      <c r="B45" s="343"/>
      <c r="C45" s="343"/>
      <c r="D45" s="343"/>
    </row>
    <row r="46" spans="2:9" x14ac:dyDescent="0.2">
      <c r="B46" s="343"/>
      <c r="C46" s="343"/>
      <c r="D46" s="343"/>
    </row>
    <row r="47" spans="2:9" x14ac:dyDescent="0.2">
      <c r="B47" s="343"/>
      <c r="C47" s="343"/>
      <c r="D47" s="343"/>
    </row>
    <row r="48" spans="2:9" x14ac:dyDescent="0.2">
      <c r="B48" s="343"/>
      <c r="C48" s="343"/>
      <c r="D48" s="343"/>
    </row>
    <row r="49" spans="2:10" x14ac:dyDescent="0.2">
      <c r="B49" s="986" t="s">
        <v>703</v>
      </c>
      <c r="C49" s="986"/>
      <c r="D49" s="986"/>
      <c r="E49" s="986"/>
      <c r="F49" s="986"/>
      <c r="G49" s="986"/>
      <c r="H49" s="986"/>
      <c r="I49" s="986"/>
      <c r="J49" s="986"/>
    </row>
    <row r="50" spans="2:10" x14ac:dyDescent="0.2">
      <c r="B50" s="1009" t="s">
        <v>381</v>
      </c>
      <c r="C50" s="1009"/>
      <c r="D50" s="1009"/>
      <c r="E50" s="1009"/>
      <c r="F50" s="1009"/>
      <c r="G50" s="1009"/>
      <c r="H50" s="1009"/>
      <c r="I50" s="1009"/>
    </row>
    <row r="51" spans="2:10" ht="16.5" customHeight="1" x14ac:dyDescent="0.2">
      <c r="B51" s="998" t="s">
        <v>663</v>
      </c>
      <c r="C51" s="998"/>
      <c r="D51" s="998"/>
      <c r="E51" s="998"/>
      <c r="F51" s="998"/>
      <c r="G51" s="998"/>
      <c r="H51" s="998"/>
      <c r="I51" s="998"/>
    </row>
    <row r="52" spans="2:10" ht="16.5" customHeight="1" x14ac:dyDescent="0.2">
      <c r="B52" s="998" t="s">
        <v>662</v>
      </c>
      <c r="C52" s="998"/>
      <c r="D52" s="998"/>
      <c r="E52" s="998"/>
      <c r="F52" s="998"/>
      <c r="G52" s="998"/>
      <c r="H52" s="998"/>
      <c r="I52" s="998"/>
    </row>
    <row r="53" spans="2:10" ht="16.5" customHeight="1" x14ac:dyDescent="0.2">
      <c r="B53" s="999" t="s">
        <v>382</v>
      </c>
      <c r="C53" s="999"/>
      <c r="D53" s="999"/>
      <c r="E53" s="999"/>
      <c r="F53" s="999"/>
      <c r="G53" s="999"/>
      <c r="H53" s="999"/>
      <c r="I53" s="999"/>
    </row>
    <row r="54" spans="2:10" x14ac:dyDescent="0.2">
      <c r="B54" s="343"/>
      <c r="C54" s="355"/>
      <c r="D54" s="355"/>
      <c r="J54" s="584"/>
    </row>
    <row r="55" spans="2:10" x14ac:dyDescent="0.2">
      <c r="B55" s="356"/>
      <c r="C55" s="355"/>
      <c r="D55" s="355"/>
      <c r="I55" s="459">
        <f>PG_4!$I$55</f>
        <v>0</v>
      </c>
    </row>
    <row r="58" spans="2:10" x14ac:dyDescent="0.2">
      <c r="B58" s="355"/>
      <c r="C58" s="355"/>
      <c r="D58" s="355"/>
    </row>
    <row r="59" spans="2:10" x14ac:dyDescent="0.2">
      <c r="B59" s="343"/>
      <c r="C59" s="355"/>
      <c r="D59" s="355"/>
    </row>
    <row r="60" spans="2:10" x14ac:dyDescent="0.2">
      <c r="B60" s="355"/>
      <c r="C60" s="355"/>
      <c r="D60" s="355"/>
    </row>
    <row r="61" spans="2:10" x14ac:dyDescent="0.2">
      <c r="B61" s="355"/>
      <c r="C61" s="355"/>
      <c r="D61" s="355"/>
    </row>
    <row r="62" spans="2:10" x14ac:dyDescent="0.2">
      <c r="B62" s="355"/>
      <c r="C62" s="355"/>
      <c r="D62" s="355"/>
    </row>
    <row r="63" spans="2:10" x14ac:dyDescent="0.2">
      <c r="B63" s="355"/>
      <c r="C63" s="355"/>
      <c r="D63" s="355"/>
    </row>
    <row r="64" spans="2:10" x14ac:dyDescent="0.2">
      <c r="B64" s="355"/>
      <c r="C64" s="355"/>
      <c r="D64" s="355"/>
    </row>
    <row r="65" spans="2:4" x14ac:dyDescent="0.2">
      <c r="B65" s="355"/>
      <c r="C65" s="355"/>
      <c r="D65" s="355"/>
    </row>
    <row r="66" spans="2:4" x14ac:dyDescent="0.2">
      <c r="B66" s="355"/>
      <c r="C66" s="355"/>
      <c r="D66" s="355"/>
    </row>
    <row r="67" spans="2:4" x14ac:dyDescent="0.2">
      <c r="B67" s="355"/>
      <c r="C67" s="355"/>
      <c r="D67" s="355"/>
    </row>
    <row r="68" spans="2:4" x14ac:dyDescent="0.2">
      <c r="B68" s="355"/>
      <c r="C68" s="355"/>
      <c r="D68" s="355"/>
    </row>
    <row r="69" spans="2:4" x14ac:dyDescent="0.2">
      <c r="B69" s="355"/>
      <c r="C69" s="355"/>
      <c r="D69" s="355"/>
    </row>
    <row r="70" spans="2:4" x14ac:dyDescent="0.2">
      <c r="B70" s="355"/>
      <c r="C70" s="355"/>
      <c r="D70" s="355"/>
    </row>
    <row r="71" spans="2:4" x14ac:dyDescent="0.2">
      <c r="B71" s="355"/>
      <c r="C71" s="355"/>
      <c r="D71" s="355"/>
    </row>
    <row r="72" spans="2:4" x14ac:dyDescent="0.2">
      <c r="B72" s="355"/>
      <c r="C72" s="355"/>
      <c r="D72" s="355"/>
    </row>
    <row r="73" spans="2:4" x14ac:dyDescent="0.2">
      <c r="B73" s="355"/>
      <c r="C73" s="355"/>
      <c r="D73" s="355"/>
    </row>
    <row r="74" spans="2:4" x14ac:dyDescent="0.2">
      <c r="B74" s="355"/>
      <c r="C74" s="355"/>
      <c r="D74" s="355"/>
    </row>
    <row r="75" spans="2:4" x14ac:dyDescent="0.2">
      <c r="B75" s="355"/>
      <c r="C75" s="355"/>
      <c r="D75" s="355"/>
    </row>
    <row r="76" spans="2:4" x14ac:dyDescent="0.2">
      <c r="B76" s="355"/>
      <c r="C76" s="355"/>
      <c r="D76" s="355"/>
    </row>
    <row r="77" spans="2:4" x14ac:dyDescent="0.2">
      <c r="B77" s="355"/>
      <c r="C77" s="355"/>
      <c r="D77" s="355"/>
    </row>
    <row r="78" spans="2:4" x14ac:dyDescent="0.2">
      <c r="B78" s="355"/>
      <c r="C78" s="355"/>
      <c r="D78" s="355"/>
    </row>
    <row r="79" spans="2:4" x14ac:dyDescent="0.2">
      <c r="B79" s="355"/>
      <c r="C79" s="355"/>
      <c r="D79" s="355"/>
    </row>
    <row r="80" spans="2:4" x14ac:dyDescent="0.2">
      <c r="B80" s="355"/>
      <c r="C80" s="355"/>
      <c r="D80" s="355"/>
    </row>
    <row r="81" spans="2:4" x14ac:dyDescent="0.2">
      <c r="B81" s="355"/>
      <c r="C81" s="355"/>
      <c r="D81" s="355"/>
    </row>
    <row r="82" spans="2:4" x14ac:dyDescent="0.2">
      <c r="B82" s="355"/>
      <c r="C82" s="355"/>
      <c r="D82" s="355"/>
    </row>
    <row r="83" spans="2:4" x14ac:dyDescent="0.2">
      <c r="B83" s="355"/>
      <c r="C83" s="355"/>
      <c r="D83" s="355"/>
    </row>
    <row r="84" spans="2:4" x14ac:dyDescent="0.2">
      <c r="B84" s="355"/>
      <c r="C84" s="355"/>
      <c r="D84" s="355"/>
    </row>
    <row r="85" spans="2:4" x14ac:dyDescent="0.2">
      <c r="B85" s="355"/>
      <c r="C85" s="355"/>
      <c r="D85" s="355"/>
    </row>
    <row r="86" spans="2:4" x14ac:dyDescent="0.2">
      <c r="B86" s="355"/>
      <c r="C86" s="355"/>
      <c r="D86" s="355"/>
    </row>
    <row r="87" spans="2:4" x14ac:dyDescent="0.2">
      <c r="B87" s="355"/>
      <c r="C87" s="355"/>
      <c r="D87" s="355"/>
    </row>
    <row r="88" spans="2:4" x14ac:dyDescent="0.2">
      <c r="B88" s="355"/>
      <c r="C88" s="355"/>
      <c r="D88" s="355"/>
    </row>
    <row r="89" spans="2:4" x14ac:dyDescent="0.2">
      <c r="B89" s="355"/>
      <c r="C89" s="355"/>
      <c r="D89" s="355"/>
    </row>
    <row r="90" spans="2:4" x14ac:dyDescent="0.2">
      <c r="B90" s="355"/>
      <c r="C90" s="355"/>
      <c r="D90" s="355"/>
    </row>
    <row r="91" spans="2:4" x14ac:dyDescent="0.2">
      <c r="B91" s="355"/>
      <c r="C91" s="355"/>
      <c r="D91" s="355"/>
    </row>
    <row r="92" spans="2:4" x14ac:dyDescent="0.2">
      <c r="B92" s="355"/>
      <c r="C92" s="355"/>
      <c r="D92" s="355"/>
    </row>
    <row r="93" spans="2:4" x14ac:dyDescent="0.2">
      <c r="B93" s="355"/>
      <c r="C93" s="355"/>
      <c r="D93" s="355"/>
    </row>
    <row r="94" spans="2:4" x14ac:dyDescent="0.2">
      <c r="B94" s="355"/>
      <c r="C94" s="355"/>
      <c r="D94" s="355"/>
    </row>
    <row r="95" spans="2:4" x14ac:dyDescent="0.2">
      <c r="B95" s="355"/>
      <c r="C95" s="355"/>
      <c r="D95" s="355"/>
    </row>
    <row r="96" spans="2:4" x14ac:dyDescent="0.2">
      <c r="B96" s="355"/>
      <c r="C96" s="355"/>
      <c r="D96" s="355"/>
    </row>
    <row r="97" spans="2:4" x14ac:dyDescent="0.2">
      <c r="B97" s="355"/>
      <c r="C97" s="355"/>
      <c r="D97" s="355"/>
    </row>
    <row r="98" spans="2:4" x14ac:dyDescent="0.2">
      <c r="B98" s="355"/>
      <c r="C98" s="355"/>
      <c r="D98" s="355"/>
    </row>
    <row r="99" spans="2:4" x14ac:dyDescent="0.2">
      <c r="B99" s="355"/>
      <c r="C99" s="355"/>
      <c r="D99" s="355"/>
    </row>
    <row r="100" spans="2:4" x14ac:dyDescent="0.2">
      <c r="B100" s="355"/>
      <c r="C100" s="355"/>
      <c r="D100" s="355"/>
    </row>
    <row r="101" spans="2:4" x14ac:dyDescent="0.2">
      <c r="B101" s="355"/>
      <c r="C101" s="355"/>
      <c r="D101" s="355"/>
    </row>
    <row r="102" spans="2:4" x14ac:dyDescent="0.2">
      <c r="B102" s="355"/>
      <c r="C102" s="355"/>
      <c r="D102" s="355"/>
    </row>
    <row r="103" spans="2:4" x14ac:dyDescent="0.2">
      <c r="B103" s="355"/>
      <c r="C103" s="355"/>
      <c r="D103" s="355"/>
    </row>
    <row r="104" spans="2:4" x14ac:dyDescent="0.2">
      <c r="B104" s="355"/>
      <c r="C104" s="355"/>
      <c r="D104" s="355"/>
    </row>
    <row r="105" spans="2:4" x14ac:dyDescent="0.2">
      <c r="B105" s="355"/>
      <c r="C105" s="355"/>
      <c r="D105" s="355"/>
    </row>
    <row r="106" spans="2:4" x14ac:dyDescent="0.2">
      <c r="B106" s="355"/>
      <c r="C106" s="355"/>
      <c r="D106" s="355"/>
    </row>
    <row r="107" spans="2:4" x14ac:dyDescent="0.2">
      <c r="B107" s="355"/>
      <c r="C107" s="355"/>
      <c r="D107" s="355"/>
    </row>
    <row r="108" spans="2:4" x14ac:dyDescent="0.2">
      <c r="B108" s="355"/>
      <c r="C108" s="355"/>
      <c r="D108" s="355"/>
    </row>
    <row r="109" spans="2:4" x14ac:dyDescent="0.2">
      <c r="B109" s="355"/>
      <c r="C109" s="355"/>
      <c r="D109" s="355"/>
    </row>
    <row r="110" spans="2:4" x14ac:dyDescent="0.2">
      <c r="B110" s="355"/>
      <c r="C110" s="355"/>
      <c r="D110" s="355"/>
    </row>
    <row r="111" spans="2:4" x14ac:dyDescent="0.2">
      <c r="B111" s="355"/>
      <c r="C111" s="355"/>
      <c r="D111" s="355"/>
    </row>
    <row r="112" spans="2:4" x14ac:dyDescent="0.2">
      <c r="B112" s="355"/>
      <c r="C112" s="355"/>
      <c r="D112" s="355"/>
    </row>
    <row r="113" spans="2:4" x14ac:dyDescent="0.2">
      <c r="B113" s="355"/>
      <c r="C113" s="355"/>
      <c r="D113" s="355"/>
    </row>
    <row r="114" spans="2:4" x14ac:dyDescent="0.2">
      <c r="B114" s="355"/>
      <c r="C114" s="355"/>
      <c r="D114" s="355"/>
    </row>
    <row r="115" spans="2:4" x14ac:dyDescent="0.2">
      <c r="B115" s="355"/>
      <c r="C115" s="355"/>
      <c r="D115" s="355"/>
    </row>
    <row r="116" spans="2:4" x14ac:dyDescent="0.2">
      <c r="B116" s="355"/>
      <c r="C116" s="355"/>
      <c r="D116" s="355"/>
    </row>
    <row r="117" spans="2:4" x14ac:dyDescent="0.2">
      <c r="B117" s="355"/>
      <c r="C117" s="355"/>
      <c r="D117" s="355"/>
    </row>
    <row r="118" spans="2:4" x14ac:dyDescent="0.2">
      <c r="B118" s="355"/>
      <c r="C118" s="355"/>
      <c r="D118" s="355"/>
    </row>
    <row r="119" spans="2:4" x14ac:dyDescent="0.2">
      <c r="B119" s="355"/>
      <c r="C119" s="355"/>
      <c r="D119" s="355"/>
    </row>
    <row r="120" spans="2:4" x14ac:dyDescent="0.2">
      <c r="B120" s="355"/>
      <c r="C120" s="355"/>
      <c r="D120" s="355"/>
    </row>
    <row r="121" spans="2:4" x14ac:dyDescent="0.2">
      <c r="B121" s="355"/>
      <c r="C121" s="355"/>
      <c r="D121" s="355"/>
    </row>
    <row r="122" spans="2:4" x14ac:dyDescent="0.2">
      <c r="B122" s="355"/>
      <c r="C122" s="355"/>
      <c r="D122" s="355"/>
    </row>
    <row r="123" spans="2:4" x14ac:dyDescent="0.2">
      <c r="B123" s="355"/>
      <c r="C123" s="355"/>
      <c r="D123" s="355"/>
    </row>
    <row r="124" spans="2:4" x14ac:dyDescent="0.2">
      <c r="B124" s="355"/>
      <c r="C124" s="355"/>
      <c r="D124" s="355"/>
    </row>
    <row r="125" spans="2:4" x14ac:dyDescent="0.2">
      <c r="B125" s="355"/>
      <c r="C125" s="355"/>
      <c r="D125" s="355"/>
    </row>
    <row r="126" spans="2:4" x14ac:dyDescent="0.2">
      <c r="B126" s="355"/>
      <c r="C126" s="355"/>
      <c r="D126" s="355"/>
    </row>
    <row r="127" spans="2:4" x14ac:dyDescent="0.2">
      <c r="B127" s="355"/>
      <c r="C127" s="355"/>
      <c r="D127" s="355"/>
    </row>
    <row r="128" spans="2:4" x14ac:dyDescent="0.2">
      <c r="B128" s="355"/>
      <c r="C128" s="355"/>
      <c r="D128" s="355"/>
    </row>
    <row r="129" spans="2:4" x14ac:dyDescent="0.2">
      <c r="B129" s="355"/>
      <c r="C129" s="355"/>
      <c r="D129" s="355"/>
    </row>
    <row r="130" spans="2:4" x14ac:dyDescent="0.2">
      <c r="B130" s="355"/>
      <c r="C130" s="355"/>
      <c r="D130" s="355"/>
    </row>
    <row r="131" spans="2:4" x14ac:dyDescent="0.2">
      <c r="B131" s="355"/>
      <c r="C131" s="355"/>
      <c r="D131" s="355"/>
    </row>
    <row r="132" spans="2:4" x14ac:dyDescent="0.2">
      <c r="B132" s="355"/>
      <c r="C132" s="355"/>
      <c r="D132" s="355"/>
    </row>
    <row r="133" spans="2:4" x14ac:dyDescent="0.2">
      <c r="B133" s="355"/>
      <c r="C133" s="355"/>
      <c r="D133" s="355"/>
    </row>
    <row r="134" spans="2:4" x14ac:dyDescent="0.2">
      <c r="B134" s="355"/>
      <c r="C134" s="355"/>
      <c r="D134" s="355"/>
    </row>
    <row r="135" spans="2:4" x14ac:dyDescent="0.2">
      <c r="B135" s="355"/>
      <c r="C135" s="355"/>
      <c r="D135" s="355"/>
    </row>
    <row r="136" spans="2:4" x14ac:dyDescent="0.2">
      <c r="B136" s="355"/>
      <c r="C136" s="355"/>
      <c r="D136" s="355"/>
    </row>
    <row r="137" spans="2:4" x14ac:dyDescent="0.2">
      <c r="B137" s="355"/>
      <c r="C137" s="355"/>
      <c r="D137" s="355"/>
    </row>
    <row r="138" spans="2:4" x14ac:dyDescent="0.2">
      <c r="B138" s="355"/>
      <c r="C138" s="355"/>
      <c r="D138" s="355"/>
    </row>
    <row r="139" spans="2:4" x14ac:dyDescent="0.2">
      <c r="B139" s="355"/>
      <c r="C139" s="355"/>
      <c r="D139" s="355"/>
    </row>
    <row r="140" spans="2:4" x14ac:dyDescent="0.2">
      <c r="B140" s="355"/>
      <c r="C140" s="355"/>
      <c r="D140" s="355"/>
    </row>
    <row r="141" spans="2:4" x14ac:dyDescent="0.2">
      <c r="B141" s="355"/>
      <c r="C141" s="355"/>
      <c r="D141" s="355"/>
    </row>
    <row r="142" spans="2:4" x14ac:dyDescent="0.2">
      <c r="B142" s="355"/>
      <c r="C142" s="355"/>
      <c r="D142" s="355"/>
    </row>
    <row r="143" spans="2:4" x14ac:dyDescent="0.2">
      <c r="B143" s="355"/>
      <c r="C143" s="355"/>
      <c r="D143" s="355"/>
    </row>
    <row r="144" spans="2:4" x14ac:dyDescent="0.2">
      <c r="B144" s="355"/>
      <c r="C144" s="355"/>
      <c r="D144" s="355"/>
    </row>
    <row r="145" spans="2:4" x14ac:dyDescent="0.2">
      <c r="B145" s="355"/>
      <c r="C145" s="355"/>
      <c r="D145" s="355"/>
    </row>
    <row r="146" spans="2:4" x14ac:dyDescent="0.2">
      <c r="B146" s="355"/>
      <c r="C146" s="355"/>
      <c r="D146" s="355"/>
    </row>
    <row r="147" spans="2:4" x14ac:dyDescent="0.2">
      <c r="B147" s="355"/>
      <c r="C147" s="355"/>
      <c r="D147" s="355"/>
    </row>
    <row r="148" spans="2:4" x14ac:dyDescent="0.2">
      <c r="B148" s="355"/>
      <c r="C148" s="355"/>
      <c r="D148" s="355"/>
    </row>
    <row r="149" spans="2:4" x14ac:dyDescent="0.2">
      <c r="B149" s="355"/>
      <c r="C149" s="355"/>
      <c r="D149" s="355"/>
    </row>
    <row r="150" spans="2:4" x14ac:dyDescent="0.2">
      <c r="B150" s="355"/>
      <c r="C150" s="355"/>
      <c r="D150" s="355"/>
    </row>
    <row r="151" spans="2:4" x14ac:dyDescent="0.2">
      <c r="B151" s="355"/>
      <c r="C151" s="355"/>
      <c r="D151" s="355"/>
    </row>
    <row r="152" spans="2:4" x14ac:dyDescent="0.2">
      <c r="B152" s="355"/>
      <c r="C152" s="355"/>
      <c r="D152" s="355"/>
    </row>
    <row r="153" spans="2:4" x14ac:dyDescent="0.2">
      <c r="B153" s="355"/>
      <c r="C153" s="355"/>
      <c r="D153" s="355"/>
    </row>
    <row r="154" spans="2:4" x14ac:dyDescent="0.2">
      <c r="B154" s="355"/>
      <c r="C154" s="355"/>
      <c r="D154" s="355"/>
    </row>
    <row r="155" spans="2:4" x14ac:dyDescent="0.2">
      <c r="B155" s="355"/>
      <c r="C155" s="355"/>
      <c r="D155" s="355"/>
    </row>
    <row r="156" spans="2:4" x14ac:dyDescent="0.2">
      <c r="B156" s="355"/>
      <c r="C156" s="355"/>
      <c r="D156" s="355"/>
    </row>
    <row r="157" spans="2:4" x14ac:dyDescent="0.2">
      <c r="B157" s="355"/>
      <c r="C157" s="355"/>
      <c r="D157" s="355"/>
    </row>
    <row r="158" spans="2:4" x14ac:dyDescent="0.2">
      <c r="B158" s="355"/>
      <c r="C158" s="355"/>
      <c r="D158" s="355"/>
    </row>
    <row r="159" spans="2:4" x14ac:dyDescent="0.2">
      <c r="B159" s="355"/>
      <c r="C159" s="355"/>
      <c r="D159" s="355"/>
    </row>
    <row r="160" spans="2:4" x14ac:dyDescent="0.2">
      <c r="B160" s="355"/>
      <c r="C160" s="355"/>
      <c r="D160" s="355"/>
    </row>
    <row r="161" spans="2:4" x14ac:dyDescent="0.2">
      <c r="B161" s="355"/>
      <c r="C161" s="355"/>
      <c r="D161" s="355"/>
    </row>
    <row r="162" spans="2:4" x14ac:dyDescent="0.2">
      <c r="B162" s="355"/>
      <c r="C162" s="355"/>
      <c r="D162" s="355"/>
    </row>
    <row r="163" spans="2:4" x14ac:dyDescent="0.2">
      <c r="B163" s="355"/>
      <c r="C163" s="355"/>
      <c r="D163" s="355"/>
    </row>
    <row r="164" spans="2:4" x14ac:dyDescent="0.2">
      <c r="B164" s="355"/>
      <c r="C164" s="355"/>
      <c r="D164" s="355"/>
    </row>
    <row r="165" spans="2:4" x14ac:dyDescent="0.2">
      <c r="B165" s="355"/>
      <c r="C165" s="355"/>
      <c r="D165" s="355"/>
    </row>
    <row r="166" spans="2:4" x14ac:dyDescent="0.2">
      <c r="B166" s="355"/>
      <c r="C166" s="355"/>
      <c r="D166" s="355"/>
    </row>
    <row r="167" spans="2:4" x14ac:dyDescent="0.2">
      <c r="B167" s="355"/>
      <c r="C167" s="355"/>
      <c r="D167" s="355"/>
    </row>
    <row r="168" spans="2:4" x14ac:dyDescent="0.2">
      <c r="B168" s="355"/>
      <c r="C168" s="355"/>
      <c r="D168" s="355"/>
    </row>
    <row r="169" spans="2:4" x14ac:dyDescent="0.2">
      <c r="B169" s="355"/>
      <c r="C169" s="355"/>
      <c r="D169" s="355"/>
    </row>
    <row r="170" spans="2:4" x14ac:dyDescent="0.2">
      <c r="B170" s="355"/>
      <c r="C170" s="355"/>
      <c r="D170" s="355"/>
    </row>
    <row r="171" spans="2:4" x14ac:dyDescent="0.2">
      <c r="B171" s="355"/>
      <c r="C171" s="355"/>
      <c r="D171" s="355"/>
    </row>
    <row r="172" spans="2:4" x14ac:dyDescent="0.2">
      <c r="B172" s="355"/>
      <c r="C172" s="355"/>
      <c r="D172" s="355"/>
    </row>
    <row r="173" spans="2:4" x14ac:dyDescent="0.2">
      <c r="B173" s="355"/>
      <c r="C173" s="355"/>
      <c r="D173" s="355"/>
    </row>
    <row r="174" spans="2:4" x14ac:dyDescent="0.2">
      <c r="B174" s="355"/>
      <c r="C174" s="355"/>
      <c r="D174" s="355"/>
    </row>
    <row r="175" spans="2:4" x14ac:dyDescent="0.2">
      <c r="B175" s="355"/>
      <c r="C175" s="355"/>
      <c r="D175" s="355"/>
    </row>
    <row r="176" spans="2:4" x14ac:dyDescent="0.2">
      <c r="B176" s="355"/>
      <c r="C176" s="355"/>
      <c r="D176" s="355"/>
    </row>
    <row r="177" spans="2:4" x14ac:dyDescent="0.2">
      <c r="B177" s="355"/>
      <c r="C177" s="355"/>
      <c r="D177" s="355"/>
    </row>
    <row r="178" spans="2:4" x14ac:dyDescent="0.2">
      <c r="B178" s="355"/>
      <c r="C178" s="355"/>
      <c r="D178" s="355"/>
    </row>
    <row r="179" spans="2:4" x14ac:dyDescent="0.2">
      <c r="B179" s="355"/>
      <c r="C179" s="355"/>
      <c r="D179" s="355"/>
    </row>
    <row r="180" spans="2:4" x14ac:dyDescent="0.2">
      <c r="B180" s="355"/>
      <c r="C180" s="355"/>
      <c r="D180" s="355"/>
    </row>
    <row r="181" spans="2:4" x14ac:dyDescent="0.2">
      <c r="B181" s="355"/>
      <c r="C181" s="355"/>
      <c r="D181" s="355"/>
    </row>
    <row r="182" spans="2:4" x14ac:dyDescent="0.2">
      <c r="B182" s="355"/>
      <c r="C182" s="355"/>
      <c r="D182" s="355"/>
    </row>
    <row r="183" spans="2:4" x14ac:dyDescent="0.2">
      <c r="B183" s="355"/>
      <c r="C183" s="355"/>
      <c r="D183" s="355"/>
    </row>
    <row r="184" spans="2:4" x14ac:dyDescent="0.2">
      <c r="B184" s="355"/>
      <c r="C184" s="355"/>
      <c r="D184" s="355"/>
    </row>
    <row r="185" spans="2:4" x14ac:dyDescent="0.2">
      <c r="B185" s="355"/>
      <c r="C185" s="355"/>
      <c r="D185" s="355"/>
    </row>
    <row r="186" spans="2:4" x14ac:dyDescent="0.2">
      <c r="B186" s="355"/>
      <c r="C186" s="355"/>
      <c r="D186" s="355"/>
    </row>
    <row r="187" spans="2:4" x14ac:dyDescent="0.2">
      <c r="B187" s="355"/>
      <c r="C187" s="355"/>
      <c r="D187" s="355"/>
    </row>
    <row r="188" spans="2:4" x14ac:dyDescent="0.2">
      <c r="B188" s="355"/>
      <c r="C188" s="355"/>
      <c r="D188" s="355"/>
    </row>
    <row r="189" spans="2:4" x14ac:dyDescent="0.2">
      <c r="B189" s="355"/>
      <c r="C189" s="355"/>
      <c r="D189" s="355"/>
    </row>
    <row r="190" spans="2:4" x14ac:dyDescent="0.2">
      <c r="B190" s="355"/>
      <c r="C190" s="355"/>
      <c r="D190" s="355"/>
    </row>
    <row r="191" spans="2:4" x14ac:dyDescent="0.2">
      <c r="B191" s="355"/>
      <c r="C191" s="355"/>
      <c r="D191" s="355"/>
    </row>
    <row r="192" spans="2:4" x14ac:dyDescent="0.2">
      <c r="B192" s="355"/>
      <c r="C192" s="355"/>
      <c r="D192" s="355"/>
    </row>
    <row r="193" spans="2:4" x14ac:dyDescent="0.2">
      <c r="B193" s="355"/>
      <c r="C193" s="355"/>
      <c r="D193" s="355"/>
    </row>
    <row r="194" spans="2:4" x14ac:dyDescent="0.2">
      <c r="B194" s="355"/>
      <c r="C194" s="355"/>
      <c r="D194" s="355"/>
    </row>
    <row r="195" spans="2:4" x14ac:dyDescent="0.2">
      <c r="B195" s="355"/>
      <c r="C195" s="355"/>
      <c r="D195" s="355"/>
    </row>
    <row r="196" spans="2:4" x14ac:dyDescent="0.2">
      <c r="B196" s="355"/>
      <c r="C196" s="355"/>
      <c r="D196" s="355"/>
    </row>
    <row r="197" spans="2:4" x14ac:dyDescent="0.2">
      <c r="B197" s="355"/>
      <c r="C197" s="355"/>
      <c r="D197" s="355"/>
    </row>
    <row r="198" spans="2:4" x14ac:dyDescent="0.2">
      <c r="B198" s="355"/>
      <c r="C198" s="355"/>
      <c r="D198" s="355"/>
    </row>
    <row r="199" spans="2:4" x14ac:dyDescent="0.2">
      <c r="B199" s="355"/>
      <c r="C199" s="355"/>
      <c r="D199" s="355"/>
    </row>
    <row r="200" spans="2:4" x14ac:dyDescent="0.2">
      <c r="B200" s="355"/>
      <c r="C200" s="355"/>
      <c r="D200" s="355"/>
    </row>
    <row r="201" spans="2:4" x14ac:dyDescent="0.2">
      <c r="B201" s="355"/>
      <c r="C201" s="355"/>
      <c r="D201" s="355"/>
    </row>
    <row r="202" spans="2:4" x14ac:dyDescent="0.2">
      <c r="B202" s="355"/>
      <c r="C202" s="355"/>
      <c r="D202" s="355"/>
    </row>
    <row r="203" spans="2:4" x14ac:dyDescent="0.2">
      <c r="B203" s="355"/>
      <c r="C203" s="355"/>
      <c r="D203" s="355"/>
    </row>
    <row r="204" spans="2:4" x14ac:dyDescent="0.2">
      <c r="B204" s="355"/>
      <c r="C204" s="355"/>
      <c r="D204" s="355"/>
    </row>
    <row r="205" spans="2:4" x14ac:dyDescent="0.2">
      <c r="B205" s="355"/>
      <c r="C205" s="355"/>
      <c r="D205" s="355"/>
    </row>
    <row r="206" spans="2:4" x14ac:dyDescent="0.2">
      <c r="B206" s="355"/>
      <c r="C206" s="355"/>
      <c r="D206" s="355"/>
    </row>
    <row r="207" spans="2:4" x14ac:dyDescent="0.2">
      <c r="B207" s="355"/>
      <c r="C207" s="355"/>
      <c r="D207" s="355"/>
    </row>
    <row r="208" spans="2:4" x14ac:dyDescent="0.2">
      <c r="B208" s="355"/>
      <c r="C208" s="355"/>
      <c r="D208" s="355"/>
    </row>
    <row r="209" spans="2:4" x14ac:dyDescent="0.2">
      <c r="B209" s="355"/>
      <c r="C209" s="355"/>
      <c r="D209" s="355"/>
    </row>
    <row r="210" spans="2:4" x14ac:dyDescent="0.2">
      <c r="B210" s="355"/>
      <c r="C210" s="355"/>
      <c r="D210" s="355"/>
    </row>
    <row r="211" spans="2:4" x14ac:dyDescent="0.2">
      <c r="B211" s="355"/>
      <c r="C211" s="355"/>
      <c r="D211" s="355"/>
    </row>
    <row r="212" spans="2:4" x14ac:dyDescent="0.2">
      <c r="B212" s="355"/>
      <c r="C212" s="355"/>
      <c r="D212" s="355"/>
    </row>
    <row r="213" spans="2:4" x14ac:dyDescent="0.2">
      <c r="B213" s="355"/>
      <c r="C213" s="355"/>
      <c r="D213" s="355"/>
    </row>
    <row r="214" spans="2:4" x14ac:dyDescent="0.2">
      <c r="B214" s="355"/>
      <c r="C214" s="355"/>
      <c r="D214" s="355"/>
    </row>
    <row r="215" spans="2:4" x14ac:dyDescent="0.2">
      <c r="B215" s="355"/>
      <c r="C215" s="355"/>
      <c r="D215" s="355"/>
    </row>
    <row r="216" spans="2:4" x14ac:dyDescent="0.2">
      <c r="B216" s="355"/>
      <c r="C216" s="355"/>
      <c r="D216" s="355"/>
    </row>
    <row r="217" spans="2:4" x14ac:dyDescent="0.2">
      <c r="B217" s="355"/>
      <c r="C217" s="355"/>
      <c r="D217" s="355"/>
    </row>
    <row r="218" spans="2:4" x14ac:dyDescent="0.2">
      <c r="B218" s="355"/>
      <c r="C218" s="355"/>
      <c r="D218" s="355"/>
    </row>
    <row r="219" spans="2:4" x14ac:dyDescent="0.2">
      <c r="B219" s="355"/>
      <c r="C219" s="355"/>
      <c r="D219" s="355"/>
    </row>
    <row r="220" spans="2:4" x14ac:dyDescent="0.2">
      <c r="B220" s="355"/>
      <c r="C220" s="355"/>
      <c r="D220" s="355"/>
    </row>
    <row r="221" spans="2:4" x14ac:dyDescent="0.2">
      <c r="B221" s="355"/>
      <c r="C221" s="355"/>
      <c r="D221" s="355"/>
    </row>
    <row r="222" spans="2:4" x14ac:dyDescent="0.2">
      <c r="B222" s="355"/>
      <c r="C222" s="355"/>
      <c r="D222" s="355"/>
    </row>
    <row r="223" spans="2:4" x14ac:dyDescent="0.2">
      <c r="B223" s="355"/>
      <c r="C223" s="355"/>
      <c r="D223" s="355"/>
    </row>
    <row r="224" spans="2:4" x14ac:dyDescent="0.2">
      <c r="B224" s="355"/>
      <c r="C224" s="355"/>
      <c r="D224" s="355"/>
    </row>
    <row r="225" spans="2:4" x14ac:dyDescent="0.2">
      <c r="B225" s="355"/>
      <c r="C225" s="355"/>
      <c r="D225" s="355"/>
    </row>
    <row r="226" spans="2:4" x14ac:dyDescent="0.2">
      <c r="B226" s="355"/>
      <c r="C226" s="355"/>
      <c r="D226" s="355"/>
    </row>
    <row r="227" spans="2:4" x14ac:dyDescent="0.2">
      <c r="B227" s="355"/>
      <c r="C227" s="355"/>
      <c r="D227" s="355"/>
    </row>
    <row r="228" spans="2:4" x14ac:dyDescent="0.2">
      <c r="B228" s="355"/>
      <c r="C228" s="355"/>
      <c r="D228" s="355"/>
    </row>
    <row r="229" spans="2:4" x14ac:dyDescent="0.2">
      <c r="B229" s="355"/>
      <c r="C229" s="355"/>
      <c r="D229" s="355"/>
    </row>
    <row r="230" spans="2:4" x14ac:dyDescent="0.2">
      <c r="B230" s="355"/>
      <c r="C230" s="355"/>
      <c r="D230" s="355"/>
    </row>
    <row r="231" spans="2:4" x14ac:dyDescent="0.2">
      <c r="B231" s="355"/>
      <c r="C231" s="355"/>
      <c r="D231" s="355"/>
    </row>
    <row r="232" spans="2:4" x14ac:dyDescent="0.2">
      <c r="B232" s="355"/>
      <c r="C232" s="355"/>
      <c r="D232" s="355"/>
    </row>
    <row r="233" spans="2:4" x14ac:dyDescent="0.2">
      <c r="B233" s="355"/>
      <c r="C233" s="355"/>
      <c r="D233" s="355"/>
    </row>
    <row r="234" spans="2:4" x14ac:dyDescent="0.2">
      <c r="B234" s="355"/>
      <c r="C234" s="355"/>
      <c r="D234" s="355"/>
    </row>
    <row r="235" spans="2:4" x14ac:dyDescent="0.2">
      <c r="B235" s="355"/>
      <c r="C235" s="355"/>
      <c r="D235" s="355"/>
    </row>
    <row r="236" spans="2:4" x14ac:dyDescent="0.2">
      <c r="B236" s="355"/>
      <c r="C236" s="355"/>
      <c r="D236" s="355"/>
    </row>
    <row r="237" spans="2:4" x14ac:dyDescent="0.2">
      <c r="B237" s="355"/>
      <c r="C237" s="355"/>
      <c r="D237" s="355"/>
    </row>
    <row r="238" spans="2:4" x14ac:dyDescent="0.2">
      <c r="B238" s="355"/>
      <c r="C238" s="355"/>
      <c r="D238" s="355"/>
    </row>
    <row r="239" spans="2:4" x14ac:dyDescent="0.2">
      <c r="B239" s="355"/>
      <c r="C239" s="355"/>
      <c r="D239" s="355"/>
    </row>
    <row r="240" spans="2:4" x14ac:dyDescent="0.2">
      <c r="B240" s="355"/>
      <c r="C240" s="355"/>
      <c r="D240" s="355"/>
    </row>
    <row r="241" spans="2:4" x14ac:dyDescent="0.2">
      <c r="B241" s="355"/>
      <c r="C241" s="355"/>
      <c r="D241" s="355"/>
    </row>
    <row r="242" spans="2:4" x14ac:dyDescent="0.2">
      <c r="B242" s="355"/>
      <c r="C242" s="355"/>
      <c r="D242" s="355"/>
    </row>
    <row r="243" spans="2:4" x14ac:dyDescent="0.2">
      <c r="B243" s="355"/>
      <c r="C243" s="355"/>
      <c r="D243" s="355"/>
    </row>
    <row r="244" spans="2:4" x14ac:dyDescent="0.2">
      <c r="B244" s="355"/>
      <c r="C244" s="355"/>
      <c r="D244" s="355"/>
    </row>
    <row r="245" spans="2:4" x14ac:dyDescent="0.2">
      <c r="B245" s="355"/>
      <c r="C245" s="355"/>
      <c r="D245" s="355"/>
    </row>
    <row r="246" spans="2:4" x14ac:dyDescent="0.2">
      <c r="B246" s="355"/>
      <c r="C246" s="355"/>
      <c r="D246" s="355"/>
    </row>
    <row r="247" spans="2:4" x14ac:dyDescent="0.2">
      <c r="B247" s="355"/>
      <c r="C247" s="355"/>
      <c r="D247" s="355"/>
    </row>
    <row r="248" spans="2:4" x14ac:dyDescent="0.2">
      <c r="B248" s="355"/>
      <c r="C248" s="355"/>
      <c r="D248" s="355"/>
    </row>
    <row r="249" spans="2:4" x14ac:dyDescent="0.2">
      <c r="B249" s="355"/>
      <c r="C249" s="355"/>
      <c r="D249" s="355"/>
    </row>
    <row r="250" spans="2:4" x14ac:dyDescent="0.2">
      <c r="B250" s="355"/>
      <c r="C250" s="355"/>
      <c r="D250" s="355"/>
    </row>
    <row r="251" spans="2:4" x14ac:dyDescent="0.2">
      <c r="B251" s="355"/>
      <c r="C251" s="355"/>
      <c r="D251" s="355"/>
    </row>
    <row r="252" spans="2:4" x14ac:dyDescent="0.2">
      <c r="B252" s="355"/>
      <c r="C252" s="355"/>
      <c r="D252" s="355"/>
    </row>
    <row r="253" spans="2:4" x14ac:dyDescent="0.2">
      <c r="B253" s="355"/>
      <c r="C253" s="355"/>
      <c r="D253" s="355"/>
    </row>
    <row r="254" spans="2:4" x14ac:dyDescent="0.2">
      <c r="B254" s="355"/>
      <c r="C254" s="355"/>
      <c r="D254" s="355"/>
    </row>
    <row r="255" spans="2:4" x14ac:dyDescent="0.2">
      <c r="B255" s="355"/>
      <c r="C255" s="355"/>
      <c r="D255" s="355"/>
    </row>
    <row r="256" spans="2:4" x14ac:dyDescent="0.2">
      <c r="B256" s="355"/>
      <c r="C256" s="355"/>
      <c r="D256" s="355"/>
    </row>
    <row r="257" spans="2:4" x14ac:dyDescent="0.2">
      <c r="B257" s="355"/>
      <c r="C257" s="355"/>
      <c r="D257" s="355"/>
    </row>
    <row r="258" spans="2:4" x14ac:dyDescent="0.2">
      <c r="B258" s="355"/>
      <c r="C258" s="355"/>
      <c r="D258" s="355"/>
    </row>
    <row r="259" spans="2:4" x14ac:dyDescent="0.2">
      <c r="B259" s="355"/>
      <c r="C259" s="355"/>
      <c r="D259" s="355"/>
    </row>
    <row r="260" spans="2:4" x14ac:dyDescent="0.2">
      <c r="B260" s="355"/>
      <c r="C260" s="355"/>
      <c r="D260" s="355"/>
    </row>
    <row r="261" spans="2:4" x14ac:dyDescent="0.2">
      <c r="B261" s="355"/>
      <c r="C261" s="355"/>
      <c r="D261" s="355"/>
    </row>
    <row r="262" spans="2:4" x14ac:dyDescent="0.2">
      <c r="B262" s="355"/>
      <c r="C262" s="355"/>
      <c r="D262" s="355"/>
    </row>
    <row r="263" spans="2:4" x14ac:dyDescent="0.2">
      <c r="B263" s="355"/>
      <c r="C263" s="355"/>
      <c r="D263" s="355"/>
    </row>
    <row r="264" spans="2:4" x14ac:dyDescent="0.2">
      <c r="B264" s="355"/>
      <c r="C264" s="355"/>
      <c r="D264" s="355"/>
    </row>
    <row r="265" spans="2:4" x14ac:dyDescent="0.2">
      <c r="B265" s="355"/>
      <c r="C265" s="355"/>
      <c r="D265" s="355"/>
    </row>
    <row r="266" spans="2:4" x14ac:dyDescent="0.2">
      <c r="B266" s="355"/>
      <c r="C266" s="355"/>
      <c r="D266" s="355"/>
    </row>
    <row r="267" spans="2:4" x14ac:dyDescent="0.2">
      <c r="B267" s="355"/>
      <c r="C267" s="355"/>
      <c r="D267" s="355"/>
    </row>
    <row r="268" spans="2:4" x14ac:dyDescent="0.2">
      <c r="B268" s="355"/>
      <c r="C268" s="355"/>
      <c r="D268" s="355"/>
    </row>
    <row r="269" spans="2:4" x14ac:dyDescent="0.2">
      <c r="B269" s="355"/>
      <c r="C269" s="355"/>
      <c r="D269" s="355"/>
    </row>
    <row r="270" spans="2:4" x14ac:dyDescent="0.2">
      <c r="B270" s="355"/>
      <c r="C270" s="355"/>
      <c r="D270" s="355"/>
    </row>
    <row r="271" spans="2:4" x14ac:dyDescent="0.2">
      <c r="B271" s="355"/>
      <c r="C271" s="355"/>
      <c r="D271" s="355"/>
    </row>
    <row r="272" spans="2:4" x14ac:dyDescent="0.2">
      <c r="B272" s="355"/>
      <c r="C272" s="355"/>
      <c r="D272" s="355"/>
    </row>
    <row r="273" spans="2:4" x14ac:dyDescent="0.2">
      <c r="B273" s="355"/>
      <c r="C273" s="355"/>
      <c r="D273" s="355"/>
    </row>
    <row r="274" spans="2:4" x14ac:dyDescent="0.2">
      <c r="B274" s="355"/>
      <c r="C274" s="355"/>
      <c r="D274" s="355"/>
    </row>
    <row r="275" spans="2:4" x14ac:dyDescent="0.2">
      <c r="B275" s="355"/>
      <c r="C275" s="355"/>
      <c r="D275" s="355"/>
    </row>
    <row r="276" spans="2:4" x14ac:dyDescent="0.2">
      <c r="B276" s="355"/>
      <c r="C276" s="355"/>
      <c r="D276" s="355"/>
    </row>
    <row r="277" spans="2:4" x14ac:dyDescent="0.2">
      <c r="B277" s="355"/>
      <c r="C277" s="355"/>
      <c r="D277" s="355"/>
    </row>
    <row r="278" spans="2:4" x14ac:dyDescent="0.2">
      <c r="B278" s="355"/>
      <c r="C278" s="355"/>
      <c r="D278" s="355"/>
    </row>
    <row r="279" spans="2:4" x14ac:dyDescent="0.2">
      <c r="B279" s="355"/>
      <c r="C279" s="355"/>
      <c r="D279" s="355"/>
    </row>
    <row r="280" spans="2:4" x14ac:dyDescent="0.2">
      <c r="B280" s="355"/>
      <c r="C280" s="355"/>
      <c r="D280" s="355"/>
    </row>
    <row r="281" spans="2:4" x14ac:dyDescent="0.2">
      <c r="B281" s="355"/>
      <c r="C281" s="355"/>
      <c r="D281" s="355"/>
    </row>
    <row r="282" spans="2:4" x14ac:dyDescent="0.2">
      <c r="B282" s="355"/>
      <c r="C282" s="355"/>
      <c r="D282" s="355"/>
    </row>
    <row r="283" spans="2:4" x14ac:dyDescent="0.2">
      <c r="B283" s="355"/>
      <c r="C283" s="355"/>
      <c r="D283" s="355"/>
    </row>
    <row r="284" spans="2:4" x14ac:dyDescent="0.2">
      <c r="B284" s="355"/>
      <c r="C284" s="355"/>
      <c r="D284" s="355"/>
    </row>
    <row r="285" spans="2:4" x14ac:dyDescent="0.2">
      <c r="B285" s="355"/>
      <c r="C285" s="355"/>
      <c r="D285" s="355"/>
    </row>
    <row r="286" spans="2:4" x14ac:dyDescent="0.2">
      <c r="B286" s="355"/>
      <c r="C286" s="355"/>
      <c r="D286" s="355"/>
    </row>
    <row r="287" spans="2:4" x14ac:dyDescent="0.2">
      <c r="B287" s="355"/>
      <c r="C287" s="355"/>
      <c r="D287" s="355"/>
    </row>
    <row r="288" spans="2:4" x14ac:dyDescent="0.2">
      <c r="B288" s="355"/>
      <c r="C288" s="355"/>
      <c r="D288" s="355"/>
    </row>
    <row r="289" spans="2:4" x14ac:dyDescent="0.2">
      <c r="B289" s="355"/>
      <c r="C289" s="355"/>
      <c r="D289" s="355"/>
    </row>
    <row r="290" spans="2:4" x14ac:dyDescent="0.2">
      <c r="B290" s="355"/>
      <c r="C290" s="355"/>
      <c r="D290" s="355"/>
    </row>
    <row r="291" spans="2:4" x14ac:dyDescent="0.2">
      <c r="B291" s="355"/>
      <c r="C291" s="355"/>
      <c r="D291" s="355"/>
    </row>
    <row r="292" spans="2:4" x14ac:dyDescent="0.2">
      <c r="B292" s="355"/>
      <c r="C292" s="355"/>
      <c r="D292" s="355"/>
    </row>
    <row r="293" spans="2:4" x14ac:dyDescent="0.2">
      <c r="B293" s="355"/>
      <c r="C293" s="355"/>
      <c r="D293" s="355"/>
    </row>
    <row r="294" spans="2:4" x14ac:dyDescent="0.2">
      <c r="B294" s="355"/>
      <c r="C294" s="355"/>
      <c r="D294" s="355"/>
    </row>
    <row r="295" spans="2:4" x14ac:dyDescent="0.2">
      <c r="B295" s="355"/>
      <c r="C295" s="355"/>
      <c r="D295" s="355"/>
    </row>
    <row r="296" spans="2:4" x14ac:dyDescent="0.2">
      <c r="B296" s="355"/>
      <c r="C296" s="355"/>
      <c r="D296" s="355"/>
    </row>
    <row r="297" spans="2:4" x14ac:dyDescent="0.2">
      <c r="B297" s="355"/>
      <c r="C297" s="355"/>
      <c r="D297" s="355"/>
    </row>
    <row r="298" spans="2:4" x14ac:dyDescent="0.2">
      <c r="B298" s="355"/>
      <c r="C298" s="355"/>
      <c r="D298" s="355"/>
    </row>
    <row r="299" spans="2:4" x14ac:dyDescent="0.2">
      <c r="B299" s="355"/>
      <c r="C299" s="355"/>
      <c r="D299" s="355"/>
    </row>
    <row r="300" spans="2:4" x14ac:dyDescent="0.2">
      <c r="B300" s="355"/>
      <c r="C300" s="355"/>
      <c r="D300" s="355"/>
    </row>
    <row r="301" spans="2:4" x14ac:dyDescent="0.2">
      <c r="B301" s="355"/>
      <c r="C301" s="355"/>
      <c r="D301" s="355"/>
    </row>
    <row r="302" spans="2:4" x14ac:dyDescent="0.2">
      <c r="B302" s="355"/>
      <c r="C302" s="355"/>
      <c r="D302" s="355"/>
    </row>
    <row r="303" spans="2:4" x14ac:dyDescent="0.2">
      <c r="B303" s="355"/>
      <c r="C303" s="355"/>
      <c r="D303" s="355"/>
    </row>
    <row r="304" spans="2:4" x14ac:dyDescent="0.2">
      <c r="B304" s="355"/>
      <c r="C304" s="355"/>
      <c r="D304" s="355"/>
    </row>
    <row r="305" spans="2:4" x14ac:dyDescent="0.2">
      <c r="B305" s="355"/>
      <c r="C305" s="355"/>
      <c r="D305" s="355"/>
    </row>
    <row r="306" spans="2:4" x14ac:dyDescent="0.2">
      <c r="B306" s="355"/>
      <c r="C306" s="355"/>
      <c r="D306" s="355"/>
    </row>
    <row r="307" spans="2:4" x14ac:dyDescent="0.2">
      <c r="B307" s="355"/>
      <c r="C307" s="355"/>
      <c r="D307" s="355"/>
    </row>
    <row r="308" spans="2:4" x14ac:dyDescent="0.2">
      <c r="B308" s="355"/>
      <c r="C308" s="355"/>
      <c r="D308" s="355"/>
    </row>
    <row r="309" spans="2:4" x14ac:dyDescent="0.2">
      <c r="B309" s="355"/>
      <c r="C309" s="355"/>
      <c r="D309" s="355"/>
    </row>
    <row r="310" spans="2:4" x14ac:dyDescent="0.2">
      <c r="B310" s="355"/>
      <c r="C310" s="355"/>
      <c r="D310" s="355"/>
    </row>
    <row r="311" spans="2:4" x14ac:dyDescent="0.2">
      <c r="B311" s="355"/>
      <c r="C311" s="355"/>
      <c r="D311" s="355"/>
    </row>
    <row r="312" spans="2:4" x14ac:dyDescent="0.2">
      <c r="B312" s="355"/>
      <c r="C312" s="355"/>
      <c r="D312" s="355"/>
    </row>
    <row r="313" spans="2:4" x14ac:dyDescent="0.2">
      <c r="B313" s="355"/>
      <c r="C313" s="355"/>
      <c r="D313" s="355"/>
    </row>
    <row r="314" spans="2:4" x14ac:dyDescent="0.2">
      <c r="B314" s="355"/>
      <c r="C314" s="355"/>
      <c r="D314" s="355"/>
    </row>
    <row r="315" spans="2:4" x14ac:dyDescent="0.2">
      <c r="B315" s="355"/>
      <c r="C315" s="355"/>
      <c r="D315" s="355"/>
    </row>
    <row r="316" spans="2:4" x14ac:dyDescent="0.2">
      <c r="B316" s="355"/>
      <c r="C316" s="355"/>
      <c r="D316" s="355"/>
    </row>
    <row r="317" spans="2:4" x14ac:dyDescent="0.2">
      <c r="B317" s="355"/>
      <c r="C317" s="355"/>
      <c r="D317" s="355"/>
    </row>
    <row r="318" spans="2:4" x14ac:dyDescent="0.2">
      <c r="B318" s="355"/>
      <c r="C318" s="355"/>
      <c r="D318" s="355"/>
    </row>
    <row r="319" spans="2:4" x14ac:dyDescent="0.2">
      <c r="B319" s="355"/>
      <c r="C319" s="355"/>
      <c r="D319" s="355"/>
    </row>
    <row r="320" spans="2:4" x14ac:dyDescent="0.2">
      <c r="B320" s="355"/>
      <c r="C320" s="355"/>
      <c r="D320" s="355"/>
    </row>
    <row r="321" spans="2:4" x14ac:dyDescent="0.2">
      <c r="B321" s="355"/>
      <c r="C321" s="355"/>
      <c r="D321" s="355"/>
    </row>
    <row r="322" spans="2:4" x14ac:dyDescent="0.2">
      <c r="B322" s="355"/>
      <c r="C322" s="355"/>
      <c r="D322" s="355"/>
    </row>
    <row r="323" spans="2:4" x14ac:dyDescent="0.2">
      <c r="B323" s="355"/>
      <c r="C323" s="355"/>
      <c r="D323" s="355"/>
    </row>
    <row r="324" spans="2:4" x14ac:dyDescent="0.2">
      <c r="B324" s="355"/>
      <c r="C324" s="355"/>
      <c r="D324" s="355"/>
    </row>
    <row r="325" spans="2:4" x14ac:dyDescent="0.2">
      <c r="B325" s="355"/>
      <c r="C325" s="355"/>
      <c r="D325" s="355"/>
    </row>
    <row r="326" spans="2:4" x14ac:dyDescent="0.2">
      <c r="B326" s="355"/>
      <c r="C326" s="355"/>
      <c r="D326" s="355"/>
    </row>
    <row r="327" spans="2:4" x14ac:dyDescent="0.2">
      <c r="B327" s="355"/>
      <c r="C327" s="355"/>
      <c r="D327" s="355"/>
    </row>
    <row r="328" spans="2:4" x14ac:dyDescent="0.2">
      <c r="B328" s="355"/>
      <c r="C328" s="355"/>
      <c r="D328" s="355"/>
    </row>
    <row r="329" spans="2:4" x14ac:dyDescent="0.2">
      <c r="B329" s="355"/>
      <c r="C329" s="355"/>
      <c r="D329" s="355"/>
    </row>
    <row r="330" spans="2:4" x14ac:dyDescent="0.2">
      <c r="B330" s="355"/>
      <c r="C330" s="355"/>
      <c r="D330" s="355"/>
    </row>
    <row r="331" spans="2:4" x14ac:dyDescent="0.2">
      <c r="B331" s="355"/>
      <c r="C331" s="355"/>
      <c r="D331" s="355"/>
    </row>
    <row r="332" spans="2:4" x14ac:dyDescent="0.2">
      <c r="B332" s="355"/>
      <c r="C332" s="355"/>
      <c r="D332" s="355"/>
    </row>
    <row r="333" spans="2:4" x14ac:dyDescent="0.2">
      <c r="B333" s="355"/>
      <c r="C333" s="355"/>
      <c r="D333" s="355"/>
    </row>
    <row r="334" spans="2:4" x14ac:dyDescent="0.2">
      <c r="B334" s="355"/>
      <c r="C334" s="355"/>
      <c r="D334" s="355"/>
    </row>
    <row r="335" spans="2:4" x14ac:dyDescent="0.2">
      <c r="B335" s="355"/>
      <c r="C335" s="355"/>
      <c r="D335" s="355"/>
    </row>
    <row r="336" spans="2:4" x14ac:dyDescent="0.2">
      <c r="B336" s="355"/>
      <c r="C336" s="355"/>
      <c r="D336" s="355"/>
    </row>
    <row r="337" spans="2:4" x14ac:dyDescent="0.2">
      <c r="B337" s="355"/>
      <c r="C337" s="355"/>
      <c r="D337" s="355"/>
    </row>
    <row r="338" spans="2:4" x14ac:dyDescent="0.2">
      <c r="B338" s="355"/>
      <c r="C338" s="355"/>
      <c r="D338" s="355"/>
    </row>
    <row r="339" spans="2:4" x14ac:dyDescent="0.2">
      <c r="B339" s="355"/>
      <c r="C339" s="355"/>
      <c r="D339" s="355"/>
    </row>
    <row r="340" spans="2:4" x14ac:dyDescent="0.2">
      <c r="B340" s="355"/>
      <c r="C340" s="355"/>
      <c r="D340" s="355"/>
    </row>
    <row r="341" spans="2:4" x14ac:dyDescent="0.2">
      <c r="B341" s="355"/>
      <c r="C341" s="355"/>
      <c r="D341" s="355"/>
    </row>
    <row r="342" spans="2:4" x14ac:dyDescent="0.2">
      <c r="B342" s="355"/>
      <c r="C342" s="355"/>
      <c r="D342" s="355"/>
    </row>
    <row r="343" spans="2:4" x14ac:dyDescent="0.2">
      <c r="B343" s="355"/>
      <c r="C343" s="355"/>
      <c r="D343" s="355"/>
    </row>
    <row r="344" spans="2:4" x14ac:dyDescent="0.2">
      <c r="B344" s="355"/>
      <c r="C344" s="355"/>
      <c r="D344" s="355"/>
    </row>
    <row r="345" spans="2:4" x14ac:dyDescent="0.2">
      <c r="B345" s="355"/>
      <c r="C345" s="355"/>
      <c r="D345" s="355"/>
    </row>
    <row r="346" spans="2:4" x14ac:dyDescent="0.2">
      <c r="B346" s="355"/>
      <c r="C346" s="355"/>
      <c r="D346" s="355"/>
    </row>
    <row r="347" spans="2:4" x14ac:dyDescent="0.2">
      <c r="B347" s="355"/>
      <c r="C347" s="355"/>
      <c r="D347" s="355"/>
    </row>
    <row r="348" spans="2:4" x14ac:dyDescent="0.2">
      <c r="B348" s="355"/>
      <c r="C348" s="355"/>
      <c r="D348" s="355"/>
    </row>
    <row r="349" spans="2:4" x14ac:dyDescent="0.2">
      <c r="B349" s="355"/>
      <c r="C349" s="355"/>
      <c r="D349" s="355"/>
    </row>
    <row r="350" spans="2:4" x14ac:dyDescent="0.2">
      <c r="B350" s="355"/>
      <c r="C350" s="355"/>
      <c r="D350" s="355"/>
    </row>
    <row r="351" spans="2:4" x14ac:dyDescent="0.2">
      <c r="B351" s="355"/>
      <c r="C351" s="355"/>
      <c r="D351" s="355"/>
    </row>
    <row r="352" spans="2:4" x14ac:dyDescent="0.2">
      <c r="B352" s="355"/>
      <c r="C352" s="355"/>
      <c r="D352" s="355"/>
    </row>
    <row r="353" spans="2:4" x14ac:dyDescent="0.2">
      <c r="B353" s="355"/>
      <c r="C353" s="355"/>
      <c r="D353" s="355"/>
    </row>
    <row r="354" spans="2:4" x14ac:dyDescent="0.2">
      <c r="B354" s="355"/>
      <c r="C354" s="355"/>
      <c r="D354" s="355"/>
    </row>
    <row r="355" spans="2:4" x14ac:dyDescent="0.2">
      <c r="B355" s="355"/>
      <c r="C355" s="355"/>
      <c r="D355" s="355"/>
    </row>
    <row r="356" spans="2:4" x14ac:dyDescent="0.2">
      <c r="B356" s="355"/>
      <c r="C356" s="355"/>
      <c r="D356" s="355"/>
    </row>
    <row r="357" spans="2:4" x14ac:dyDescent="0.2">
      <c r="B357" s="355"/>
      <c r="C357" s="355"/>
      <c r="D357" s="355"/>
    </row>
    <row r="358" spans="2:4" x14ac:dyDescent="0.2">
      <c r="B358" s="355"/>
      <c r="C358" s="355"/>
      <c r="D358" s="355"/>
    </row>
    <row r="359" spans="2:4" x14ac:dyDescent="0.2">
      <c r="B359" s="355"/>
      <c r="C359" s="355"/>
      <c r="D359" s="355"/>
    </row>
    <row r="360" spans="2:4" x14ac:dyDescent="0.2">
      <c r="B360" s="355"/>
      <c r="C360" s="355"/>
      <c r="D360" s="355"/>
    </row>
    <row r="361" spans="2:4" x14ac:dyDescent="0.2">
      <c r="B361" s="355"/>
      <c r="C361" s="355"/>
      <c r="D361" s="355"/>
    </row>
    <row r="362" spans="2:4" x14ac:dyDescent="0.2">
      <c r="B362" s="355"/>
      <c r="C362" s="355"/>
      <c r="D362" s="355"/>
    </row>
    <row r="363" spans="2:4" x14ac:dyDescent="0.2">
      <c r="B363" s="355"/>
      <c r="C363" s="355"/>
      <c r="D363" s="355"/>
    </row>
    <row r="364" spans="2:4" x14ac:dyDescent="0.2">
      <c r="B364" s="355"/>
      <c r="C364" s="355"/>
      <c r="D364" s="355"/>
    </row>
    <row r="365" spans="2:4" x14ac:dyDescent="0.2">
      <c r="B365" s="355"/>
      <c r="C365" s="355"/>
      <c r="D365" s="355"/>
    </row>
    <row r="366" spans="2:4" x14ac:dyDescent="0.2">
      <c r="B366" s="355"/>
      <c r="C366" s="355"/>
      <c r="D366" s="355"/>
    </row>
    <row r="367" spans="2:4" x14ac:dyDescent="0.2">
      <c r="B367" s="355"/>
      <c r="C367" s="355"/>
      <c r="D367" s="355"/>
    </row>
    <row r="368" spans="2:4" x14ac:dyDescent="0.2">
      <c r="B368" s="355"/>
      <c r="C368" s="355"/>
      <c r="D368" s="355"/>
    </row>
    <row r="369" spans="2:4" x14ac:dyDescent="0.2">
      <c r="B369" s="355"/>
      <c r="C369" s="355"/>
      <c r="D369" s="355"/>
    </row>
    <row r="370" spans="2:4" x14ac:dyDescent="0.2">
      <c r="B370" s="355"/>
      <c r="C370" s="355"/>
      <c r="D370" s="355"/>
    </row>
    <row r="371" spans="2:4" x14ac:dyDescent="0.2">
      <c r="B371" s="355"/>
      <c r="C371" s="355"/>
      <c r="D371" s="355"/>
    </row>
    <row r="372" spans="2:4" x14ac:dyDescent="0.2">
      <c r="B372" s="355"/>
      <c r="C372" s="355"/>
      <c r="D372" s="355"/>
    </row>
    <row r="373" spans="2:4" x14ac:dyDescent="0.2">
      <c r="B373" s="355"/>
      <c r="C373" s="355"/>
      <c r="D373" s="355"/>
    </row>
    <row r="374" spans="2:4" x14ac:dyDescent="0.2">
      <c r="B374" s="355"/>
      <c r="C374" s="355"/>
      <c r="D374" s="355"/>
    </row>
    <row r="375" spans="2:4" x14ac:dyDescent="0.2">
      <c r="B375" s="355"/>
      <c r="C375" s="355"/>
      <c r="D375" s="355"/>
    </row>
    <row r="376" spans="2:4" x14ac:dyDescent="0.2">
      <c r="B376" s="355"/>
      <c r="C376" s="355"/>
      <c r="D376" s="355"/>
    </row>
    <row r="377" spans="2:4" x14ac:dyDescent="0.2">
      <c r="B377" s="355"/>
      <c r="C377" s="355"/>
      <c r="D377" s="355"/>
    </row>
    <row r="378" spans="2:4" x14ac:dyDescent="0.2">
      <c r="B378" s="355"/>
      <c r="C378" s="355"/>
      <c r="D378" s="355"/>
    </row>
    <row r="379" spans="2:4" x14ac:dyDescent="0.2">
      <c r="B379" s="355"/>
      <c r="C379" s="355"/>
      <c r="D379" s="355"/>
    </row>
    <row r="380" spans="2:4" x14ac:dyDescent="0.2">
      <c r="B380" s="355"/>
      <c r="C380" s="355"/>
      <c r="D380" s="355"/>
    </row>
    <row r="381" spans="2:4" x14ac:dyDescent="0.2">
      <c r="B381" s="355"/>
      <c r="C381" s="355"/>
      <c r="D381" s="355"/>
    </row>
    <row r="382" spans="2:4" x14ac:dyDescent="0.2">
      <c r="B382" s="355"/>
      <c r="C382" s="355"/>
      <c r="D382" s="355"/>
    </row>
    <row r="383" spans="2:4" x14ac:dyDescent="0.2">
      <c r="B383" s="355"/>
      <c r="C383" s="355"/>
      <c r="D383" s="355"/>
    </row>
    <row r="384" spans="2:4" x14ac:dyDescent="0.2">
      <c r="B384" s="355"/>
      <c r="C384" s="355"/>
      <c r="D384" s="355"/>
    </row>
    <row r="385" spans="2:4" x14ac:dyDescent="0.2">
      <c r="B385" s="355"/>
      <c r="C385" s="355"/>
      <c r="D385" s="355"/>
    </row>
    <row r="386" spans="2:4" x14ac:dyDescent="0.2">
      <c r="B386" s="355"/>
      <c r="C386" s="355"/>
      <c r="D386" s="355"/>
    </row>
    <row r="387" spans="2:4" x14ac:dyDescent="0.2">
      <c r="B387" s="355"/>
      <c r="C387" s="355"/>
      <c r="D387" s="355"/>
    </row>
    <row r="388" spans="2:4" x14ac:dyDescent="0.2">
      <c r="B388" s="355"/>
      <c r="C388" s="355"/>
      <c r="D388" s="355"/>
    </row>
    <row r="389" spans="2:4" x14ac:dyDescent="0.2">
      <c r="B389" s="355"/>
      <c r="C389" s="355"/>
      <c r="D389" s="355"/>
    </row>
    <row r="390" spans="2:4" x14ac:dyDescent="0.2">
      <c r="B390" s="355"/>
      <c r="C390" s="355"/>
      <c r="D390" s="355"/>
    </row>
    <row r="391" spans="2:4" x14ac:dyDescent="0.2">
      <c r="B391" s="355"/>
      <c r="C391" s="355"/>
      <c r="D391" s="355"/>
    </row>
    <row r="392" spans="2:4" x14ac:dyDescent="0.2">
      <c r="B392" s="355"/>
      <c r="C392" s="355"/>
      <c r="D392" s="355"/>
    </row>
    <row r="393" spans="2:4" x14ac:dyDescent="0.2">
      <c r="B393" s="355"/>
      <c r="C393" s="355"/>
      <c r="D393" s="355"/>
    </row>
    <row r="394" spans="2:4" x14ac:dyDescent="0.2">
      <c r="B394" s="355"/>
      <c r="C394" s="355"/>
      <c r="D394" s="355"/>
    </row>
    <row r="395" spans="2:4" x14ac:dyDescent="0.2">
      <c r="B395" s="355"/>
      <c r="C395" s="355"/>
      <c r="D395" s="355"/>
    </row>
    <row r="396" spans="2:4" x14ac:dyDescent="0.2">
      <c r="B396" s="355"/>
      <c r="C396" s="355"/>
      <c r="D396" s="355"/>
    </row>
    <row r="397" spans="2:4" x14ac:dyDescent="0.2">
      <c r="B397" s="355"/>
      <c r="C397" s="355"/>
      <c r="D397" s="355"/>
    </row>
    <row r="398" spans="2:4" x14ac:dyDescent="0.2">
      <c r="B398" s="355"/>
      <c r="C398" s="355"/>
      <c r="D398" s="355"/>
    </row>
    <row r="399" spans="2:4" x14ac:dyDescent="0.2">
      <c r="B399" s="355"/>
      <c r="C399" s="355"/>
      <c r="D399" s="355"/>
    </row>
    <row r="400" spans="2:4" x14ac:dyDescent="0.2">
      <c r="B400" s="355"/>
      <c r="C400" s="355"/>
      <c r="D400" s="355"/>
    </row>
    <row r="401" spans="2:4" x14ac:dyDescent="0.2">
      <c r="B401" s="355"/>
      <c r="C401" s="355"/>
      <c r="D401" s="355"/>
    </row>
    <row r="402" spans="2:4" x14ac:dyDescent="0.2">
      <c r="B402" s="355"/>
      <c r="C402" s="355"/>
      <c r="D402" s="355"/>
    </row>
    <row r="403" spans="2:4" x14ac:dyDescent="0.2">
      <c r="B403" s="355"/>
      <c r="C403" s="355"/>
      <c r="D403" s="355"/>
    </row>
    <row r="404" spans="2:4" x14ac:dyDescent="0.2">
      <c r="B404" s="355"/>
      <c r="C404" s="355"/>
      <c r="D404" s="355"/>
    </row>
    <row r="405" spans="2:4" x14ac:dyDescent="0.2">
      <c r="B405" s="355"/>
      <c r="C405" s="355"/>
      <c r="D405" s="355"/>
    </row>
    <row r="406" spans="2:4" x14ac:dyDescent="0.2">
      <c r="B406" s="355"/>
      <c r="C406" s="355"/>
      <c r="D406" s="355"/>
    </row>
    <row r="407" spans="2:4" x14ac:dyDescent="0.2">
      <c r="B407" s="355"/>
      <c r="C407" s="355"/>
      <c r="D407" s="355"/>
    </row>
    <row r="408" spans="2:4" x14ac:dyDescent="0.2">
      <c r="B408" s="355"/>
      <c r="C408" s="355"/>
      <c r="D408" s="355"/>
    </row>
    <row r="409" spans="2:4" x14ac:dyDescent="0.2">
      <c r="B409" s="355"/>
      <c r="C409" s="355"/>
      <c r="D409" s="355"/>
    </row>
    <row r="410" spans="2:4" x14ac:dyDescent="0.2">
      <c r="B410" s="355"/>
      <c r="C410" s="355"/>
      <c r="D410" s="355"/>
    </row>
    <row r="411" spans="2:4" x14ac:dyDescent="0.2">
      <c r="B411" s="355"/>
      <c r="C411" s="355"/>
      <c r="D411" s="355"/>
    </row>
    <row r="412" spans="2:4" x14ac:dyDescent="0.2">
      <c r="B412" s="355"/>
      <c r="C412" s="355"/>
      <c r="D412" s="355"/>
    </row>
    <row r="413" spans="2:4" x14ac:dyDescent="0.2">
      <c r="B413" s="355"/>
      <c r="C413" s="355"/>
      <c r="D413" s="355"/>
    </row>
    <row r="414" spans="2:4" x14ac:dyDescent="0.2">
      <c r="B414" s="355"/>
      <c r="C414" s="355"/>
      <c r="D414" s="355"/>
    </row>
    <row r="415" spans="2:4" x14ac:dyDescent="0.2">
      <c r="B415" s="355"/>
      <c r="C415" s="355"/>
      <c r="D415" s="355"/>
    </row>
    <row r="416" spans="2:4" x14ac:dyDescent="0.2">
      <c r="B416" s="355"/>
      <c r="C416" s="355"/>
      <c r="D416" s="355"/>
    </row>
    <row r="417" spans="2:4" x14ac:dyDescent="0.2">
      <c r="B417" s="355"/>
      <c r="C417" s="355"/>
      <c r="D417" s="355"/>
    </row>
    <row r="418" spans="2:4" x14ac:dyDescent="0.2">
      <c r="B418" s="355"/>
      <c r="C418" s="355"/>
      <c r="D418" s="355"/>
    </row>
    <row r="419" spans="2:4" x14ac:dyDescent="0.2">
      <c r="B419" s="355"/>
      <c r="C419" s="355"/>
      <c r="D419" s="355"/>
    </row>
    <row r="420" spans="2:4" x14ac:dyDescent="0.2">
      <c r="B420" s="355"/>
      <c r="C420" s="355"/>
      <c r="D420" s="355"/>
    </row>
    <row r="421" spans="2:4" x14ac:dyDescent="0.2">
      <c r="B421" s="355"/>
      <c r="C421" s="355"/>
      <c r="D421" s="355"/>
    </row>
    <row r="422" spans="2:4" x14ac:dyDescent="0.2">
      <c r="B422" s="355"/>
      <c r="C422" s="355"/>
      <c r="D422" s="355"/>
    </row>
    <row r="423" spans="2:4" x14ac:dyDescent="0.2">
      <c r="B423" s="355"/>
      <c r="C423" s="355"/>
      <c r="D423" s="355"/>
    </row>
    <row r="424" spans="2:4" x14ac:dyDescent="0.2">
      <c r="B424" s="355"/>
      <c r="C424" s="355"/>
      <c r="D424" s="355"/>
    </row>
    <row r="425" spans="2:4" x14ac:dyDescent="0.2">
      <c r="B425" s="355"/>
      <c r="C425" s="355"/>
      <c r="D425" s="355"/>
    </row>
    <row r="426" spans="2:4" x14ac:dyDescent="0.2">
      <c r="B426" s="355"/>
      <c r="C426" s="355"/>
      <c r="D426" s="355"/>
    </row>
    <row r="427" spans="2:4" x14ac:dyDescent="0.2">
      <c r="B427" s="355"/>
      <c r="C427" s="355"/>
      <c r="D427" s="355"/>
    </row>
    <row r="428" spans="2:4" x14ac:dyDescent="0.2">
      <c r="B428" s="355"/>
      <c r="C428" s="355"/>
      <c r="D428" s="355"/>
    </row>
    <row r="429" spans="2:4" x14ac:dyDescent="0.2">
      <c r="B429" s="355"/>
      <c r="C429" s="355"/>
      <c r="D429" s="355"/>
    </row>
    <row r="430" spans="2:4" x14ac:dyDescent="0.2">
      <c r="B430" s="355"/>
      <c r="C430" s="355"/>
      <c r="D430" s="355"/>
    </row>
    <row r="431" spans="2:4" x14ac:dyDescent="0.2">
      <c r="B431" s="355"/>
      <c r="C431" s="355"/>
      <c r="D431" s="355"/>
    </row>
    <row r="432" spans="2:4" x14ac:dyDescent="0.2">
      <c r="B432" s="355"/>
      <c r="C432" s="355"/>
      <c r="D432" s="355"/>
    </row>
    <row r="433" spans="2:4" x14ac:dyDescent="0.2">
      <c r="B433" s="355"/>
      <c r="C433" s="355"/>
      <c r="D433" s="355"/>
    </row>
    <row r="434" spans="2:4" x14ac:dyDescent="0.2">
      <c r="B434" s="355"/>
      <c r="C434" s="355"/>
      <c r="D434" s="355"/>
    </row>
    <row r="435" spans="2:4" x14ac:dyDescent="0.2">
      <c r="B435" s="355"/>
      <c r="C435" s="355"/>
      <c r="D435" s="355"/>
    </row>
    <row r="436" spans="2:4" x14ac:dyDescent="0.2">
      <c r="B436" s="355"/>
      <c r="C436" s="355"/>
      <c r="D436" s="355"/>
    </row>
    <row r="437" spans="2:4" x14ac:dyDescent="0.2">
      <c r="B437" s="355"/>
      <c r="C437" s="355"/>
      <c r="D437" s="355"/>
    </row>
    <row r="438" spans="2:4" x14ac:dyDescent="0.2">
      <c r="B438" s="355"/>
      <c r="C438" s="355"/>
      <c r="D438" s="355"/>
    </row>
    <row r="439" spans="2:4" x14ac:dyDescent="0.2">
      <c r="B439" s="355"/>
      <c r="C439" s="355"/>
      <c r="D439" s="355"/>
    </row>
    <row r="440" spans="2:4" x14ac:dyDescent="0.2">
      <c r="B440" s="355"/>
      <c r="C440" s="355"/>
      <c r="D440" s="355"/>
    </row>
    <row r="441" spans="2:4" x14ac:dyDescent="0.2">
      <c r="B441" s="355"/>
      <c r="C441" s="355"/>
      <c r="D441" s="355"/>
    </row>
    <row r="442" spans="2:4" x14ac:dyDescent="0.2">
      <c r="B442" s="355"/>
      <c r="C442" s="355"/>
      <c r="D442" s="355"/>
    </row>
    <row r="443" spans="2:4" x14ac:dyDescent="0.2">
      <c r="B443" s="355"/>
      <c r="C443" s="355"/>
      <c r="D443" s="355"/>
    </row>
    <row r="444" spans="2:4" x14ac:dyDescent="0.2">
      <c r="B444" s="355"/>
      <c r="C444" s="355"/>
      <c r="D444" s="355"/>
    </row>
    <row r="445" spans="2:4" x14ac:dyDescent="0.2">
      <c r="B445" s="355"/>
      <c r="C445" s="355"/>
      <c r="D445" s="355"/>
    </row>
    <row r="446" spans="2:4" x14ac:dyDescent="0.2">
      <c r="B446" s="355"/>
      <c r="C446" s="355"/>
      <c r="D446" s="355"/>
    </row>
    <row r="447" spans="2:4" x14ac:dyDescent="0.2">
      <c r="B447" s="355"/>
      <c r="C447" s="355"/>
      <c r="D447" s="355"/>
    </row>
    <row r="448" spans="2:4" x14ac:dyDescent="0.2">
      <c r="B448" s="355"/>
      <c r="C448" s="355"/>
      <c r="D448" s="355"/>
    </row>
    <row r="449" spans="2:4" x14ac:dyDescent="0.2">
      <c r="B449" s="355"/>
      <c r="C449" s="355"/>
      <c r="D449" s="355"/>
    </row>
    <row r="450" spans="2:4" x14ac:dyDescent="0.2">
      <c r="B450" s="355"/>
      <c r="C450" s="355"/>
      <c r="D450" s="355"/>
    </row>
    <row r="451" spans="2:4" x14ac:dyDescent="0.2">
      <c r="B451" s="355"/>
      <c r="C451" s="355"/>
      <c r="D451" s="355"/>
    </row>
    <row r="452" spans="2:4" x14ac:dyDescent="0.2">
      <c r="B452" s="355"/>
      <c r="C452" s="355"/>
      <c r="D452" s="355"/>
    </row>
    <row r="453" spans="2:4" x14ac:dyDescent="0.2">
      <c r="B453" s="355"/>
      <c r="C453" s="355"/>
      <c r="D453" s="355"/>
    </row>
    <row r="454" spans="2:4" x14ac:dyDescent="0.2">
      <c r="B454" s="355"/>
      <c r="C454" s="355"/>
      <c r="D454" s="355"/>
    </row>
    <row r="455" spans="2:4" x14ac:dyDescent="0.2">
      <c r="B455" s="355"/>
      <c r="C455" s="355"/>
      <c r="D455" s="355"/>
    </row>
    <row r="456" spans="2:4" x14ac:dyDescent="0.2">
      <c r="B456" s="355"/>
      <c r="C456" s="355"/>
      <c r="D456" s="355"/>
    </row>
    <row r="457" spans="2:4" x14ac:dyDescent="0.2">
      <c r="B457" s="355"/>
      <c r="C457" s="355"/>
      <c r="D457" s="355"/>
    </row>
    <row r="458" spans="2:4" x14ac:dyDescent="0.2">
      <c r="B458" s="355"/>
      <c r="C458" s="355"/>
      <c r="D458" s="355"/>
    </row>
    <row r="459" spans="2:4" x14ac:dyDescent="0.2">
      <c r="B459" s="355"/>
      <c r="C459" s="355"/>
      <c r="D459" s="355"/>
    </row>
    <row r="460" spans="2:4" x14ac:dyDescent="0.2">
      <c r="B460" s="355"/>
      <c r="C460" s="355"/>
      <c r="D460" s="355"/>
    </row>
    <row r="461" spans="2:4" x14ac:dyDescent="0.2">
      <c r="B461" s="355"/>
      <c r="C461" s="355"/>
      <c r="D461" s="355"/>
    </row>
    <row r="462" spans="2:4" x14ac:dyDescent="0.2">
      <c r="B462" s="355"/>
      <c r="C462" s="355"/>
      <c r="D462" s="355"/>
    </row>
    <row r="463" spans="2:4" x14ac:dyDescent="0.2">
      <c r="B463" s="355"/>
      <c r="C463" s="355"/>
      <c r="D463" s="355"/>
    </row>
    <row r="464" spans="2:4" x14ac:dyDescent="0.2">
      <c r="B464" s="355"/>
      <c r="C464" s="355"/>
      <c r="D464" s="355"/>
    </row>
    <row r="465" spans="2:4" x14ac:dyDescent="0.2">
      <c r="B465" s="355"/>
      <c r="C465" s="355"/>
      <c r="D465" s="355"/>
    </row>
    <row r="466" spans="2:4" x14ac:dyDescent="0.2">
      <c r="B466" s="355"/>
      <c r="C466" s="355"/>
      <c r="D466" s="355"/>
    </row>
    <row r="467" spans="2:4" x14ac:dyDescent="0.2">
      <c r="B467" s="355"/>
      <c r="C467" s="355"/>
      <c r="D467" s="355"/>
    </row>
    <row r="468" spans="2:4" x14ac:dyDescent="0.2">
      <c r="B468" s="355"/>
      <c r="C468" s="355"/>
      <c r="D468" s="355"/>
    </row>
    <row r="469" spans="2:4" x14ac:dyDescent="0.2">
      <c r="B469" s="355"/>
      <c r="C469" s="355"/>
      <c r="D469" s="355"/>
    </row>
    <row r="470" spans="2:4" x14ac:dyDescent="0.2">
      <c r="B470" s="355"/>
      <c r="C470" s="355"/>
      <c r="D470" s="355"/>
    </row>
    <row r="471" spans="2:4" x14ac:dyDescent="0.2">
      <c r="B471" s="355"/>
      <c r="C471" s="355"/>
      <c r="D471" s="355"/>
    </row>
    <row r="472" spans="2:4" x14ac:dyDescent="0.2">
      <c r="B472" s="355"/>
      <c r="C472" s="355"/>
      <c r="D472" s="355"/>
    </row>
    <row r="473" spans="2:4" x14ac:dyDescent="0.2">
      <c r="B473" s="355"/>
      <c r="C473" s="355"/>
      <c r="D473" s="355"/>
    </row>
    <row r="474" spans="2:4" x14ac:dyDescent="0.2">
      <c r="B474" s="355"/>
      <c r="C474" s="355"/>
      <c r="D474" s="355"/>
    </row>
    <row r="475" spans="2:4" x14ac:dyDescent="0.2">
      <c r="B475" s="355"/>
      <c r="C475" s="355"/>
      <c r="D475" s="355"/>
    </row>
    <row r="476" spans="2:4" x14ac:dyDescent="0.2">
      <c r="B476" s="355"/>
      <c r="C476" s="355"/>
      <c r="D476" s="355"/>
    </row>
    <row r="477" spans="2:4" x14ac:dyDescent="0.2">
      <c r="B477" s="355"/>
      <c r="C477" s="355"/>
      <c r="D477" s="355"/>
    </row>
    <row r="478" spans="2:4" x14ac:dyDescent="0.2">
      <c r="B478" s="355"/>
      <c r="C478" s="355"/>
      <c r="D478" s="355"/>
    </row>
    <row r="479" spans="2:4" x14ac:dyDescent="0.2">
      <c r="B479" s="355"/>
      <c r="C479" s="355"/>
      <c r="D479" s="355"/>
    </row>
    <row r="480" spans="2:4" x14ac:dyDescent="0.2">
      <c r="B480" s="355"/>
      <c r="C480" s="355"/>
      <c r="D480" s="355"/>
    </row>
    <row r="481" spans="2:4" x14ac:dyDescent="0.2">
      <c r="B481" s="355"/>
      <c r="C481" s="355"/>
      <c r="D481" s="355"/>
    </row>
    <row r="482" spans="2:4" x14ac:dyDescent="0.2">
      <c r="B482" s="355"/>
      <c r="C482" s="355"/>
      <c r="D482" s="355"/>
    </row>
    <row r="483" spans="2:4" x14ac:dyDescent="0.2">
      <c r="B483" s="355"/>
      <c r="C483" s="355"/>
      <c r="D483" s="355"/>
    </row>
    <row r="484" spans="2:4" x14ac:dyDescent="0.2">
      <c r="B484" s="355"/>
      <c r="C484" s="355"/>
      <c r="D484" s="355"/>
    </row>
    <row r="485" spans="2:4" x14ac:dyDescent="0.2">
      <c r="B485" s="355"/>
      <c r="C485" s="355"/>
      <c r="D485" s="355"/>
    </row>
    <row r="486" spans="2:4" x14ac:dyDescent="0.2">
      <c r="B486" s="355"/>
      <c r="C486" s="355"/>
      <c r="D486" s="355"/>
    </row>
    <row r="487" spans="2:4" x14ac:dyDescent="0.2">
      <c r="B487" s="355"/>
      <c r="C487" s="355"/>
      <c r="D487" s="355"/>
    </row>
    <row r="488" spans="2:4" x14ac:dyDescent="0.2">
      <c r="B488" s="355"/>
      <c r="C488" s="355"/>
      <c r="D488" s="355"/>
    </row>
    <row r="489" spans="2:4" x14ac:dyDescent="0.2">
      <c r="B489" s="355"/>
      <c r="C489" s="355"/>
      <c r="D489" s="355"/>
    </row>
    <row r="490" spans="2:4" x14ac:dyDescent="0.2">
      <c r="B490" s="355"/>
      <c r="C490" s="355"/>
      <c r="D490" s="355"/>
    </row>
    <row r="491" spans="2:4" x14ac:dyDescent="0.2">
      <c r="B491" s="355"/>
      <c r="C491" s="355"/>
      <c r="D491" s="355"/>
    </row>
    <row r="492" spans="2:4" x14ac:dyDescent="0.2">
      <c r="B492" s="355"/>
      <c r="C492" s="355"/>
      <c r="D492" s="355"/>
    </row>
    <row r="493" spans="2:4" x14ac:dyDescent="0.2">
      <c r="B493" s="355"/>
      <c r="C493" s="355"/>
      <c r="D493" s="355"/>
    </row>
    <row r="494" spans="2:4" x14ac:dyDescent="0.2">
      <c r="B494" s="355"/>
      <c r="C494" s="355"/>
      <c r="D494" s="355"/>
    </row>
    <row r="495" spans="2:4" x14ac:dyDescent="0.2">
      <c r="B495" s="355"/>
      <c r="C495" s="355"/>
      <c r="D495" s="355"/>
    </row>
    <row r="496" spans="2:4" x14ac:dyDescent="0.2">
      <c r="B496" s="355"/>
      <c r="C496" s="355"/>
      <c r="D496" s="355"/>
    </row>
    <row r="497" spans="2:4" x14ac:dyDescent="0.2">
      <c r="B497" s="355"/>
      <c r="C497" s="355"/>
      <c r="D497" s="355"/>
    </row>
    <row r="498" spans="2:4" x14ac:dyDescent="0.2">
      <c r="B498" s="355"/>
      <c r="C498" s="355"/>
      <c r="D498" s="355"/>
    </row>
    <row r="499" spans="2:4" x14ac:dyDescent="0.2">
      <c r="B499" s="355"/>
      <c r="C499" s="355"/>
      <c r="D499" s="355"/>
    </row>
    <row r="500" spans="2:4" x14ac:dyDescent="0.2">
      <c r="B500" s="355"/>
      <c r="C500" s="355"/>
      <c r="D500" s="355"/>
    </row>
    <row r="501" spans="2:4" x14ac:dyDescent="0.2">
      <c r="B501" s="355"/>
      <c r="C501" s="355"/>
      <c r="D501" s="355"/>
    </row>
    <row r="502" spans="2:4" x14ac:dyDescent="0.2">
      <c r="B502" s="355"/>
      <c r="C502" s="355"/>
      <c r="D502" s="355"/>
    </row>
    <row r="503" spans="2:4" x14ac:dyDescent="0.2">
      <c r="B503" s="355"/>
      <c r="C503" s="355"/>
      <c r="D503" s="355"/>
    </row>
    <row r="504" spans="2:4" x14ac:dyDescent="0.2">
      <c r="B504" s="355"/>
      <c r="C504" s="355"/>
      <c r="D504" s="355"/>
    </row>
    <row r="505" spans="2:4" x14ac:dyDescent="0.2">
      <c r="B505" s="355"/>
      <c r="C505" s="355"/>
      <c r="D505" s="355"/>
    </row>
    <row r="506" spans="2:4" x14ac:dyDescent="0.2">
      <c r="B506" s="355"/>
      <c r="C506" s="355"/>
      <c r="D506" s="355"/>
    </row>
    <row r="507" spans="2:4" x14ac:dyDescent="0.2">
      <c r="B507" s="355"/>
      <c r="C507" s="355"/>
      <c r="D507" s="355"/>
    </row>
    <row r="508" spans="2:4" x14ac:dyDescent="0.2">
      <c r="B508" s="355"/>
      <c r="C508" s="355"/>
      <c r="D508" s="355"/>
    </row>
    <row r="509" spans="2:4" x14ac:dyDescent="0.2">
      <c r="B509" s="355"/>
      <c r="C509" s="355"/>
      <c r="D509" s="355"/>
    </row>
    <row r="510" spans="2:4" x14ac:dyDescent="0.2">
      <c r="B510" s="355"/>
      <c r="C510" s="355"/>
      <c r="D510" s="355"/>
    </row>
    <row r="511" spans="2:4" x14ac:dyDescent="0.2">
      <c r="B511" s="355"/>
      <c r="C511" s="355"/>
      <c r="D511" s="355"/>
    </row>
    <row r="512" spans="2:4" x14ac:dyDescent="0.2">
      <c r="B512" s="355"/>
      <c r="C512" s="355"/>
      <c r="D512" s="355"/>
    </row>
    <row r="513" spans="2:4" x14ac:dyDescent="0.2">
      <c r="B513" s="355"/>
      <c r="C513" s="355"/>
      <c r="D513" s="355"/>
    </row>
    <row r="514" spans="2:4" x14ac:dyDescent="0.2">
      <c r="B514" s="355"/>
      <c r="C514" s="355"/>
      <c r="D514" s="355"/>
    </row>
    <row r="515" spans="2:4" x14ac:dyDescent="0.2">
      <c r="B515" s="355"/>
      <c r="C515" s="355"/>
      <c r="D515" s="355"/>
    </row>
    <row r="516" spans="2:4" x14ac:dyDescent="0.2">
      <c r="B516" s="355"/>
      <c r="C516" s="355"/>
      <c r="D516" s="355"/>
    </row>
    <row r="517" spans="2:4" x14ac:dyDescent="0.2">
      <c r="B517" s="355"/>
      <c r="C517" s="355"/>
      <c r="D517" s="355"/>
    </row>
    <row r="518" spans="2:4" x14ac:dyDescent="0.2">
      <c r="B518" s="355"/>
      <c r="C518" s="355"/>
      <c r="D518" s="355"/>
    </row>
    <row r="519" spans="2:4" x14ac:dyDescent="0.2">
      <c r="B519" s="355"/>
      <c r="C519" s="355"/>
      <c r="D519" s="355"/>
    </row>
    <row r="520" spans="2:4" x14ac:dyDescent="0.2">
      <c r="B520" s="355"/>
      <c r="C520" s="355"/>
      <c r="D520" s="355"/>
    </row>
    <row r="521" spans="2:4" x14ac:dyDescent="0.2">
      <c r="B521" s="355"/>
      <c r="C521" s="355"/>
      <c r="D521" s="355"/>
    </row>
    <row r="522" spans="2:4" x14ac:dyDescent="0.2">
      <c r="B522" s="355"/>
      <c r="C522" s="355"/>
      <c r="D522" s="355"/>
    </row>
    <row r="523" spans="2:4" x14ac:dyDescent="0.2">
      <c r="B523" s="355"/>
      <c r="C523" s="355"/>
      <c r="D523" s="355"/>
    </row>
    <row r="524" spans="2:4" x14ac:dyDescent="0.2">
      <c r="B524" s="355"/>
      <c r="C524" s="355"/>
      <c r="D524" s="355"/>
    </row>
    <row r="525" spans="2:4" x14ac:dyDescent="0.2">
      <c r="B525" s="355"/>
      <c r="C525" s="355"/>
      <c r="D525" s="355"/>
    </row>
    <row r="526" spans="2:4" x14ac:dyDescent="0.2">
      <c r="B526" s="355"/>
      <c r="C526" s="355"/>
      <c r="D526" s="355"/>
    </row>
    <row r="527" spans="2:4" x14ac:dyDescent="0.2">
      <c r="B527" s="355"/>
      <c r="C527" s="355"/>
      <c r="D527" s="355"/>
    </row>
    <row r="528" spans="2:4" x14ac:dyDescent="0.2">
      <c r="B528" s="355"/>
      <c r="C528" s="355"/>
      <c r="D528" s="355"/>
    </row>
    <row r="529" spans="2:4" x14ac:dyDescent="0.2">
      <c r="B529" s="355"/>
      <c r="C529" s="355"/>
      <c r="D529" s="355"/>
    </row>
    <row r="530" spans="2:4" x14ac:dyDescent="0.2">
      <c r="B530" s="355"/>
      <c r="C530" s="355"/>
      <c r="D530" s="355"/>
    </row>
    <row r="531" spans="2:4" x14ac:dyDescent="0.2">
      <c r="B531" s="355"/>
      <c r="C531" s="355"/>
      <c r="D531" s="355"/>
    </row>
    <row r="532" spans="2:4" x14ac:dyDescent="0.2">
      <c r="B532" s="355"/>
      <c r="C532" s="355"/>
      <c r="D532" s="355"/>
    </row>
    <row r="533" spans="2:4" x14ac:dyDescent="0.2">
      <c r="B533" s="355"/>
      <c r="C533" s="355"/>
      <c r="D533" s="355"/>
    </row>
    <row r="534" spans="2:4" x14ac:dyDescent="0.2">
      <c r="B534" s="355"/>
      <c r="C534" s="355"/>
      <c r="D534" s="355"/>
    </row>
    <row r="535" spans="2:4" x14ac:dyDescent="0.2">
      <c r="B535" s="355"/>
      <c r="C535" s="355"/>
      <c r="D535" s="355"/>
    </row>
    <row r="536" spans="2:4" x14ac:dyDescent="0.2">
      <c r="B536" s="355"/>
      <c r="C536" s="355"/>
      <c r="D536" s="355"/>
    </row>
    <row r="537" spans="2:4" x14ac:dyDescent="0.2">
      <c r="B537" s="355"/>
      <c r="C537" s="355"/>
      <c r="D537" s="355"/>
    </row>
    <row r="538" spans="2:4" x14ac:dyDescent="0.2">
      <c r="B538" s="355"/>
      <c r="C538" s="355"/>
      <c r="D538" s="355"/>
    </row>
    <row r="539" spans="2:4" x14ac:dyDescent="0.2">
      <c r="B539" s="355"/>
      <c r="C539" s="355"/>
      <c r="D539" s="355"/>
    </row>
    <row r="540" spans="2:4" x14ac:dyDescent="0.2">
      <c r="B540" s="355"/>
      <c r="C540" s="355"/>
      <c r="D540" s="355"/>
    </row>
    <row r="541" spans="2:4" x14ac:dyDescent="0.2">
      <c r="B541" s="355"/>
      <c r="C541" s="355"/>
      <c r="D541" s="355"/>
    </row>
    <row r="542" spans="2:4" x14ac:dyDescent="0.2">
      <c r="B542" s="355"/>
      <c r="C542" s="355"/>
      <c r="D542" s="355"/>
    </row>
    <row r="543" spans="2:4" x14ac:dyDescent="0.2">
      <c r="B543" s="355"/>
      <c r="C543" s="355"/>
      <c r="D543" s="355"/>
    </row>
    <row r="544" spans="2:4" x14ac:dyDescent="0.2">
      <c r="B544" s="355"/>
      <c r="C544" s="355"/>
      <c r="D544" s="355"/>
    </row>
    <row r="545" spans="2:4" x14ac:dyDescent="0.2">
      <c r="B545" s="355"/>
      <c r="C545" s="355"/>
      <c r="D545" s="355"/>
    </row>
    <row r="546" spans="2:4" x14ac:dyDescent="0.2">
      <c r="B546" s="355"/>
      <c r="C546" s="355"/>
      <c r="D546" s="355"/>
    </row>
    <row r="547" spans="2:4" x14ac:dyDescent="0.2">
      <c r="B547" s="355"/>
      <c r="C547" s="355"/>
      <c r="D547" s="355"/>
    </row>
    <row r="548" spans="2:4" x14ac:dyDescent="0.2">
      <c r="B548" s="355"/>
      <c r="C548" s="355"/>
      <c r="D548" s="355"/>
    </row>
    <row r="549" spans="2:4" x14ac:dyDescent="0.2">
      <c r="B549" s="355"/>
      <c r="C549" s="355"/>
      <c r="D549" s="355"/>
    </row>
    <row r="550" spans="2:4" x14ac:dyDescent="0.2">
      <c r="B550" s="355"/>
      <c r="C550" s="355"/>
      <c r="D550" s="355"/>
    </row>
    <row r="551" spans="2:4" x14ac:dyDescent="0.2">
      <c r="B551" s="355"/>
      <c r="C551" s="355"/>
      <c r="D551" s="355"/>
    </row>
    <row r="552" spans="2:4" x14ac:dyDescent="0.2">
      <c r="B552" s="355"/>
      <c r="C552" s="355"/>
      <c r="D552" s="355"/>
    </row>
    <row r="553" spans="2:4" x14ac:dyDescent="0.2">
      <c r="B553" s="355"/>
      <c r="C553" s="355"/>
      <c r="D553" s="355"/>
    </row>
    <row r="554" spans="2:4" x14ac:dyDescent="0.2">
      <c r="B554" s="355"/>
      <c r="C554" s="355"/>
      <c r="D554" s="355"/>
    </row>
    <row r="555" spans="2:4" x14ac:dyDescent="0.2">
      <c r="B555" s="355"/>
      <c r="C555" s="355"/>
      <c r="D555" s="355"/>
    </row>
    <row r="556" spans="2:4" x14ac:dyDescent="0.2">
      <c r="B556" s="355"/>
      <c r="C556" s="355"/>
      <c r="D556" s="355"/>
    </row>
    <row r="557" spans="2:4" x14ac:dyDescent="0.2">
      <c r="B557" s="355"/>
      <c r="C557" s="355"/>
      <c r="D557" s="355"/>
    </row>
    <row r="558" spans="2:4" x14ac:dyDescent="0.2">
      <c r="B558" s="355"/>
      <c r="C558" s="355"/>
      <c r="D558" s="355"/>
    </row>
    <row r="559" spans="2:4" x14ac:dyDescent="0.2">
      <c r="B559" s="355"/>
      <c r="C559" s="355"/>
      <c r="D559" s="355"/>
    </row>
    <row r="560" spans="2:4" x14ac:dyDescent="0.2">
      <c r="B560" s="355"/>
      <c r="C560" s="355"/>
      <c r="D560" s="355"/>
    </row>
    <row r="561" spans="2:4" x14ac:dyDescent="0.2">
      <c r="B561" s="355"/>
      <c r="C561" s="355"/>
      <c r="D561" s="355"/>
    </row>
    <row r="562" spans="2:4" x14ac:dyDescent="0.2">
      <c r="B562" s="355"/>
      <c r="C562" s="355"/>
      <c r="D562" s="355"/>
    </row>
    <row r="563" spans="2:4" x14ac:dyDescent="0.2">
      <c r="B563" s="355"/>
      <c r="C563" s="355"/>
      <c r="D563" s="355"/>
    </row>
    <row r="564" spans="2:4" x14ac:dyDescent="0.2">
      <c r="B564" s="355"/>
      <c r="C564" s="355"/>
      <c r="D564" s="355"/>
    </row>
    <row r="565" spans="2:4" x14ac:dyDescent="0.2">
      <c r="B565" s="355"/>
      <c r="C565" s="355"/>
      <c r="D565" s="355"/>
    </row>
    <row r="566" spans="2:4" x14ac:dyDescent="0.2">
      <c r="B566" s="355"/>
      <c r="C566" s="355"/>
      <c r="D566" s="355"/>
    </row>
    <row r="567" spans="2:4" x14ac:dyDescent="0.2">
      <c r="B567" s="355"/>
      <c r="C567" s="355"/>
      <c r="D567" s="355"/>
    </row>
    <row r="568" spans="2:4" x14ac:dyDescent="0.2">
      <c r="B568" s="355"/>
      <c r="C568" s="355"/>
      <c r="D568" s="355"/>
    </row>
    <row r="569" spans="2:4" x14ac:dyDescent="0.2">
      <c r="B569" s="355"/>
      <c r="C569" s="355"/>
      <c r="D569" s="355"/>
    </row>
    <row r="570" spans="2:4" x14ac:dyDescent="0.2">
      <c r="B570" s="355"/>
      <c r="C570" s="355"/>
      <c r="D570" s="355"/>
    </row>
    <row r="571" spans="2:4" x14ac:dyDescent="0.2">
      <c r="B571" s="355"/>
      <c r="C571" s="355"/>
      <c r="D571" s="355"/>
    </row>
    <row r="572" spans="2:4" x14ac:dyDescent="0.2">
      <c r="B572" s="355"/>
      <c r="C572" s="355"/>
      <c r="D572" s="355"/>
    </row>
    <row r="573" spans="2:4" x14ac:dyDescent="0.2">
      <c r="B573" s="355"/>
      <c r="C573" s="355"/>
      <c r="D573" s="355"/>
    </row>
    <row r="574" spans="2:4" x14ac:dyDescent="0.2">
      <c r="B574" s="355"/>
      <c r="C574" s="355"/>
      <c r="D574" s="355"/>
    </row>
    <row r="575" spans="2:4" x14ac:dyDescent="0.2">
      <c r="B575" s="355"/>
      <c r="C575" s="355"/>
      <c r="D575" s="355"/>
    </row>
    <row r="576" spans="2:4" x14ac:dyDescent="0.2">
      <c r="B576" s="355"/>
      <c r="C576" s="355"/>
      <c r="D576" s="355"/>
    </row>
    <row r="577" spans="2:4" x14ac:dyDescent="0.2">
      <c r="B577" s="355"/>
      <c r="C577" s="355"/>
      <c r="D577" s="355"/>
    </row>
    <row r="578" spans="2:4" x14ac:dyDescent="0.2">
      <c r="B578" s="355"/>
      <c r="C578" s="355"/>
      <c r="D578" s="355"/>
    </row>
    <row r="579" spans="2:4" x14ac:dyDescent="0.2">
      <c r="B579" s="355"/>
      <c r="C579" s="355"/>
      <c r="D579" s="355"/>
    </row>
    <row r="580" spans="2:4" x14ac:dyDescent="0.2">
      <c r="B580" s="355"/>
      <c r="C580" s="355"/>
      <c r="D580" s="355"/>
    </row>
    <row r="581" spans="2:4" x14ac:dyDescent="0.2">
      <c r="B581" s="355"/>
      <c r="C581" s="355"/>
      <c r="D581" s="355"/>
    </row>
    <row r="582" spans="2:4" x14ac:dyDescent="0.2">
      <c r="B582" s="355"/>
      <c r="C582" s="355"/>
      <c r="D582" s="355"/>
    </row>
    <row r="583" spans="2:4" x14ac:dyDescent="0.2">
      <c r="B583" s="355"/>
      <c r="C583" s="355"/>
      <c r="D583" s="355"/>
    </row>
    <row r="584" spans="2:4" x14ac:dyDescent="0.2">
      <c r="B584" s="355"/>
      <c r="C584" s="355"/>
      <c r="D584" s="355"/>
    </row>
    <row r="585" spans="2:4" x14ac:dyDescent="0.2">
      <c r="B585" s="355"/>
      <c r="C585" s="355"/>
      <c r="D585" s="355"/>
    </row>
    <row r="586" spans="2:4" x14ac:dyDescent="0.2">
      <c r="B586" s="355"/>
      <c r="C586" s="355"/>
      <c r="D586" s="355"/>
    </row>
    <row r="587" spans="2:4" x14ac:dyDescent="0.2">
      <c r="B587" s="355"/>
      <c r="C587" s="355"/>
      <c r="D587" s="355"/>
    </row>
    <row r="588" spans="2:4" x14ac:dyDescent="0.2">
      <c r="B588" s="355"/>
      <c r="C588" s="355"/>
      <c r="D588" s="355"/>
    </row>
    <row r="589" spans="2:4" x14ac:dyDescent="0.2">
      <c r="B589" s="355"/>
      <c r="C589" s="355"/>
      <c r="D589" s="355"/>
    </row>
    <row r="590" spans="2:4" x14ac:dyDescent="0.2">
      <c r="B590" s="355"/>
      <c r="C590" s="355"/>
      <c r="D590" s="355"/>
    </row>
    <row r="591" spans="2:4" x14ac:dyDescent="0.2">
      <c r="B591" s="355"/>
      <c r="C591" s="355"/>
      <c r="D591" s="355"/>
    </row>
    <row r="592" spans="2:4" x14ac:dyDescent="0.2">
      <c r="B592" s="355"/>
      <c r="C592" s="355"/>
      <c r="D592" s="355"/>
    </row>
    <row r="593" spans="2:4" x14ac:dyDescent="0.2">
      <c r="B593" s="355"/>
      <c r="C593" s="355"/>
      <c r="D593" s="355"/>
    </row>
    <row r="594" spans="2:4" x14ac:dyDescent="0.2">
      <c r="B594" s="355"/>
      <c r="C594" s="355"/>
      <c r="D594" s="355"/>
    </row>
    <row r="595" spans="2:4" x14ac:dyDescent="0.2">
      <c r="B595" s="355"/>
      <c r="C595" s="355"/>
      <c r="D595" s="355"/>
    </row>
    <row r="596" spans="2:4" x14ac:dyDescent="0.2">
      <c r="B596" s="355"/>
      <c r="C596" s="355"/>
      <c r="D596" s="355"/>
    </row>
    <row r="597" spans="2:4" x14ac:dyDescent="0.2">
      <c r="B597" s="355"/>
      <c r="C597" s="355"/>
      <c r="D597" s="355"/>
    </row>
    <row r="598" spans="2:4" x14ac:dyDescent="0.2">
      <c r="B598" s="355"/>
      <c r="C598" s="355"/>
      <c r="D598" s="355"/>
    </row>
    <row r="599" spans="2:4" x14ac:dyDescent="0.2">
      <c r="B599" s="355"/>
      <c r="C599" s="355"/>
      <c r="D599" s="355"/>
    </row>
    <row r="600" spans="2:4" x14ac:dyDescent="0.2">
      <c r="B600" s="355"/>
      <c r="C600" s="355"/>
      <c r="D600" s="355"/>
    </row>
    <row r="601" spans="2:4" x14ac:dyDescent="0.2">
      <c r="B601" s="355"/>
      <c r="C601" s="355"/>
      <c r="D601" s="355"/>
    </row>
    <row r="602" spans="2:4" x14ac:dyDescent="0.2">
      <c r="B602" s="355"/>
      <c r="C602" s="355"/>
      <c r="D602" s="355"/>
    </row>
    <row r="603" spans="2:4" x14ac:dyDescent="0.2">
      <c r="B603" s="355"/>
      <c r="C603" s="355"/>
      <c r="D603" s="355"/>
    </row>
    <row r="604" spans="2:4" x14ac:dyDescent="0.2">
      <c r="B604" s="355"/>
      <c r="C604" s="355"/>
      <c r="D604" s="355"/>
    </row>
    <row r="605" spans="2:4" x14ac:dyDescent="0.2">
      <c r="B605" s="355"/>
      <c r="C605" s="355"/>
      <c r="D605" s="355"/>
    </row>
    <row r="606" spans="2:4" x14ac:dyDescent="0.2">
      <c r="B606" s="355"/>
      <c r="C606" s="355"/>
      <c r="D606" s="355"/>
    </row>
    <row r="607" spans="2:4" x14ac:dyDescent="0.2">
      <c r="B607" s="355"/>
      <c r="C607" s="355"/>
      <c r="D607" s="355"/>
    </row>
    <row r="608" spans="2:4" x14ac:dyDescent="0.2">
      <c r="B608" s="355"/>
      <c r="C608" s="355"/>
      <c r="D608" s="355"/>
    </row>
    <row r="609" spans="2:4" x14ac:dyDescent="0.2">
      <c r="B609" s="355"/>
      <c r="C609" s="355"/>
      <c r="D609" s="355"/>
    </row>
    <row r="610" spans="2:4" x14ac:dyDescent="0.2">
      <c r="B610" s="355"/>
      <c r="C610" s="355"/>
      <c r="D610" s="355"/>
    </row>
    <row r="611" spans="2:4" x14ac:dyDescent="0.2">
      <c r="B611" s="355"/>
      <c r="C611" s="355"/>
      <c r="D611" s="355"/>
    </row>
    <row r="612" spans="2:4" x14ac:dyDescent="0.2">
      <c r="B612" s="355"/>
      <c r="C612" s="355"/>
      <c r="D612" s="355"/>
    </row>
    <row r="613" spans="2:4" x14ac:dyDescent="0.2">
      <c r="B613" s="355"/>
      <c r="C613" s="355"/>
      <c r="D613" s="355"/>
    </row>
    <row r="614" spans="2:4" x14ac:dyDescent="0.2">
      <c r="B614" s="355"/>
      <c r="C614" s="355"/>
      <c r="D614" s="355"/>
    </row>
    <row r="615" spans="2:4" x14ac:dyDescent="0.2">
      <c r="B615" s="355"/>
      <c r="C615" s="355"/>
      <c r="D615" s="355"/>
    </row>
    <row r="616" spans="2:4" x14ac:dyDescent="0.2">
      <c r="B616" s="355"/>
      <c r="C616" s="355"/>
      <c r="D616" s="355"/>
    </row>
    <row r="617" spans="2:4" x14ac:dyDescent="0.2">
      <c r="B617" s="355"/>
      <c r="C617" s="355"/>
      <c r="D617" s="355"/>
    </row>
    <row r="618" spans="2:4" x14ac:dyDescent="0.2">
      <c r="B618" s="355"/>
      <c r="C618" s="355"/>
      <c r="D618" s="355"/>
    </row>
    <row r="619" spans="2:4" x14ac:dyDescent="0.2">
      <c r="B619" s="355"/>
      <c r="C619" s="355"/>
      <c r="D619" s="355"/>
    </row>
    <row r="620" spans="2:4" x14ac:dyDescent="0.2">
      <c r="B620" s="355"/>
      <c r="C620" s="355"/>
      <c r="D620" s="355"/>
    </row>
    <row r="621" spans="2:4" x14ac:dyDescent="0.2">
      <c r="B621" s="355"/>
      <c r="C621" s="355"/>
      <c r="D621" s="355"/>
    </row>
    <row r="622" spans="2:4" x14ac:dyDescent="0.2">
      <c r="B622" s="355"/>
      <c r="C622" s="355"/>
      <c r="D622" s="355"/>
    </row>
    <row r="623" spans="2:4" x14ac:dyDescent="0.2">
      <c r="B623" s="355"/>
      <c r="C623" s="355"/>
      <c r="D623" s="355"/>
    </row>
    <row r="624" spans="2:4" x14ac:dyDescent="0.2">
      <c r="B624" s="355"/>
      <c r="C624" s="355"/>
      <c r="D624" s="355"/>
    </row>
    <row r="625" spans="2:4" x14ac:dyDescent="0.2">
      <c r="B625" s="355"/>
      <c r="C625" s="355"/>
      <c r="D625" s="355"/>
    </row>
    <row r="626" spans="2:4" x14ac:dyDescent="0.2">
      <c r="B626" s="355"/>
      <c r="C626" s="355"/>
      <c r="D626" s="355"/>
    </row>
    <row r="627" spans="2:4" x14ac:dyDescent="0.2">
      <c r="B627" s="355"/>
      <c r="C627" s="355"/>
      <c r="D627" s="355"/>
    </row>
    <row r="628" spans="2:4" x14ac:dyDescent="0.2">
      <c r="B628" s="355"/>
      <c r="C628" s="355"/>
      <c r="D628" s="355"/>
    </row>
    <row r="629" spans="2:4" x14ac:dyDescent="0.2">
      <c r="B629" s="355"/>
      <c r="C629" s="355"/>
      <c r="D629" s="355"/>
    </row>
    <row r="630" spans="2:4" x14ac:dyDescent="0.2">
      <c r="B630" s="355"/>
      <c r="C630" s="355"/>
      <c r="D630" s="355"/>
    </row>
    <row r="631" spans="2:4" x14ac:dyDescent="0.2">
      <c r="B631" s="355"/>
      <c r="C631" s="355"/>
      <c r="D631" s="355"/>
    </row>
    <row r="632" spans="2:4" x14ac:dyDescent="0.2">
      <c r="B632" s="355"/>
      <c r="C632" s="355"/>
      <c r="D632" s="355"/>
    </row>
    <row r="633" spans="2:4" x14ac:dyDescent="0.2">
      <c r="B633" s="355"/>
      <c r="C633" s="355"/>
      <c r="D633" s="355"/>
    </row>
    <row r="634" spans="2:4" x14ac:dyDescent="0.2">
      <c r="B634" s="355"/>
      <c r="C634" s="355"/>
      <c r="D634" s="355"/>
    </row>
    <row r="635" spans="2:4" x14ac:dyDescent="0.2">
      <c r="B635" s="355"/>
      <c r="C635" s="355"/>
      <c r="D635" s="355"/>
    </row>
    <row r="636" spans="2:4" x14ac:dyDescent="0.2">
      <c r="B636" s="355"/>
      <c r="C636" s="355"/>
      <c r="D636" s="355"/>
    </row>
    <row r="637" spans="2:4" x14ac:dyDescent="0.2">
      <c r="B637" s="355"/>
      <c r="C637" s="355"/>
      <c r="D637" s="355"/>
    </row>
    <row r="638" spans="2:4" x14ac:dyDescent="0.2">
      <c r="B638" s="355"/>
      <c r="C638" s="355"/>
      <c r="D638" s="355"/>
    </row>
    <row r="639" spans="2:4" x14ac:dyDescent="0.2">
      <c r="B639" s="355"/>
      <c r="C639" s="355"/>
      <c r="D639" s="355"/>
    </row>
    <row r="640" spans="2:4" x14ac:dyDescent="0.2">
      <c r="B640" s="355"/>
      <c r="C640" s="355"/>
      <c r="D640" s="355"/>
    </row>
    <row r="641" spans="2:4" x14ac:dyDescent="0.2">
      <c r="B641" s="355"/>
      <c r="C641" s="355"/>
      <c r="D641" s="355"/>
    </row>
    <row r="642" spans="2:4" x14ac:dyDescent="0.2">
      <c r="B642" s="355"/>
      <c r="C642" s="355"/>
      <c r="D642" s="355"/>
    </row>
    <row r="643" spans="2:4" x14ac:dyDescent="0.2">
      <c r="B643" s="355"/>
      <c r="C643" s="355"/>
      <c r="D643" s="355"/>
    </row>
    <row r="644" spans="2:4" x14ac:dyDescent="0.2">
      <c r="B644" s="355"/>
      <c r="C644" s="355"/>
      <c r="D644" s="355"/>
    </row>
    <row r="645" spans="2:4" x14ac:dyDescent="0.2">
      <c r="B645" s="355"/>
      <c r="C645" s="355"/>
      <c r="D645" s="355"/>
    </row>
    <row r="646" spans="2:4" x14ac:dyDescent="0.2">
      <c r="B646" s="355"/>
      <c r="C646" s="355"/>
      <c r="D646" s="355"/>
    </row>
    <row r="647" spans="2:4" x14ac:dyDescent="0.2">
      <c r="B647" s="355"/>
      <c r="C647" s="355"/>
      <c r="D647" s="355"/>
    </row>
    <row r="648" spans="2:4" x14ac:dyDescent="0.2">
      <c r="B648" s="355"/>
      <c r="C648" s="355"/>
      <c r="D648" s="355"/>
    </row>
    <row r="649" spans="2:4" x14ac:dyDescent="0.2">
      <c r="B649" s="355"/>
      <c r="C649" s="355"/>
      <c r="D649" s="355"/>
    </row>
    <row r="650" spans="2:4" x14ac:dyDescent="0.2">
      <c r="B650" s="355"/>
      <c r="C650" s="355"/>
      <c r="D650" s="355"/>
    </row>
    <row r="651" spans="2:4" x14ac:dyDescent="0.2">
      <c r="B651" s="355"/>
      <c r="C651" s="355"/>
      <c r="D651" s="355"/>
    </row>
    <row r="652" spans="2:4" x14ac:dyDescent="0.2">
      <c r="B652" s="355"/>
      <c r="C652" s="355"/>
      <c r="D652" s="355"/>
    </row>
    <row r="653" spans="2:4" x14ac:dyDescent="0.2">
      <c r="B653" s="355"/>
      <c r="C653" s="355"/>
      <c r="D653" s="355"/>
    </row>
    <row r="654" spans="2:4" x14ac:dyDescent="0.2">
      <c r="B654" s="355"/>
      <c r="C654" s="355"/>
      <c r="D654" s="355"/>
    </row>
    <row r="655" spans="2:4" x14ac:dyDescent="0.2">
      <c r="B655" s="355"/>
      <c r="C655" s="355"/>
      <c r="D655" s="355"/>
    </row>
    <row r="656" spans="2:4" x14ac:dyDescent="0.2">
      <c r="B656" s="355"/>
      <c r="C656" s="355"/>
      <c r="D656" s="355"/>
    </row>
    <row r="657" spans="2:4" x14ac:dyDescent="0.2">
      <c r="B657" s="355"/>
      <c r="C657" s="355"/>
      <c r="D657" s="355"/>
    </row>
    <row r="658" spans="2:4" x14ac:dyDescent="0.2">
      <c r="B658" s="355"/>
      <c r="C658" s="355"/>
      <c r="D658" s="355"/>
    </row>
    <row r="659" spans="2:4" x14ac:dyDescent="0.2">
      <c r="B659" s="355"/>
      <c r="C659" s="355"/>
      <c r="D659" s="355"/>
    </row>
    <row r="660" spans="2:4" x14ac:dyDescent="0.2">
      <c r="B660" s="355"/>
      <c r="C660" s="355"/>
      <c r="D660" s="355"/>
    </row>
    <row r="661" spans="2:4" x14ac:dyDescent="0.2">
      <c r="B661" s="355"/>
      <c r="C661" s="355"/>
      <c r="D661" s="355"/>
    </row>
    <row r="662" spans="2:4" x14ac:dyDescent="0.2">
      <c r="B662" s="355"/>
      <c r="C662" s="355"/>
      <c r="D662" s="355"/>
    </row>
    <row r="663" spans="2:4" x14ac:dyDescent="0.2">
      <c r="B663" s="355"/>
      <c r="C663" s="355"/>
      <c r="D663" s="355"/>
    </row>
    <row r="664" spans="2:4" x14ac:dyDescent="0.2">
      <c r="B664" s="355"/>
      <c r="C664" s="355"/>
      <c r="D664" s="355"/>
    </row>
    <row r="665" spans="2:4" x14ac:dyDescent="0.2">
      <c r="B665" s="355"/>
      <c r="C665" s="355"/>
      <c r="D665" s="355"/>
    </row>
    <row r="666" spans="2:4" x14ac:dyDescent="0.2">
      <c r="B666" s="355"/>
      <c r="C666" s="355"/>
      <c r="D666" s="355"/>
    </row>
    <row r="667" spans="2:4" x14ac:dyDescent="0.2">
      <c r="B667" s="355"/>
      <c r="C667" s="355"/>
      <c r="D667" s="355"/>
    </row>
    <row r="668" spans="2:4" x14ac:dyDescent="0.2">
      <c r="B668" s="355"/>
      <c r="C668" s="355"/>
      <c r="D668" s="355"/>
    </row>
    <row r="669" spans="2:4" x14ac:dyDescent="0.2">
      <c r="B669" s="355"/>
      <c r="C669" s="355"/>
      <c r="D669" s="355"/>
    </row>
    <row r="670" spans="2:4" x14ac:dyDescent="0.2">
      <c r="B670" s="355"/>
      <c r="C670" s="355"/>
      <c r="D670" s="355"/>
    </row>
    <row r="671" spans="2:4" x14ac:dyDescent="0.2">
      <c r="B671" s="355"/>
      <c r="C671" s="355"/>
      <c r="D671" s="355"/>
    </row>
    <row r="672" spans="2:4" x14ac:dyDescent="0.2">
      <c r="B672" s="355"/>
      <c r="C672" s="355"/>
      <c r="D672" s="355"/>
    </row>
    <row r="673" spans="2:4" x14ac:dyDescent="0.2">
      <c r="B673" s="355"/>
      <c r="C673" s="355"/>
      <c r="D673" s="355"/>
    </row>
    <row r="674" spans="2:4" x14ac:dyDescent="0.2">
      <c r="B674" s="355"/>
      <c r="C674" s="355"/>
      <c r="D674" s="355"/>
    </row>
    <row r="675" spans="2:4" x14ac:dyDescent="0.2">
      <c r="B675" s="355"/>
      <c r="C675" s="355"/>
      <c r="D675" s="355"/>
    </row>
    <row r="676" spans="2:4" x14ac:dyDescent="0.2">
      <c r="B676" s="355"/>
      <c r="C676" s="355"/>
      <c r="D676" s="355"/>
    </row>
    <row r="677" spans="2:4" x14ac:dyDescent="0.2">
      <c r="B677" s="355"/>
      <c r="C677" s="355"/>
      <c r="D677" s="355"/>
    </row>
    <row r="678" spans="2:4" x14ac:dyDescent="0.2">
      <c r="B678" s="355"/>
      <c r="C678" s="355"/>
      <c r="D678" s="355"/>
    </row>
    <row r="679" spans="2:4" x14ac:dyDescent="0.2">
      <c r="B679" s="355"/>
      <c r="C679" s="355"/>
      <c r="D679" s="355"/>
    </row>
    <row r="680" spans="2:4" x14ac:dyDescent="0.2">
      <c r="B680" s="355"/>
      <c r="C680" s="355"/>
      <c r="D680" s="355"/>
    </row>
    <row r="681" spans="2:4" x14ac:dyDescent="0.2">
      <c r="B681" s="355"/>
      <c r="C681" s="355"/>
      <c r="D681" s="355"/>
    </row>
    <row r="682" spans="2:4" x14ac:dyDescent="0.2">
      <c r="B682" s="355"/>
      <c r="C682" s="355"/>
      <c r="D682" s="355"/>
    </row>
    <row r="683" spans="2:4" x14ac:dyDescent="0.2">
      <c r="B683" s="355"/>
      <c r="C683" s="355"/>
      <c r="D683" s="355"/>
    </row>
    <row r="684" spans="2:4" x14ac:dyDescent="0.2">
      <c r="B684" s="355"/>
      <c r="C684" s="355"/>
      <c r="D684" s="355"/>
    </row>
    <row r="685" spans="2:4" x14ac:dyDescent="0.2">
      <c r="B685" s="355"/>
      <c r="C685" s="355"/>
      <c r="D685" s="355"/>
    </row>
    <row r="686" spans="2:4" x14ac:dyDescent="0.2">
      <c r="B686" s="355"/>
      <c r="C686" s="355"/>
      <c r="D686" s="355"/>
    </row>
    <row r="687" spans="2:4" x14ac:dyDescent="0.2">
      <c r="B687" s="355"/>
      <c r="C687" s="355"/>
      <c r="D687" s="355"/>
    </row>
    <row r="688" spans="2:4" x14ac:dyDescent="0.2">
      <c r="B688" s="355"/>
      <c r="C688" s="355"/>
      <c r="D688" s="355"/>
    </row>
    <row r="689" spans="2:4" x14ac:dyDescent="0.2">
      <c r="B689" s="355"/>
      <c r="C689" s="355"/>
      <c r="D689" s="355"/>
    </row>
    <row r="690" spans="2:4" x14ac:dyDescent="0.2">
      <c r="B690" s="355"/>
      <c r="C690" s="355"/>
      <c r="D690" s="355"/>
    </row>
    <row r="691" spans="2:4" x14ac:dyDescent="0.2">
      <c r="B691" s="355"/>
      <c r="C691" s="355"/>
      <c r="D691" s="355"/>
    </row>
    <row r="692" spans="2:4" x14ac:dyDescent="0.2">
      <c r="B692" s="355"/>
      <c r="C692" s="355"/>
      <c r="D692" s="355"/>
    </row>
    <row r="693" spans="2:4" x14ac:dyDescent="0.2">
      <c r="B693" s="355"/>
      <c r="C693" s="355"/>
      <c r="D693" s="355"/>
    </row>
    <row r="694" spans="2:4" x14ac:dyDescent="0.2">
      <c r="B694" s="355"/>
      <c r="C694" s="355"/>
      <c r="D694" s="355"/>
    </row>
    <row r="695" spans="2:4" x14ac:dyDescent="0.2">
      <c r="B695" s="355"/>
      <c r="C695" s="355"/>
      <c r="D695" s="355"/>
    </row>
    <row r="696" spans="2:4" x14ac:dyDescent="0.2">
      <c r="B696" s="355"/>
      <c r="C696" s="355"/>
      <c r="D696" s="355"/>
    </row>
    <row r="697" spans="2:4" x14ac:dyDescent="0.2">
      <c r="B697" s="355"/>
      <c r="C697" s="355"/>
      <c r="D697" s="355"/>
    </row>
    <row r="698" spans="2:4" x14ac:dyDescent="0.2">
      <c r="B698" s="355"/>
      <c r="C698" s="355"/>
      <c r="D698" s="355"/>
    </row>
    <row r="699" spans="2:4" x14ac:dyDescent="0.2">
      <c r="B699" s="355"/>
      <c r="C699" s="355"/>
      <c r="D699" s="355"/>
    </row>
    <row r="700" spans="2:4" x14ac:dyDescent="0.2">
      <c r="B700" s="355"/>
      <c r="C700" s="355"/>
      <c r="D700" s="355"/>
    </row>
    <row r="701" spans="2:4" x14ac:dyDescent="0.2">
      <c r="B701" s="355"/>
      <c r="C701" s="355"/>
      <c r="D701" s="355"/>
    </row>
    <row r="702" spans="2:4" x14ac:dyDescent="0.2">
      <c r="B702" s="355"/>
      <c r="C702" s="355"/>
      <c r="D702" s="355"/>
    </row>
    <row r="703" spans="2:4" x14ac:dyDescent="0.2">
      <c r="B703" s="355"/>
      <c r="C703" s="355"/>
      <c r="D703" s="355"/>
    </row>
    <row r="704" spans="2:4" x14ac:dyDescent="0.2">
      <c r="B704" s="355"/>
      <c r="C704" s="355"/>
      <c r="D704" s="355"/>
    </row>
    <row r="705" spans="2:4" x14ac:dyDescent="0.2">
      <c r="B705" s="355"/>
      <c r="C705" s="355"/>
      <c r="D705" s="355"/>
    </row>
    <row r="706" spans="2:4" x14ac:dyDescent="0.2">
      <c r="B706" s="355"/>
      <c r="C706" s="355"/>
      <c r="D706" s="355"/>
    </row>
    <row r="707" spans="2:4" x14ac:dyDescent="0.2">
      <c r="B707" s="355"/>
      <c r="C707" s="355"/>
      <c r="D707" s="355"/>
    </row>
    <row r="708" spans="2:4" x14ac:dyDescent="0.2">
      <c r="B708" s="355"/>
      <c r="C708" s="355"/>
      <c r="D708" s="355"/>
    </row>
    <row r="709" spans="2:4" x14ac:dyDescent="0.2">
      <c r="B709" s="355"/>
      <c r="C709" s="355"/>
      <c r="D709" s="355"/>
    </row>
    <row r="710" spans="2:4" x14ac:dyDescent="0.2">
      <c r="B710" s="355"/>
      <c r="C710" s="355"/>
      <c r="D710" s="355"/>
    </row>
    <row r="711" spans="2:4" x14ac:dyDescent="0.2">
      <c r="B711" s="355"/>
      <c r="C711" s="355"/>
      <c r="D711" s="355"/>
    </row>
    <row r="712" spans="2:4" x14ac:dyDescent="0.2">
      <c r="B712" s="355"/>
      <c r="C712" s="355"/>
      <c r="D712" s="355"/>
    </row>
    <row r="713" spans="2:4" x14ac:dyDescent="0.2">
      <c r="B713" s="355"/>
      <c r="C713" s="355"/>
      <c r="D713" s="355"/>
    </row>
    <row r="714" spans="2:4" x14ac:dyDescent="0.2">
      <c r="B714" s="355"/>
      <c r="C714" s="355"/>
      <c r="D714" s="355"/>
    </row>
    <row r="715" spans="2:4" x14ac:dyDescent="0.2">
      <c r="B715" s="355"/>
      <c r="C715" s="355"/>
      <c r="D715" s="355"/>
    </row>
    <row r="716" spans="2:4" x14ac:dyDescent="0.2">
      <c r="B716" s="355"/>
      <c r="C716" s="355"/>
      <c r="D716" s="355"/>
    </row>
    <row r="717" spans="2:4" x14ac:dyDescent="0.2">
      <c r="B717" s="355"/>
      <c r="C717" s="355"/>
      <c r="D717" s="355"/>
    </row>
    <row r="718" spans="2:4" x14ac:dyDescent="0.2">
      <c r="B718" s="355"/>
      <c r="C718" s="355"/>
      <c r="D718" s="355"/>
    </row>
    <row r="719" spans="2:4" x14ac:dyDescent="0.2">
      <c r="B719" s="355"/>
      <c r="C719" s="355"/>
      <c r="D719" s="355"/>
    </row>
    <row r="720" spans="2:4" x14ac:dyDescent="0.2">
      <c r="B720" s="355"/>
      <c r="C720" s="355"/>
      <c r="D720" s="355"/>
    </row>
    <row r="721" spans="2:4" x14ac:dyDescent="0.2">
      <c r="B721" s="355"/>
      <c r="C721" s="355"/>
      <c r="D721" s="355"/>
    </row>
    <row r="722" spans="2:4" x14ac:dyDescent="0.2">
      <c r="B722" s="355"/>
      <c r="C722" s="355"/>
      <c r="D722" s="355"/>
    </row>
    <row r="723" spans="2:4" x14ac:dyDescent="0.2">
      <c r="B723" s="355"/>
      <c r="C723" s="355"/>
      <c r="D723" s="355"/>
    </row>
    <row r="724" spans="2:4" x14ac:dyDescent="0.2">
      <c r="B724" s="355"/>
      <c r="C724" s="355"/>
      <c r="D724" s="355"/>
    </row>
    <row r="725" spans="2:4" x14ac:dyDescent="0.2">
      <c r="B725" s="355"/>
      <c r="C725" s="355"/>
      <c r="D725" s="355"/>
    </row>
    <row r="726" spans="2:4" x14ac:dyDescent="0.2">
      <c r="B726" s="355"/>
      <c r="C726" s="355"/>
      <c r="D726" s="355"/>
    </row>
    <row r="727" spans="2:4" x14ac:dyDescent="0.2">
      <c r="B727" s="355"/>
      <c r="C727" s="355"/>
      <c r="D727" s="355"/>
    </row>
    <row r="728" spans="2:4" x14ac:dyDescent="0.2">
      <c r="B728" s="355"/>
      <c r="C728" s="355"/>
      <c r="D728" s="355"/>
    </row>
    <row r="729" spans="2:4" x14ac:dyDescent="0.2">
      <c r="B729" s="355"/>
      <c r="C729" s="355"/>
      <c r="D729" s="355"/>
    </row>
    <row r="730" spans="2:4" x14ac:dyDescent="0.2">
      <c r="B730" s="355"/>
      <c r="C730" s="355"/>
      <c r="D730" s="355"/>
    </row>
    <row r="731" spans="2:4" x14ac:dyDescent="0.2">
      <c r="B731" s="355"/>
      <c r="C731" s="355"/>
      <c r="D731" s="355"/>
    </row>
    <row r="732" spans="2:4" x14ac:dyDescent="0.2">
      <c r="B732" s="355"/>
      <c r="C732" s="355"/>
      <c r="D732" s="355"/>
    </row>
    <row r="733" spans="2:4" x14ac:dyDescent="0.2">
      <c r="B733" s="355"/>
      <c r="C733" s="355"/>
      <c r="D733" s="355"/>
    </row>
    <row r="734" spans="2:4" x14ac:dyDescent="0.2">
      <c r="B734" s="355"/>
      <c r="C734" s="355"/>
      <c r="D734" s="355"/>
    </row>
    <row r="735" spans="2:4" x14ac:dyDescent="0.2">
      <c r="B735" s="355"/>
      <c r="C735" s="355"/>
      <c r="D735" s="355"/>
    </row>
    <row r="736" spans="2:4" x14ac:dyDescent="0.2">
      <c r="B736" s="355"/>
      <c r="C736" s="355"/>
      <c r="D736" s="355"/>
    </row>
    <row r="737" spans="2:4" x14ac:dyDescent="0.2">
      <c r="B737" s="355"/>
      <c r="C737" s="355"/>
      <c r="D737" s="355"/>
    </row>
    <row r="738" spans="2:4" x14ac:dyDescent="0.2">
      <c r="B738" s="355"/>
      <c r="C738" s="355"/>
      <c r="D738" s="355"/>
    </row>
    <row r="739" spans="2:4" x14ac:dyDescent="0.2">
      <c r="B739" s="355"/>
      <c r="C739" s="355"/>
      <c r="D739" s="355"/>
    </row>
    <row r="740" spans="2:4" x14ac:dyDescent="0.2">
      <c r="B740" s="355"/>
      <c r="C740" s="355"/>
      <c r="D740" s="355"/>
    </row>
    <row r="741" spans="2:4" x14ac:dyDescent="0.2">
      <c r="B741" s="355"/>
      <c r="C741" s="355"/>
      <c r="D741" s="355"/>
    </row>
    <row r="742" spans="2:4" x14ac:dyDescent="0.2">
      <c r="B742" s="355"/>
      <c r="C742" s="355"/>
      <c r="D742" s="355"/>
    </row>
    <row r="743" spans="2:4" x14ac:dyDescent="0.2">
      <c r="B743" s="355"/>
      <c r="C743" s="355"/>
      <c r="D743" s="355"/>
    </row>
    <row r="744" spans="2:4" x14ac:dyDescent="0.2">
      <c r="B744" s="355"/>
      <c r="C744" s="355"/>
      <c r="D744" s="355"/>
    </row>
    <row r="745" spans="2:4" x14ac:dyDescent="0.2">
      <c r="B745" s="355"/>
      <c r="C745" s="355"/>
      <c r="D745" s="355"/>
    </row>
    <row r="746" spans="2:4" x14ac:dyDescent="0.2">
      <c r="B746" s="355"/>
      <c r="C746" s="355"/>
      <c r="D746" s="355"/>
    </row>
    <row r="747" spans="2:4" x14ac:dyDescent="0.2">
      <c r="B747" s="355"/>
      <c r="C747" s="355"/>
      <c r="D747" s="355"/>
    </row>
    <row r="748" spans="2:4" x14ac:dyDescent="0.2">
      <c r="B748" s="355"/>
      <c r="C748" s="355"/>
      <c r="D748" s="355"/>
    </row>
    <row r="749" spans="2:4" x14ac:dyDescent="0.2">
      <c r="B749" s="355"/>
      <c r="C749" s="355"/>
      <c r="D749" s="355"/>
    </row>
    <row r="750" spans="2:4" x14ac:dyDescent="0.2">
      <c r="B750" s="355"/>
      <c r="C750" s="355"/>
      <c r="D750" s="355"/>
    </row>
    <row r="751" spans="2:4" x14ac:dyDescent="0.2">
      <c r="B751" s="355"/>
      <c r="C751" s="355"/>
      <c r="D751" s="355"/>
    </row>
    <row r="752" spans="2:4" x14ac:dyDescent="0.2">
      <c r="B752" s="355"/>
      <c r="C752" s="355"/>
      <c r="D752" s="355"/>
    </row>
    <row r="753" spans="2:4" x14ac:dyDescent="0.2">
      <c r="B753" s="355"/>
      <c r="C753" s="355"/>
      <c r="D753" s="355"/>
    </row>
    <row r="754" spans="2:4" x14ac:dyDescent="0.2">
      <c r="B754" s="355"/>
      <c r="C754" s="355"/>
      <c r="D754" s="355"/>
    </row>
    <row r="755" spans="2:4" x14ac:dyDescent="0.2">
      <c r="B755" s="355"/>
      <c r="C755" s="355"/>
      <c r="D755" s="355"/>
    </row>
    <row r="756" spans="2:4" x14ac:dyDescent="0.2">
      <c r="B756" s="355"/>
      <c r="C756" s="355"/>
      <c r="D756" s="355"/>
    </row>
    <row r="757" spans="2:4" x14ac:dyDescent="0.2">
      <c r="B757" s="355"/>
      <c r="C757" s="355"/>
      <c r="D757" s="355"/>
    </row>
    <row r="758" spans="2:4" x14ac:dyDescent="0.2">
      <c r="B758" s="355"/>
      <c r="C758" s="355"/>
      <c r="D758" s="355"/>
    </row>
    <row r="759" spans="2:4" x14ac:dyDescent="0.2">
      <c r="B759" s="355"/>
      <c r="C759" s="355"/>
      <c r="D759" s="355"/>
    </row>
    <row r="760" spans="2:4" x14ac:dyDescent="0.2">
      <c r="B760" s="355"/>
      <c r="C760" s="355"/>
      <c r="D760" s="355"/>
    </row>
    <row r="761" spans="2:4" x14ac:dyDescent="0.2">
      <c r="B761" s="355"/>
      <c r="C761" s="355"/>
      <c r="D761" s="355"/>
    </row>
    <row r="762" spans="2:4" x14ac:dyDescent="0.2">
      <c r="B762" s="355"/>
      <c r="C762" s="355"/>
      <c r="D762" s="355"/>
    </row>
    <row r="763" spans="2:4" x14ac:dyDescent="0.2">
      <c r="B763" s="355"/>
      <c r="C763" s="355"/>
      <c r="D763" s="355"/>
    </row>
    <row r="764" spans="2:4" x14ac:dyDescent="0.2">
      <c r="B764" s="355"/>
      <c r="C764" s="355"/>
      <c r="D764" s="355"/>
    </row>
    <row r="765" spans="2:4" x14ac:dyDescent="0.2">
      <c r="B765" s="355"/>
      <c r="C765" s="355"/>
      <c r="D765" s="355"/>
    </row>
    <row r="766" spans="2:4" x14ac:dyDescent="0.2">
      <c r="B766" s="355"/>
      <c r="C766" s="355"/>
      <c r="D766" s="355"/>
    </row>
    <row r="767" spans="2:4" x14ac:dyDescent="0.2">
      <c r="B767" s="355"/>
      <c r="C767" s="355"/>
      <c r="D767" s="355"/>
    </row>
    <row r="768" spans="2:4" x14ac:dyDescent="0.2">
      <c r="B768" s="355"/>
      <c r="C768" s="355"/>
      <c r="D768" s="355"/>
    </row>
    <row r="769" spans="2:4" x14ac:dyDescent="0.2">
      <c r="B769" s="355"/>
      <c r="C769" s="355"/>
      <c r="D769" s="355"/>
    </row>
    <row r="770" spans="2:4" x14ac:dyDescent="0.2">
      <c r="B770" s="355"/>
      <c r="C770" s="355"/>
      <c r="D770" s="355"/>
    </row>
    <row r="771" spans="2:4" x14ac:dyDescent="0.2">
      <c r="B771" s="355"/>
      <c r="C771" s="355"/>
      <c r="D771" s="355"/>
    </row>
    <row r="772" spans="2:4" x14ac:dyDescent="0.2">
      <c r="B772" s="355"/>
      <c r="C772" s="355"/>
      <c r="D772" s="355"/>
    </row>
    <row r="773" spans="2:4" x14ac:dyDescent="0.2">
      <c r="B773" s="355"/>
      <c r="C773" s="355"/>
      <c r="D773" s="355"/>
    </row>
    <row r="774" spans="2:4" x14ac:dyDescent="0.2">
      <c r="B774" s="355"/>
      <c r="C774" s="355"/>
      <c r="D774" s="355"/>
    </row>
    <row r="775" spans="2:4" x14ac:dyDescent="0.2">
      <c r="B775" s="355"/>
      <c r="C775" s="355"/>
      <c r="D775" s="355"/>
    </row>
    <row r="776" spans="2:4" x14ac:dyDescent="0.2">
      <c r="B776" s="355"/>
      <c r="C776" s="355"/>
      <c r="D776" s="355"/>
    </row>
    <row r="777" spans="2:4" x14ac:dyDescent="0.2">
      <c r="B777" s="355"/>
      <c r="C777" s="355"/>
      <c r="D777" s="355"/>
    </row>
    <row r="778" spans="2:4" x14ac:dyDescent="0.2">
      <c r="B778" s="355"/>
      <c r="C778" s="355"/>
      <c r="D778" s="355"/>
    </row>
    <row r="779" spans="2:4" x14ac:dyDescent="0.2">
      <c r="B779" s="355"/>
      <c r="C779" s="355"/>
      <c r="D779" s="355"/>
    </row>
    <row r="780" spans="2:4" x14ac:dyDescent="0.2">
      <c r="B780" s="355"/>
      <c r="C780" s="355"/>
      <c r="D780" s="355"/>
    </row>
    <row r="781" spans="2:4" x14ac:dyDescent="0.2">
      <c r="B781" s="355"/>
      <c r="C781" s="355"/>
      <c r="D781" s="355"/>
    </row>
    <row r="782" spans="2:4" x14ac:dyDescent="0.2">
      <c r="B782" s="355"/>
      <c r="C782" s="355"/>
      <c r="D782" s="355"/>
    </row>
    <row r="783" spans="2:4" x14ac:dyDescent="0.2">
      <c r="B783" s="355"/>
      <c r="C783" s="355"/>
      <c r="D783" s="355"/>
    </row>
    <row r="784" spans="2:4" x14ac:dyDescent="0.2">
      <c r="B784" s="355"/>
      <c r="C784" s="355"/>
      <c r="D784" s="355"/>
    </row>
    <row r="785" spans="2:4" x14ac:dyDescent="0.2">
      <c r="B785" s="355"/>
      <c r="C785" s="355"/>
      <c r="D785" s="355"/>
    </row>
    <row r="786" spans="2:4" x14ac:dyDescent="0.2">
      <c r="B786" s="355"/>
      <c r="C786" s="355"/>
      <c r="D786" s="355"/>
    </row>
    <row r="787" spans="2:4" x14ac:dyDescent="0.2">
      <c r="B787" s="355"/>
      <c r="C787" s="355"/>
      <c r="D787" s="355"/>
    </row>
    <row r="788" spans="2:4" x14ac:dyDescent="0.2">
      <c r="B788" s="355"/>
      <c r="C788" s="355"/>
      <c r="D788" s="355"/>
    </row>
    <row r="789" spans="2:4" x14ac:dyDescent="0.2">
      <c r="B789" s="355"/>
      <c r="C789" s="355"/>
      <c r="D789" s="355"/>
    </row>
    <row r="790" spans="2:4" x14ac:dyDescent="0.2">
      <c r="B790" s="355"/>
      <c r="C790" s="355"/>
      <c r="D790" s="355"/>
    </row>
    <row r="791" spans="2:4" x14ac:dyDescent="0.2">
      <c r="B791" s="355"/>
      <c r="C791" s="355"/>
      <c r="D791" s="355"/>
    </row>
    <row r="792" spans="2:4" x14ac:dyDescent="0.2">
      <c r="B792" s="355"/>
      <c r="C792" s="355"/>
      <c r="D792" s="355"/>
    </row>
    <row r="793" spans="2:4" x14ac:dyDescent="0.2">
      <c r="B793" s="355"/>
      <c r="C793" s="355"/>
      <c r="D793" s="355"/>
    </row>
    <row r="794" spans="2:4" x14ac:dyDescent="0.2">
      <c r="B794" s="355"/>
      <c r="C794" s="355"/>
      <c r="D794" s="355"/>
    </row>
    <row r="795" spans="2:4" x14ac:dyDescent="0.2">
      <c r="B795" s="355"/>
      <c r="C795" s="355"/>
      <c r="D795" s="355"/>
    </row>
    <row r="796" spans="2:4" x14ac:dyDescent="0.2">
      <c r="B796" s="355"/>
      <c r="C796" s="355"/>
      <c r="D796" s="355"/>
    </row>
    <row r="797" spans="2:4" x14ac:dyDescent="0.2">
      <c r="B797" s="355"/>
      <c r="C797" s="355"/>
      <c r="D797" s="355"/>
    </row>
    <row r="798" spans="2:4" x14ac:dyDescent="0.2">
      <c r="B798" s="355"/>
      <c r="C798" s="355"/>
      <c r="D798" s="355"/>
    </row>
    <row r="799" spans="2:4" x14ac:dyDescent="0.2">
      <c r="B799" s="355"/>
      <c r="C799" s="355"/>
      <c r="D799" s="355"/>
    </row>
    <row r="800" spans="2:4" x14ac:dyDescent="0.2">
      <c r="B800" s="355"/>
      <c r="C800" s="355"/>
      <c r="D800" s="355"/>
    </row>
  </sheetData>
  <mergeCells count="7">
    <mergeCell ref="B52:I52"/>
    <mergeCell ref="B53:I53"/>
    <mergeCell ref="B27:I27"/>
    <mergeCell ref="B29:I29"/>
    <mergeCell ref="B50:I50"/>
    <mergeCell ref="B51:I51"/>
    <mergeCell ref="B49:J49"/>
  </mergeCells>
  <pageMargins left="0.39370078740157483" right="0" top="0.39370078740157483" bottom="0.59055118110236227" header="0.51181102362204722" footer="0.51181102362204722"/>
  <pageSetup paperSize="9" scale="84" firstPageNumber="60"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showWhiteSpace="0" topLeftCell="A13" zoomScaleNormal="100" workbookViewId="0">
      <selection activeCell="P32" sqref="P32:P33"/>
    </sheetView>
  </sheetViews>
  <sheetFormatPr baseColWidth="10" defaultColWidth="12" defaultRowHeight="12.75" x14ac:dyDescent="0.2"/>
  <cols>
    <col min="1" max="1" width="12" style="342"/>
    <col min="2" max="9" width="12.33203125" style="342" customWidth="1"/>
    <col min="10" max="16384" width="12" style="342"/>
  </cols>
  <sheetData>
    <row r="1" spans="2:8" ht="18" customHeight="1" x14ac:dyDescent="0.2">
      <c r="B1" s="341"/>
      <c r="C1" s="341"/>
      <c r="D1" s="341"/>
    </row>
    <row r="2" spans="2:8" x14ac:dyDescent="0.2">
      <c r="B2" s="343"/>
      <c r="C2" s="343"/>
      <c r="D2" s="343"/>
    </row>
    <row r="3" spans="2:8" x14ac:dyDescent="0.2">
      <c r="B3" s="343"/>
      <c r="C3" s="343"/>
      <c r="D3" s="343"/>
    </row>
    <row r="4" spans="2:8" x14ac:dyDescent="0.2">
      <c r="B4" s="343"/>
      <c r="C4" s="343"/>
      <c r="D4" s="343"/>
    </row>
    <row r="5" spans="2:8" x14ac:dyDescent="0.2">
      <c r="B5" s="343"/>
      <c r="C5" s="343"/>
      <c r="D5" s="343"/>
      <c r="G5" s="343"/>
      <c r="H5" s="343"/>
    </row>
    <row r="6" spans="2:8" x14ac:dyDescent="0.2">
      <c r="B6" s="343"/>
      <c r="C6" s="343"/>
      <c r="D6" s="343"/>
    </row>
    <row r="7" spans="2:8" x14ac:dyDescent="0.2">
      <c r="B7" s="343"/>
      <c r="C7" s="343"/>
      <c r="D7" s="343"/>
    </row>
    <row r="8" spans="2:8" x14ac:dyDescent="0.2">
      <c r="B8" s="343"/>
      <c r="C8" s="343"/>
      <c r="D8" s="343"/>
    </row>
    <row r="9" spans="2:8" x14ac:dyDescent="0.2">
      <c r="B9" s="343"/>
      <c r="C9" s="343"/>
      <c r="D9" s="343"/>
    </row>
    <row r="10" spans="2:8" x14ac:dyDescent="0.2">
      <c r="B10" s="343"/>
      <c r="C10" s="343"/>
      <c r="D10" s="343"/>
    </row>
    <row r="11" spans="2:8" x14ac:dyDescent="0.2">
      <c r="B11" s="343"/>
      <c r="C11" s="343"/>
      <c r="D11" s="343"/>
    </row>
    <row r="12" spans="2:8" x14ac:dyDescent="0.2">
      <c r="B12" s="343"/>
      <c r="C12" s="343"/>
      <c r="D12" s="343"/>
    </row>
    <row r="13" spans="2:8" x14ac:dyDescent="0.2">
      <c r="B13" s="343"/>
      <c r="C13" s="343"/>
      <c r="D13" s="343"/>
    </row>
    <row r="14" spans="2:8" x14ac:dyDescent="0.2">
      <c r="B14" s="343"/>
      <c r="C14" s="343"/>
      <c r="D14" s="343"/>
    </row>
    <row r="15" spans="2:8" x14ac:dyDescent="0.2">
      <c r="B15" s="343"/>
      <c r="C15" s="343"/>
      <c r="D15" s="343"/>
    </row>
    <row r="16" spans="2:8" x14ac:dyDescent="0.2">
      <c r="B16" s="343"/>
      <c r="C16" s="343"/>
      <c r="D16" s="343"/>
    </row>
    <row r="17" spans="2:9" x14ac:dyDescent="0.2">
      <c r="B17" s="343"/>
      <c r="C17" s="343"/>
      <c r="D17" s="343"/>
    </row>
    <row r="18" spans="2:9" x14ac:dyDescent="0.2">
      <c r="B18" s="343"/>
      <c r="C18" s="343"/>
      <c r="D18" s="343"/>
    </row>
    <row r="19" spans="2:9" x14ac:dyDescent="0.2">
      <c r="B19" s="343"/>
      <c r="C19" s="343"/>
      <c r="D19" s="343"/>
    </row>
    <row r="20" spans="2:9" x14ac:dyDescent="0.2">
      <c r="B20" s="343"/>
      <c r="C20" s="343"/>
      <c r="D20" s="343"/>
    </row>
    <row r="21" spans="2:9" x14ac:dyDescent="0.2">
      <c r="B21" s="343"/>
      <c r="C21" s="343"/>
      <c r="D21" s="343"/>
    </row>
    <row r="22" spans="2:9" x14ac:dyDescent="0.2">
      <c r="B22" s="343"/>
      <c r="C22" s="343"/>
      <c r="D22" s="343"/>
    </row>
    <row r="23" spans="2:9" x14ac:dyDescent="0.2">
      <c r="B23" s="343"/>
      <c r="C23" s="343"/>
      <c r="D23" s="343"/>
    </row>
    <row r="24" spans="2:9" x14ac:dyDescent="0.2">
      <c r="B24" s="343"/>
      <c r="C24" s="343"/>
      <c r="D24" s="343"/>
    </row>
    <row r="25" spans="2:9" x14ac:dyDescent="0.2">
      <c r="B25" s="343"/>
      <c r="C25" s="343"/>
      <c r="D25" s="343"/>
    </row>
    <row r="26" spans="2:9" ht="13.5" thickBot="1" x14ac:dyDescent="0.25">
      <c r="B26" s="343"/>
      <c r="C26" s="343"/>
      <c r="D26" s="343"/>
    </row>
    <row r="27" spans="2:9" ht="21.75" customHeight="1" thickTop="1" x14ac:dyDescent="0.2">
      <c r="B27" s="1000" t="s">
        <v>372</v>
      </c>
      <c r="C27" s="1001"/>
      <c r="D27" s="1001"/>
      <c r="E27" s="1002"/>
      <c r="F27" s="1002"/>
      <c r="G27" s="1002"/>
      <c r="H27" s="1002"/>
      <c r="I27" s="1003"/>
    </row>
    <row r="28" spans="2:9" ht="19.5" customHeight="1" x14ac:dyDescent="0.25">
      <c r="B28" s="344"/>
      <c r="C28" s="345" t="s">
        <v>373</v>
      </c>
      <c r="D28" s="345"/>
      <c r="E28" s="345"/>
      <c r="F28" s="345"/>
      <c r="G28" s="345"/>
      <c r="H28" s="345"/>
      <c r="I28" s="346"/>
    </row>
    <row r="29" spans="2:9" ht="19.5" customHeight="1" thickBot="1" x14ac:dyDescent="0.3">
      <c r="B29" s="1004" t="s">
        <v>374</v>
      </c>
      <c r="C29" s="1005"/>
      <c r="D29" s="1005"/>
      <c r="E29" s="1006"/>
      <c r="F29" s="1006"/>
      <c r="G29" s="1006"/>
      <c r="H29" s="1006"/>
      <c r="I29" s="1007"/>
    </row>
    <row r="30" spans="2:9" ht="13.5" thickTop="1" x14ac:dyDescent="0.2">
      <c r="B30" s="343"/>
      <c r="C30" s="343"/>
      <c r="D30" s="343"/>
    </row>
    <row r="31" spans="2:9" x14ac:dyDescent="0.2">
      <c r="B31" s="343"/>
      <c r="C31" s="343"/>
      <c r="D31" s="343"/>
    </row>
    <row r="32" spans="2:9" x14ac:dyDescent="0.2">
      <c r="B32" s="343"/>
      <c r="C32" s="343"/>
      <c r="D32" s="343"/>
    </row>
    <row r="33" spans="2:9" ht="15.75" x14ac:dyDescent="0.2">
      <c r="B33" s="347" t="s">
        <v>711</v>
      </c>
      <c r="C33" s="348"/>
      <c r="D33" s="348"/>
      <c r="E33" s="349"/>
      <c r="F33" s="349"/>
      <c r="G33" s="349"/>
      <c r="H33" s="349"/>
      <c r="I33" s="349"/>
    </row>
    <row r="34" spans="2:9" x14ac:dyDescent="0.2">
      <c r="B34" s="343"/>
      <c r="C34" s="343"/>
      <c r="D34" s="343"/>
    </row>
    <row r="35" spans="2:9" x14ac:dyDescent="0.2">
      <c r="B35" s="343"/>
      <c r="C35" s="343"/>
      <c r="D35" s="343"/>
    </row>
    <row r="36" spans="2:9" ht="15.75" x14ac:dyDescent="0.25">
      <c r="B36" s="343"/>
      <c r="C36" s="343"/>
      <c r="D36" s="343"/>
      <c r="E36" s="350"/>
    </row>
    <row r="37" spans="2:9" x14ac:dyDescent="0.2">
      <c r="B37" s="351" t="s">
        <v>375</v>
      </c>
      <c r="D37" s="343"/>
    </row>
    <row r="38" spans="2:9" x14ac:dyDescent="0.2">
      <c r="B38" s="351" t="s">
        <v>376</v>
      </c>
      <c r="D38" s="343"/>
    </row>
    <row r="39" spans="2:9" x14ac:dyDescent="0.2">
      <c r="B39" s="351" t="s">
        <v>377</v>
      </c>
      <c r="D39" s="343"/>
    </row>
    <row r="40" spans="2:9" x14ac:dyDescent="0.2">
      <c r="B40" s="351" t="s">
        <v>378</v>
      </c>
      <c r="D40" s="343"/>
    </row>
    <row r="41" spans="2:9" x14ac:dyDescent="0.2">
      <c r="B41" s="352" t="s">
        <v>379</v>
      </c>
      <c r="D41" s="343"/>
    </row>
    <row r="42" spans="2:9" x14ac:dyDescent="0.2">
      <c r="B42" s="598" t="s">
        <v>755</v>
      </c>
      <c r="D42" s="353"/>
      <c r="E42" s="354"/>
      <c r="F42" s="354"/>
      <c r="G42" s="354"/>
      <c r="H42" s="354"/>
      <c r="I42" s="354"/>
    </row>
    <row r="43" spans="2:9" x14ac:dyDescent="0.2">
      <c r="B43" s="343"/>
      <c r="C43" s="343"/>
      <c r="D43" s="343"/>
    </row>
    <row r="44" spans="2:9" x14ac:dyDescent="0.2">
      <c r="B44" s="343"/>
      <c r="C44" s="343"/>
      <c r="D44" s="343"/>
    </row>
    <row r="45" spans="2:9" x14ac:dyDescent="0.2">
      <c r="B45" s="343"/>
      <c r="C45" s="343"/>
      <c r="D45" s="343"/>
    </row>
    <row r="46" spans="2:9" x14ac:dyDescent="0.2">
      <c r="B46" s="343"/>
      <c r="C46" s="343"/>
      <c r="D46" s="343"/>
    </row>
    <row r="47" spans="2:9" x14ac:dyDescent="0.2">
      <c r="B47" s="343"/>
      <c r="C47" s="343"/>
      <c r="D47" s="343"/>
    </row>
    <row r="48" spans="2:9" x14ac:dyDescent="0.2">
      <c r="B48" s="343"/>
      <c r="C48" s="343"/>
      <c r="D48" s="343"/>
    </row>
    <row r="49" spans="2:10" x14ac:dyDescent="0.2">
      <c r="B49" s="343"/>
      <c r="C49" s="343"/>
      <c r="D49" s="343"/>
    </row>
    <row r="50" spans="2:10" x14ac:dyDescent="0.2">
      <c r="B50" s="343"/>
      <c r="C50" s="343"/>
      <c r="D50" s="343"/>
    </row>
    <row r="51" spans="2:10" x14ac:dyDescent="0.2">
      <c r="B51" s="343"/>
      <c r="C51" s="343"/>
      <c r="D51" s="343"/>
    </row>
    <row r="52" spans="2:10" x14ac:dyDescent="0.2">
      <c r="B52" s="343"/>
      <c r="C52" s="343"/>
      <c r="D52" s="343"/>
      <c r="F52" s="1008"/>
      <c r="G52" s="1008"/>
      <c r="H52" s="1008"/>
    </row>
    <row r="53" spans="2:10" ht="18" customHeight="1" x14ac:dyDescent="0.2">
      <c r="B53" s="986" t="s">
        <v>703</v>
      </c>
      <c r="C53" s="986"/>
      <c r="D53" s="986"/>
      <c r="E53" s="986"/>
      <c r="F53" s="986"/>
      <c r="G53" s="986"/>
      <c r="H53" s="986"/>
      <c r="I53" s="986"/>
      <c r="J53" s="986"/>
    </row>
    <row r="54" spans="2:10" ht="14.25" customHeight="1" x14ac:dyDescent="0.2">
      <c r="B54" s="1009" t="s">
        <v>381</v>
      </c>
      <c r="C54" s="1009"/>
      <c r="D54" s="1009"/>
      <c r="E54" s="1009"/>
      <c r="F54" s="1009"/>
      <c r="G54" s="1009"/>
      <c r="H54" s="1009"/>
      <c r="I54" s="1009"/>
    </row>
    <row r="55" spans="2:10" ht="16.5" customHeight="1" x14ac:dyDescent="0.2">
      <c r="B55" s="998" t="s">
        <v>663</v>
      </c>
      <c r="C55" s="998"/>
      <c r="D55" s="998"/>
      <c r="E55" s="998"/>
      <c r="F55" s="998"/>
      <c r="G55" s="998"/>
      <c r="H55" s="998"/>
      <c r="I55" s="998"/>
    </row>
    <row r="56" spans="2:10" x14ac:dyDescent="0.2">
      <c r="B56" s="998" t="s">
        <v>662</v>
      </c>
      <c r="C56" s="998"/>
      <c r="D56" s="998"/>
      <c r="E56" s="998"/>
      <c r="F56" s="998"/>
      <c r="G56" s="998"/>
      <c r="H56" s="998"/>
      <c r="I56" s="998"/>
      <c r="J56" s="352"/>
    </row>
    <row r="57" spans="2:10" x14ac:dyDescent="0.2">
      <c r="B57" s="999" t="s">
        <v>382</v>
      </c>
      <c r="C57" s="999"/>
      <c r="D57" s="999"/>
      <c r="E57" s="999"/>
      <c r="F57" s="999"/>
      <c r="G57" s="999"/>
      <c r="H57" s="999"/>
      <c r="I57" s="999"/>
    </row>
    <row r="58" spans="2:10" x14ac:dyDescent="0.2">
      <c r="B58" s="343"/>
      <c r="C58" s="355"/>
      <c r="D58" s="355"/>
    </row>
    <row r="59" spans="2:10" x14ac:dyDescent="0.2">
      <c r="B59" s="356"/>
      <c r="C59" s="355"/>
      <c r="D59" s="355"/>
      <c r="I59" s="364"/>
    </row>
    <row r="60" spans="2:10" x14ac:dyDescent="0.2">
      <c r="B60" s="355"/>
      <c r="C60" s="355"/>
      <c r="D60" s="355"/>
    </row>
    <row r="61" spans="2:10" x14ac:dyDescent="0.2">
      <c r="B61" s="343"/>
      <c r="C61" s="355"/>
      <c r="D61" s="355"/>
    </row>
    <row r="62" spans="2:10" x14ac:dyDescent="0.2">
      <c r="B62" s="355"/>
      <c r="C62" s="355"/>
      <c r="D62" s="355"/>
    </row>
    <row r="63" spans="2:10" x14ac:dyDescent="0.2">
      <c r="B63" s="355"/>
      <c r="C63" s="355"/>
      <c r="D63" s="355"/>
    </row>
    <row r="64" spans="2:10" x14ac:dyDescent="0.2">
      <c r="B64" s="355"/>
      <c r="C64" s="355"/>
      <c r="D64" s="355"/>
    </row>
    <row r="65" spans="2:4" x14ac:dyDescent="0.2">
      <c r="B65" s="355"/>
      <c r="C65" s="355"/>
      <c r="D65" s="355"/>
    </row>
    <row r="66" spans="2:4" x14ac:dyDescent="0.2">
      <c r="B66" s="355"/>
      <c r="C66" s="355"/>
      <c r="D66" s="355"/>
    </row>
    <row r="67" spans="2:4" x14ac:dyDescent="0.2">
      <c r="B67" s="355"/>
      <c r="C67" s="355"/>
      <c r="D67" s="355"/>
    </row>
    <row r="68" spans="2:4" x14ac:dyDescent="0.2">
      <c r="B68" s="355"/>
      <c r="C68" s="355"/>
      <c r="D68" s="355"/>
    </row>
    <row r="69" spans="2:4" x14ac:dyDescent="0.2">
      <c r="B69" s="355"/>
      <c r="C69" s="355"/>
      <c r="D69" s="355"/>
    </row>
    <row r="70" spans="2:4" x14ac:dyDescent="0.2">
      <c r="B70" s="355"/>
      <c r="C70" s="355"/>
      <c r="D70" s="355"/>
    </row>
    <row r="71" spans="2:4" x14ac:dyDescent="0.2">
      <c r="B71" s="355"/>
      <c r="C71" s="355"/>
      <c r="D71" s="355"/>
    </row>
    <row r="72" spans="2:4" x14ac:dyDescent="0.2">
      <c r="B72" s="355"/>
      <c r="C72" s="355"/>
      <c r="D72" s="355"/>
    </row>
    <row r="73" spans="2:4" x14ac:dyDescent="0.2">
      <c r="B73" s="355"/>
      <c r="C73" s="355"/>
      <c r="D73" s="355"/>
    </row>
    <row r="74" spans="2:4" x14ac:dyDescent="0.2">
      <c r="B74" s="355"/>
      <c r="C74" s="355"/>
      <c r="D74" s="355"/>
    </row>
    <row r="75" spans="2:4" x14ac:dyDescent="0.2">
      <c r="B75" s="355"/>
      <c r="C75" s="355"/>
      <c r="D75" s="355"/>
    </row>
    <row r="76" spans="2:4" x14ac:dyDescent="0.2">
      <c r="B76" s="355"/>
      <c r="C76" s="355"/>
      <c r="D76" s="355"/>
    </row>
    <row r="77" spans="2:4" x14ac:dyDescent="0.2">
      <c r="B77" s="355"/>
      <c r="C77" s="355"/>
      <c r="D77" s="355"/>
    </row>
    <row r="78" spans="2:4" x14ac:dyDescent="0.2">
      <c r="B78" s="355"/>
      <c r="C78" s="355"/>
      <c r="D78" s="355"/>
    </row>
    <row r="79" spans="2:4" x14ac:dyDescent="0.2">
      <c r="B79" s="355"/>
      <c r="C79" s="355"/>
      <c r="D79" s="355"/>
    </row>
    <row r="80" spans="2:4" x14ac:dyDescent="0.2">
      <c r="B80" s="355"/>
      <c r="C80" s="355"/>
      <c r="D80" s="355"/>
    </row>
    <row r="81" spans="2:4" x14ac:dyDescent="0.2">
      <c r="B81" s="355"/>
      <c r="C81" s="355"/>
      <c r="D81" s="355"/>
    </row>
    <row r="82" spans="2:4" x14ac:dyDescent="0.2">
      <c r="B82" s="355"/>
      <c r="C82" s="355"/>
      <c r="D82" s="355"/>
    </row>
    <row r="83" spans="2:4" x14ac:dyDescent="0.2">
      <c r="B83" s="355"/>
      <c r="C83" s="355"/>
      <c r="D83" s="355"/>
    </row>
    <row r="84" spans="2:4" x14ac:dyDescent="0.2">
      <c r="B84" s="355"/>
      <c r="C84" s="355"/>
      <c r="D84" s="355"/>
    </row>
    <row r="85" spans="2:4" x14ac:dyDescent="0.2">
      <c r="B85" s="355"/>
      <c r="C85" s="355"/>
      <c r="D85" s="355"/>
    </row>
    <row r="86" spans="2:4" x14ac:dyDescent="0.2">
      <c r="B86" s="355"/>
      <c r="C86" s="355"/>
      <c r="D86" s="355"/>
    </row>
    <row r="87" spans="2:4" x14ac:dyDescent="0.2">
      <c r="B87" s="355"/>
      <c r="C87" s="355"/>
      <c r="D87" s="355"/>
    </row>
    <row r="88" spans="2:4" x14ac:dyDescent="0.2">
      <c r="B88" s="355"/>
      <c r="C88" s="355"/>
      <c r="D88" s="355"/>
    </row>
    <row r="89" spans="2:4" x14ac:dyDescent="0.2">
      <c r="B89" s="355"/>
      <c r="C89" s="355"/>
      <c r="D89" s="355"/>
    </row>
    <row r="90" spans="2:4" x14ac:dyDescent="0.2">
      <c r="B90" s="355"/>
      <c r="C90" s="355"/>
      <c r="D90" s="355"/>
    </row>
    <row r="91" spans="2:4" x14ac:dyDescent="0.2">
      <c r="B91" s="355"/>
      <c r="C91" s="355"/>
      <c r="D91" s="355"/>
    </row>
    <row r="92" spans="2:4" x14ac:dyDescent="0.2">
      <c r="B92" s="355"/>
      <c r="C92" s="355"/>
      <c r="D92" s="355"/>
    </row>
    <row r="93" spans="2:4" x14ac:dyDescent="0.2">
      <c r="B93" s="355"/>
      <c r="C93" s="355"/>
      <c r="D93" s="355"/>
    </row>
    <row r="94" spans="2:4" x14ac:dyDescent="0.2">
      <c r="B94" s="355"/>
      <c r="C94" s="355"/>
      <c r="D94" s="355"/>
    </row>
    <row r="95" spans="2:4" x14ac:dyDescent="0.2">
      <c r="B95" s="355"/>
      <c r="C95" s="355"/>
      <c r="D95" s="355"/>
    </row>
    <row r="96" spans="2:4" x14ac:dyDescent="0.2">
      <c r="B96" s="355"/>
      <c r="C96" s="355"/>
      <c r="D96" s="355"/>
    </row>
    <row r="97" spans="2:4" x14ac:dyDescent="0.2">
      <c r="B97" s="355"/>
      <c r="C97" s="355"/>
      <c r="D97" s="355"/>
    </row>
    <row r="98" spans="2:4" x14ac:dyDescent="0.2">
      <c r="B98" s="355"/>
      <c r="C98" s="355"/>
      <c r="D98" s="355"/>
    </row>
    <row r="99" spans="2:4" x14ac:dyDescent="0.2">
      <c r="B99" s="355"/>
      <c r="C99" s="355"/>
      <c r="D99" s="355"/>
    </row>
    <row r="100" spans="2:4" x14ac:dyDescent="0.2">
      <c r="B100" s="355"/>
      <c r="C100" s="355"/>
      <c r="D100" s="355"/>
    </row>
    <row r="101" spans="2:4" x14ac:dyDescent="0.2">
      <c r="B101" s="355"/>
      <c r="C101" s="355"/>
      <c r="D101" s="355"/>
    </row>
    <row r="102" spans="2:4" x14ac:dyDescent="0.2">
      <c r="B102" s="355"/>
      <c r="C102" s="355"/>
      <c r="D102" s="355"/>
    </row>
    <row r="103" spans="2:4" x14ac:dyDescent="0.2">
      <c r="B103" s="355"/>
      <c r="C103" s="355"/>
      <c r="D103" s="355"/>
    </row>
    <row r="104" spans="2:4" x14ac:dyDescent="0.2">
      <c r="B104" s="355"/>
      <c r="C104" s="355"/>
      <c r="D104" s="355"/>
    </row>
    <row r="105" spans="2:4" x14ac:dyDescent="0.2">
      <c r="B105" s="355"/>
      <c r="C105" s="355"/>
      <c r="D105" s="355"/>
    </row>
    <row r="106" spans="2:4" x14ac:dyDescent="0.2">
      <c r="B106" s="355"/>
      <c r="C106" s="355"/>
      <c r="D106" s="355"/>
    </row>
    <row r="107" spans="2:4" x14ac:dyDescent="0.2">
      <c r="B107" s="355"/>
      <c r="C107" s="355"/>
      <c r="D107" s="355"/>
    </row>
    <row r="108" spans="2:4" x14ac:dyDescent="0.2">
      <c r="B108" s="355"/>
      <c r="C108" s="355"/>
      <c r="D108" s="355"/>
    </row>
    <row r="109" spans="2:4" x14ac:dyDescent="0.2">
      <c r="B109" s="355"/>
      <c r="C109" s="355"/>
      <c r="D109" s="355"/>
    </row>
    <row r="110" spans="2:4" x14ac:dyDescent="0.2">
      <c r="B110" s="355"/>
      <c r="C110" s="355"/>
      <c r="D110" s="355"/>
    </row>
    <row r="111" spans="2:4" x14ac:dyDescent="0.2">
      <c r="B111" s="355"/>
      <c r="C111" s="355"/>
      <c r="D111" s="355"/>
    </row>
    <row r="112" spans="2:4" x14ac:dyDescent="0.2">
      <c r="B112" s="355"/>
      <c r="C112" s="355"/>
      <c r="D112" s="355"/>
    </row>
    <row r="113" spans="2:4" x14ac:dyDescent="0.2">
      <c r="B113" s="355"/>
      <c r="C113" s="355"/>
      <c r="D113" s="355"/>
    </row>
    <row r="114" spans="2:4" x14ac:dyDescent="0.2">
      <c r="B114" s="355"/>
      <c r="C114" s="355"/>
      <c r="D114" s="355"/>
    </row>
    <row r="115" spans="2:4" x14ac:dyDescent="0.2">
      <c r="B115" s="355"/>
      <c r="C115" s="355"/>
      <c r="D115" s="355"/>
    </row>
    <row r="116" spans="2:4" x14ac:dyDescent="0.2">
      <c r="B116" s="355"/>
      <c r="C116" s="355"/>
      <c r="D116" s="355"/>
    </row>
    <row r="117" spans="2:4" x14ac:dyDescent="0.2">
      <c r="B117" s="355"/>
      <c r="C117" s="355"/>
      <c r="D117" s="355"/>
    </row>
    <row r="118" spans="2:4" x14ac:dyDescent="0.2">
      <c r="B118" s="355"/>
      <c r="C118" s="355"/>
      <c r="D118" s="355"/>
    </row>
    <row r="119" spans="2:4" x14ac:dyDescent="0.2">
      <c r="B119" s="355"/>
      <c r="C119" s="355"/>
      <c r="D119" s="355"/>
    </row>
    <row r="120" spans="2:4" x14ac:dyDescent="0.2">
      <c r="B120" s="355"/>
      <c r="C120" s="355"/>
      <c r="D120" s="355"/>
    </row>
    <row r="121" spans="2:4" x14ac:dyDescent="0.2">
      <c r="B121" s="355"/>
      <c r="C121" s="355"/>
      <c r="D121" s="355"/>
    </row>
    <row r="122" spans="2:4" x14ac:dyDescent="0.2">
      <c r="B122" s="355"/>
      <c r="C122" s="355"/>
      <c r="D122" s="355"/>
    </row>
    <row r="123" spans="2:4" x14ac:dyDescent="0.2">
      <c r="B123" s="355"/>
      <c r="C123" s="355"/>
      <c r="D123" s="355"/>
    </row>
    <row r="124" spans="2:4" x14ac:dyDescent="0.2">
      <c r="B124" s="355"/>
      <c r="C124" s="355"/>
      <c r="D124" s="355"/>
    </row>
    <row r="125" spans="2:4" x14ac:dyDescent="0.2">
      <c r="B125" s="355"/>
      <c r="C125" s="355"/>
      <c r="D125" s="355"/>
    </row>
    <row r="126" spans="2:4" x14ac:dyDescent="0.2">
      <c r="B126" s="355"/>
      <c r="C126" s="355"/>
      <c r="D126" s="355"/>
    </row>
    <row r="127" spans="2:4" x14ac:dyDescent="0.2">
      <c r="B127" s="355"/>
      <c r="C127" s="355"/>
      <c r="D127" s="355"/>
    </row>
    <row r="128" spans="2:4" x14ac:dyDescent="0.2">
      <c r="B128" s="355"/>
      <c r="C128" s="355"/>
      <c r="D128" s="355"/>
    </row>
    <row r="129" spans="2:4" x14ac:dyDescent="0.2">
      <c r="B129" s="355"/>
      <c r="C129" s="355"/>
      <c r="D129" s="355"/>
    </row>
    <row r="130" spans="2:4" x14ac:dyDescent="0.2">
      <c r="B130" s="355"/>
      <c r="C130" s="355"/>
      <c r="D130" s="355"/>
    </row>
    <row r="131" spans="2:4" x14ac:dyDescent="0.2">
      <c r="B131" s="355"/>
      <c r="C131" s="355"/>
      <c r="D131" s="355"/>
    </row>
    <row r="132" spans="2:4" x14ac:dyDescent="0.2">
      <c r="B132" s="355"/>
      <c r="C132" s="355"/>
      <c r="D132" s="355"/>
    </row>
    <row r="133" spans="2:4" x14ac:dyDescent="0.2">
      <c r="B133" s="355"/>
      <c r="C133" s="355"/>
      <c r="D133" s="355"/>
    </row>
    <row r="134" spans="2:4" x14ac:dyDescent="0.2">
      <c r="B134" s="355"/>
      <c r="C134" s="355"/>
      <c r="D134" s="355"/>
    </row>
    <row r="135" spans="2:4" x14ac:dyDescent="0.2">
      <c r="B135" s="355"/>
      <c r="C135" s="355"/>
      <c r="D135" s="355"/>
    </row>
    <row r="136" spans="2:4" x14ac:dyDescent="0.2">
      <c r="B136" s="355"/>
      <c r="C136" s="355"/>
      <c r="D136" s="355"/>
    </row>
    <row r="137" spans="2:4" x14ac:dyDescent="0.2">
      <c r="B137" s="355"/>
      <c r="C137" s="355"/>
      <c r="D137" s="355"/>
    </row>
    <row r="138" spans="2:4" x14ac:dyDescent="0.2">
      <c r="B138" s="355"/>
      <c r="C138" s="355"/>
      <c r="D138" s="355"/>
    </row>
    <row r="139" spans="2:4" x14ac:dyDescent="0.2">
      <c r="B139" s="355"/>
      <c r="C139" s="355"/>
      <c r="D139" s="355"/>
    </row>
    <row r="140" spans="2:4" x14ac:dyDescent="0.2">
      <c r="B140" s="355"/>
      <c r="C140" s="355"/>
      <c r="D140" s="355"/>
    </row>
    <row r="141" spans="2:4" x14ac:dyDescent="0.2">
      <c r="B141" s="355"/>
      <c r="C141" s="355"/>
      <c r="D141" s="355"/>
    </row>
    <row r="142" spans="2:4" x14ac:dyDescent="0.2">
      <c r="B142" s="355"/>
      <c r="C142" s="355"/>
      <c r="D142" s="355"/>
    </row>
    <row r="143" spans="2:4" x14ac:dyDescent="0.2">
      <c r="B143" s="355"/>
      <c r="C143" s="355"/>
      <c r="D143" s="355"/>
    </row>
    <row r="144" spans="2:4" x14ac:dyDescent="0.2">
      <c r="B144" s="355"/>
      <c r="C144" s="355"/>
      <c r="D144" s="355"/>
    </row>
    <row r="145" spans="2:4" x14ac:dyDescent="0.2">
      <c r="B145" s="355"/>
      <c r="C145" s="355"/>
      <c r="D145" s="355"/>
    </row>
    <row r="146" spans="2:4" x14ac:dyDescent="0.2">
      <c r="B146" s="355"/>
      <c r="C146" s="355"/>
      <c r="D146" s="355"/>
    </row>
    <row r="147" spans="2:4" x14ac:dyDescent="0.2">
      <c r="B147" s="355"/>
      <c r="C147" s="355"/>
      <c r="D147" s="355"/>
    </row>
    <row r="148" spans="2:4" x14ac:dyDescent="0.2">
      <c r="B148" s="355"/>
      <c r="C148" s="355"/>
      <c r="D148" s="355"/>
    </row>
    <row r="149" spans="2:4" x14ac:dyDescent="0.2">
      <c r="B149" s="355"/>
      <c r="C149" s="355"/>
      <c r="D149" s="355"/>
    </row>
    <row r="150" spans="2:4" x14ac:dyDescent="0.2">
      <c r="B150" s="355"/>
      <c r="C150" s="355"/>
      <c r="D150" s="355"/>
    </row>
    <row r="151" spans="2:4" x14ac:dyDescent="0.2">
      <c r="B151" s="355"/>
      <c r="C151" s="355"/>
      <c r="D151" s="355"/>
    </row>
    <row r="152" spans="2:4" x14ac:dyDescent="0.2">
      <c r="B152" s="355"/>
      <c r="C152" s="355"/>
      <c r="D152" s="355"/>
    </row>
    <row r="153" spans="2:4" x14ac:dyDescent="0.2">
      <c r="B153" s="355"/>
      <c r="C153" s="355"/>
      <c r="D153" s="355"/>
    </row>
    <row r="154" spans="2:4" x14ac:dyDescent="0.2">
      <c r="B154" s="355"/>
      <c r="C154" s="355"/>
      <c r="D154" s="355"/>
    </row>
    <row r="155" spans="2:4" x14ac:dyDescent="0.2">
      <c r="B155" s="355"/>
      <c r="C155" s="355"/>
      <c r="D155" s="355"/>
    </row>
    <row r="156" spans="2:4" x14ac:dyDescent="0.2">
      <c r="B156" s="355"/>
      <c r="C156" s="355"/>
      <c r="D156" s="355"/>
    </row>
    <row r="157" spans="2:4" x14ac:dyDescent="0.2">
      <c r="B157" s="355"/>
      <c r="C157" s="355"/>
      <c r="D157" s="355"/>
    </row>
    <row r="158" spans="2:4" x14ac:dyDescent="0.2">
      <c r="B158" s="355"/>
      <c r="C158" s="355"/>
      <c r="D158" s="355"/>
    </row>
    <row r="159" spans="2:4" x14ac:dyDescent="0.2">
      <c r="B159" s="355"/>
      <c r="C159" s="355"/>
      <c r="D159" s="355"/>
    </row>
    <row r="160" spans="2:4" x14ac:dyDescent="0.2">
      <c r="B160" s="355"/>
      <c r="C160" s="355"/>
      <c r="D160" s="355"/>
    </row>
    <row r="161" spans="2:4" x14ac:dyDescent="0.2">
      <c r="B161" s="355"/>
      <c r="C161" s="355"/>
      <c r="D161" s="355"/>
    </row>
    <row r="162" spans="2:4" x14ac:dyDescent="0.2">
      <c r="B162" s="355"/>
      <c r="C162" s="355"/>
      <c r="D162" s="355"/>
    </row>
    <row r="163" spans="2:4" x14ac:dyDescent="0.2">
      <c r="B163" s="355"/>
      <c r="C163" s="355"/>
      <c r="D163" s="355"/>
    </row>
    <row r="164" spans="2:4" x14ac:dyDescent="0.2">
      <c r="B164" s="355"/>
      <c r="C164" s="355"/>
      <c r="D164" s="355"/>
    </row>
    <row r="165" spans="2:4" x14ac:dyDescent="0.2">
      <c r="B165" s="355"/>
      <c r="C165" s="355"/>
      <c r="D165" s="355"/>
    </row>
    <row r="166" spans="2:4" x14ac:dyDescent="0.2">
      <c r="B166" s="355"/>
      <c r="C166" s="355"/>
      <c r="D166" s="355"/>
    </row>
    <row r="167" spans="2:4" x14ac:dyDescent="0.2">
      <c r="B167" s="355"/>
      <c r="C167" s="355"/>
      <c r="D167" s="355"/>
    </row>
    <row r="168" spans="2:4" x14ac:dyDescent="0.2">
      <c r="B168" s="355"/>
      <c r="C168" s="355"/>
      <c r="D168" s="355"/>
    </row>
    <row r="169" spans="2:4" x14ac:dyDescent="0.2">
      <c r="B169" s="355"/>
      <c r="C169" s="355"/>
      <c r="D169" s="355"/>
    </row>
    <row r="170" spans="2:4" x14ac:dyDescent="0.2">
      <c r="B170" s="355"/>
      <c r="C170" s="355"/>
      <c r="D170" s="355"/>
    </row>
    <row r="171" spans="2:4" x14ac:dyDescent="0.2">
      <c r="B171" s="355"/>
      <c r="C171" s="355"/>
      <c r="D171" s="355"/>
    </row>
    <row r="172" spans="2:4" x14ac:dyDescent="0.2">
      <c r="B172" s="355"/>
      <c r="C172" s="355"/>
      <c r="D172" s="355"/>
    </row>
    <row r="173" spans="2:4" x14ac:dyDescent="0.2">
      <c r="B173" s="355"/>
      <c r="C173" s="355"/>
      <c r="D173" s="355"/>
    </row>
    <row r="174" spans="2:4" x14ac:dyDescent="0.2">
      <c r="B174" s="355"/>
      <c r="C174" s="355"/>
      <c r="D174" s="355"/>
    </row>
    <row r="175" spans="2:4" x14ac:dyDescent="0.2">
      <c r="B175" s="355"/>
      <c r="C175" s="355"/>
      <c r="D175" s="355"/>
    </row>
    <row r="176" spans="2:4" x14ac:dyDescent="0.2">
      <c r="B176" s="355"/>
      <c r="C176" s="355"/>
      <c r="D176" s="355"/>
    </row>
    <row r="177" spans="2:4" x14ac:dyDescent="0.2">
      <c r="B177" s="355"/>
      <c r="C177" s="355"/>
      <c r="D177" s="355"/>
    </row>
    <row r="178" spans="2:4" x14ac:dyDescent="0.2">
      <c r="B178" s="355"/>
      <c r="C178" s="355"/>
      <c r="D178" s="355"/>
    </row>
    <row r="179" spans="2:4" x14ac:dyDescent="0.2">
      <c r="B179" s="355"/>
      <c r="C179" s="355"/>
      <c r="D179" s="355"/>
    </row>
    <row r="180" spans="2:4" x14ac:dyDescent="0.2">
      <c r="B180" s="355"/>
      <c r="C180" s="355"/>
      <c r="D180" s="355"/>
    </row>
    <row r="181" spans="2:4" x14ac:dyDescent="0.2">
      <c r="B181" s="355"/>
      <c r="C181" s="355"/>
      <c r="D181" s="355"/>
    </row>
    <row r="182" spans="2:4" x14ac:dyDescent="0.2">
      <c r="B182" s="355"/>
      <c r="C182" s="355"/>
      <c r="D182" s="355"/>
    </row>
    <row r="183" spans="2:4" x14ac:dyDescent="0.2">
      <c r="B183" s="355"/>
      <c r="C183" s="355"/>
      <c r="D183" s="355"/>
    </row>
    <row r="184" spans="2:4" x14ac:dyDescent="0.2">
      <c r="B184" s="355"/>
      <c r="C184" s="355"/>
      <c r="D184" s="355"/>
    </row>
    <row r="185" spans="2:4" x14ac:dyDescent="0.2">
      <c r="B185" s="355"/>
      <c r="C185" s="355"/>
      <c r="D185" s="355"/>
    </row>
    <row r="186" spans="2:4" x14ac:dyDescent="0.2">
      <c r="B186" s="355"/>
      <c r="C186" s="355"/>
      <c r="D186" s="355"/>
    </row>
    <row r="187" spans="2:4" x14ac:dyDescent="0.2">
      <c r="B187" s="355"/>
      <c r="C187" s="355"/>
      <c r="D187" s="355"/>
    </row>
    <row r="188" spans="2:4" x14ac:dyDescent="0.2">
      <c r="B188" s="355"/>
      <c r="C188" s="355"/>
      <c r="D188" s="355"/>
    </row>
    <row r="189" spans="2:4" x14ac:dyDescent="0.2">
      <c r="B189" s="355"/>
      <c r="C189" s="355"/>
      <c r="D189" s="355"/>
    </row>
    <row r="190" spans="2:4" x14ac:dyDescent="0.2">
      <c r="B190" s="355"/>
      <c r="C190" s="355"/>
      <c r="D190" s="355"/>
    </row>
    <row r="191" spans="2:4" x14ac:dyDescent="0.2">
      <c r="B191" s="355"/>
      <c r="C191" s="355"/>
      <c r="D191" s="355"/>
    </row>
    <row r="192" spans="2:4" x14ac:dyDescent="0.2">
      <c r="B192" s="355"/>
      <c r="C192" s="355"/>
      <c r="D192" s="355"/>
    </row>
    <row r="193" spans="2:4" x14ac:dyDescent="0.2">
      <c r="B193" s="355"/>
      <c r="C193" s="355"/>
      <c r="D193" s="355"/>
    </row>
    <row r="194" spans="2:4" x14ac:dyDescent="0.2">
      <c r="B194" s="355"/>
      <c r="C194" s="355"/>
      <c r="D194" s="355"/>
    </row>
    <row r="195" spans="2:4" x14ac:dyDescent="0.2">
      <c r="B195" s="355"/>
      <c r="C195" s="355"/>
      <c r="D195" s="355"/>
    </row>
    <row r="196" spans="2:4" x14ac:dyDescent="0.2">
      <c r="B196" s="355"/>
      <c r="C196" s="355"/>
      <c r="D196" s="355"/>
    </row>
    <row r="197" spans="2:4" x14ac:dyDescent="0.2">
      <c r="B197" s="355"/>
      <c r="C197" s="355"/>
      <c r="D197" s="355"/>
    </row>
    <row r="198" spans="2:4" x14ac:dyDescent="0.2">
      <c r="B198" s="355"/>
      <c r="C198" s="355"/>
      <c r="D198" s="355"/>
    </row>
    <row r="199" spans="2:4" x14ac:dyDescent="0.2">
      <c r="B199" s="355"/>
      <c r="C199" s="355"/>
      <c r="D199" s="355"/>
    </row>
    <row r="200" spans="2:4" x14ac:dyDescent="0.2">
      <c r="B200" s="355"/>
      <c r="C200" s="355"/>
      <c r="D200" s="355"/>
    </row>
    <row r="201" spans="2:4" x14ac:dyDescent="0.2">
      <c r="B201" s="355"/>
      <c r="C201" s="355"/>
      <c r="D201" s="355"/>
    </row>
    <row r="202" spans="2:4" x14ac:dyDescent="0.2">
      <c r="B202" s="355"/>
      <c r="C202" s="355"/>
      <c r="D202" s="355"/>
    </row>
    <row r="203" spans="2:4" x14ac:dyDescent="0.2">
      <c r="B203" s="355"/>
      <c r="C203" s="355"/>
      <c r="D203" s="355"/>
    </row>
    <row r="204" spans="2:4" x14ac:dyDescent="0.2">
      <c r="B204" s="355"/>
      <c r="C204" s="355"/>
      <c r="D204" s="355"/>
    </row>
    <row r="205" spans="2:4" x14ac:dyDescent="0.2">
      <c r="B205" s="355"/>
      <c r="C205" s="355"/>
      <c r="D205" s="355"/>
    </row>
    <row r="206" spans="2:4" x14ac:dyDescent="0.2">
      <c r="B206" s="355"/>
      <c r="C206" s="355"/>
      <c r="D206" s="355"/>
    </row>
    <row r="207" spans="2:4" x14ac:dyDescent="0.2">
      <c r="B207" s="355"/>
      <c r="C207" s="355"/>
      <c r="D207" s="355"/>
    </row>
    <row r="208" spans="2:4" x14ac:dyDescent="0.2">
      <c r="B208" s="355"/>
      <c r="C208" s="355"/>
      <c r="D208" s="355"/>
    </row>
    <row r="209" spans="2:4" x14ac:dyDescent="0.2">
      <c r="B209" s="355"/>
      <c r="C209" s="355"/>
      <c r="D209" s="355"/>
    </row>
    <row r="210" spans="2:4" x14ac:dyDescent="0.2">
      <c r="B210" s="355"/>
      <c r="C210" s="355"/>
      <c r="D210" s="355"/>
    </row>
    <row r="211" spans="2:4" x14ac:dyDescent="0.2">
      <c r="B211" s="355"/>
      <c r="C211" s="355"/>
      <c r="D211" s="355"/>
    </row>
    <row r="212" spans="2:4" x14ac:dyDescent="0.2">
      <c r="B212" s="355"/>
      <c r="C212" s="355"/>
      <c r="D212" s="355"/>
    </row>
    <row r="213" spans="2:4" x14ac:dyDescent="0.2">
      <c r="B213" s="355"/>
      <c r="C213" s="355"/>
      <c r="D213" s="355"/>
    </row>
    <row r="214" spans="2:4" x14ac:dyDescent="0.2">
      <c r="B214" s="355"/>
      <c r="C214" s="355"/>
      <c r="D214" s="355"/>
    </row>
    <row r="215" spans="2:4" x14ac:dyDescent="0.2">
      <c r="B215" s="355"/>
      <c r="C215" s="355"/>
      <c r="D215" s="355"/>
    </row>
    <row r="216" spans="2:4" x14ac:dyDescent="0.2">
      <c r="B216" s="355"/>
      <c r="C216" s="355"/>
      <c r="D216" s="355"/>
    </row>
    <row r="217" spans="2:4" x14ac:dyDescent="0.2">
      <c r="B217" s="355"/>
      <c r="C217" s="355"/>
      <c r="D217" s="355"/>
    </row>
    <row r="218" spans="2:4" x14ac:dyDescent="0.2">
      <c r="B218" s="355"/>
      <c r="C218" s="355"/>
      <c r="D218" s="355"/>
    </row>
    <row r="219" spans="2:4" x14ac:dyDescent="0.2">
      <c r="B219" s="355"/>
      <c r="C219" s="355"/>
      <c r="D219" s="355"/>
    </row>
    <row r="220" spans="2:4" x14ac:dyDescent="0.2">
      <c r="B220" s="355"/>
      <c r="C220" s="355"/>
      <c r="D220" s="355"/>
    </row>
    <row r="221" spans="2:4" x14ac:dyDescent="0.2">
      <c r="B221" s="355"/>
      <c r="C221" s="355"/>
      <c r="D221" s="355"/>
    </row>
    <row r="222" spans="2:4" x14ac:dyDescent="0.2">
      <c r="B222" s="355"/>
      <c r="C222" s="355"/>
      <c r="D222" s="355"/>
    </row>
    <row r="223" spans="2:4" x14ac:dyDescent="0.2">
      <c r="B223" s="355"/>
      <c r="C223" s="355"/>
      <c r="D223" s="355"/>
    </row>
    <row r="224" spans="2:4" x14ac:dyDescent="0.2">
      <c r="B224" s="355"/>
      <c r="C224" s="355"/>
      <c r="D224" s="355"/>
    </row>
    <row r="225" spans="2:4" x14ac:dyDescent="0.2">
      <c r="B225" s="355"/>
      <c r="C225" s="355"/>
      <c r="D225" s="355"/>
    </row>
    <row r="226" spans="2:4" x14ac:dyDescent="0.2">
      <c r="B226" s="355"/>
      <c r="C226" s="355"/>
      <c r="D226" s="355"/>
    </row>
    <row r="227" spans="2:4" x14ac:dyDescent="0.2">
      <c r="B227" s="355"/>
      <c r="C227" s="355"/>
      <c r="D227" s="355"/>
    </row>
    <row r="228" spans="2:4" x14ac:dyDescent="0.2">
      <c r="B228" s="355"/>
      <c r="C228" s="355"/>
      <c r="D228" s="355"/>
    </row>
    <row r="229" spans="2:4" x14ac:dyDescent="0.2">
      <c r="B229" s="355"/>
      <c r="C229" s="355"/>
      <c r="D229" s="355"/>
    </row>
    <row r="230" spans="2:4" x14ac:dyDescent="0.2">
      <c r="B230" s="355"/>
      <c r="C230" s="355"/>
      <c r="D230" s="355"/>
    </row>
    <row r="231" spans="2:4" x14ac:dyDescent="0.2">
      <c r="B231" s="355"/>
      <c r="C231" s="355"/>
      <c r="D231" s="355"/>
    </row>
    <row r="232" spans="2:4" x14ac:dyDescent="0.2">
      <c r="B232" s="355"/>
      <c r="C232" s="355"/>
      <c r="D232" s="355"/>
    </row>
    <row r="233" spans="2:4" x14ac:dyDescent="0.2">
      <c r="B233" s="355"/>
      <c r="C233" s="355"/>
      <c r="D233" s="355"/>
    </row>
    <row r="234" spans="2:4" x14ac:dyDescent="0.2">
      <c r="B234" s="355"/>
      <c r="C234" s="355"/>
      <c r="D234" s="355"/>
    </row>
    <row r="235" spans="2:4" x14ac:dyDescent="0.2">
      <c r="B235" s="355"/>
      <c r="C235" s="355"/>
      <c r="D235" s="355"/>
    </row>
    <row r="236" spans="2:4" x14ac:dyDescent="0.2">
      <c r="B236" s="355"/>
      <c r="C236" s="355"/>
      <c r="D236" s="355"/>
    </row>
    <row r="237" spans="2:4" x14ac:dyDescent="0.2">
      <c r="B237" s="355"/>
      <c r="C237" s="355"/>
      <c r="D237" s="355"/>
    </row>
    <row r="238" spans="2:4" x14ac:dyDescent="0.2">
      <c r="B238" s="355"/>
      <c r="C238" s="355"/>
      <c r="D238" s="355"/>
    </row>
    <row r="239" spans="2:4" x14ac:dyDescent="0.2">
      <c r="B239" s="355"/>
      <c r="C239" s="355"/>
      <c r="D239" s="355"/>
    </row>
    <row r="240" spans="2:4" x14ac:dyDescent="0.2">
      <c r="B240" s="355"/>
      <c r="C240" s="355"/>
      <c r="D240" s="355"/>
    </row>
    <row r="241" spans="2:4" x14ac:dyDescent="0.2">
      <c r="B241" s="355"/>
      <c r="C241" s="355"/>
      <c r="D241" s="355"/>
    </row>
    <row r="242" spans="2:4" x14ac:dyDescent="0.2">
      <c r="B242" s="355"/>
      <c r="C242" s="355"/>
      <c r="D242" s="355"/>
    </row>
    <row r="243" spans="2:4" x14ac:dyDescent="0.2">
      <c r="B243" s="355"/>
      <c r="C243" s="355"/>
      <c r="D243" s="355"/>
    </row>
    <row r="244" spans="2:4" x14ac:dyDescent="0.2">
      <c r="B244" s="355"/>
      <c r="C244" s="355"/>
      <c r="D244" s="355"/>
    </row>
    <row r="245" spans="2:4" x14ac:dyDescent="0.2">
      <c r="B245" s="355"/>
      <c r="C245" s="355"/>
      <c r="D245" s="355"/>
    </row>
    <row r="246" spans="2:4" x14ac:dyDescent="0.2">
      <c r="B246" s="355"/>
      <c r="C246" s="355"/>
      <c r="D246" s="355"/>
    </row>
    <row r="247" spans="2:4" x14ac:dyDescent="0.2">
      <c r="B247" s="355"/>
      <c r="C247" s="355"/>
      <c r="D247" s="355"/>
    </row>
    <row r="248" spans="2:4" x14ac:dyDescent="0.2">
      <c r="B248" s="355"/>
      <c r="C248" s="355"/>
      <c r="D248" s="355"/>
    </row>
    <row r="249" spans="2:4" x14ac:dyDescent="0.2">
      <c r="B249" s="355"/>
      <c r="C249" s="355"/>
      <c r="D249" s="355"/>
    </row>
    <row r="250" spans="2:4" x14ac:dyDescent="0.2">
      <c r="B250" s="355"/>
      <c r="C250" s="355"/>
      <c r="D250" s="355"/>
    </row>
    <row r="251" spans="2:4" x14ac:dyDescent="0.2">
      <c r="B251" s="355"/>
      <c r="C251" s="355"/>
      <c r="D251" s="355"/>
    </row>
    <row r="252" spans="2:4" x14ac:dyDescent="0.2">
      <c r="B252" s="355"/>
      <c r="C252" s="355"/>
      <c r="D252" s="355"/>
    </row>
    <row r="253" spans="2:4" x14ac:dyDescent="0.2">
      <c r="B253" s="355"/>
      <c r="C253" s="355"/>
      <c r="D253" s="355"/>
    </row>
    <row r="254" spans="2:4" x14ac:dyDescent="0.2">
      <c r="B254" s="355"/>
      <c r="C254" s="355"/>
      <c r="D254" s="355"/>
    </row>
    <row r="255" spans="2:4" x14ac:dyDescent="0.2">
      <c r="B255" s="355"/>
      <c r="C255" s="355"/>
      <c r="D255" s="355"/>
    </row>
    <row r="256" spans="2:4" x14ac:dyDescent="0.2">
      <c r="B256" s="355"/>
      <c r="C256" s="355"/>
      <c r="D256" s="355"/>
    </row>
    <row r="257" spans="2:4" x14ac:dyDescent="0.2">
      <c r="B257" s="355"/>
      <c r="C257" s="355"/>
      <c r="D257" s="355"/>
    </row>
    <row r="258" spans="2:4" x14ac:dyDescent="0.2">
      <c r="B258" s="355"/>
      <c r="C258" s="355"/>
      <c r="D258" s="355"/>
    </row>
    <row r="259" spans="2:4" x14ac:dyDescent="0.2">
      <c r="B259" s="355"/>
      <c r="C259" s="355"/>
      <c r="D259" s="355"/>
    </row>
    <row r="260" spans="2:4" x14ac:dyDescent="0.2">
      <c r="B260" s="355"/>
      <c r="C260" s="355"/>
      <c r="D260" s="355"/>
    </row>
    <row r="261" spans="2:4" x14ac:dyDescent="0.2">
      <c r="B261" s="355"/>
      <c r="C261" s="355"/>
      <c r="D261" s="355"/>
    </row>
    <row r="262" spans="2:4" x14ac:dyDescent="0.2">
      <c r="B262" s="355"/>
      <c r="C262" s="355"/>
      <c r="D262" s="355"/>
    </row>
    <row r="263" spans="2:4" x14ac:dyDescent="0.2">
      <c r="B263" s="355"/>
      <c r="C263" s="355"/>
      <c r="D263" s="355"/>
    </row>
    <row r="264" spans="2:4" x14ac:dyDescent="0.2">
      <c r="B264" s="355"/>
      <c r="C264" s="355"/>
      <c r="D264" s="355"/>
    </row>
    <row r="265" spans="2:4" x14ac:dyDescent="0.2">
      <c r="B265" s="355"/>
      <c r="C265" s="355"/>
      <c r="D265" s="355"/>
    </row>
    <row r="266" spans="2:4" x14ac:dyDescent="0.2">
      <c r="B266" s="355"/>
      <c r="C266" s="355"/>
      <c r="D266" s="355"/>
    </row>
    <row r="267" spans="2:4" x14ac:dyDescent="0.2">
      <c r="B267" s="355"/>
      <c r="C267" s="355"/>
      <c r="D267" s="355"/>
    </row>
    <row r="268" spans="2:4" x14ac:dyDescent="0.2">
      <c r="B268" s="355"/>
      <c r="C268" s="355"/>
      <c r="D268" s="355"/>
    </row>
    <row r="269" spans="2:4" x14ac:dyDescent="0.2">
      <c r="B269" s="355"/>
      <c r="C269" s="355"/>
      <c r="D269" s="355"/>
    </row>
    <row r="270" spans="2:4" x14ac:dyDescent="0.2">
      <c r="B270" s="355"/>
      <c r="C270" s="355"/>
      <c r="D270" s="355"/>
    </row>
    <row r="271" spans="2:4" x14ac:dyDescent="0.2">
      <c r="B271" s="355"/>
      <c r="C271" s="355"/>
      <c r="D271" s="355"/>
    </row>
    <row r="272" spans="2:4" x14ac:dyDescent="0.2">
      <c r="B272" s="355"/>
      <c r="C272" s="355"/>
      <c r="D272" s="355"/>
    </row>
    <row r="273" spans="2:4" x14ac:dyDescent="0.2">
      <c r="B273" s="355"/>
      <c r="C273" s="355"/>
      <c r="D273" s="355"/>
    </row>
    <row r="274" spans="2:4" x14ac:dyDescent="0.2">
      <c r="B274" s="355"/>
      <c r="C274" s="355"/>
      <c r="D274" s="355"/>
    </row>
    <row r="275" spans="2:4" x14ac:dyDescent="0.2">
      <c r="B275" s="355"/>
      <c r="C275" s="355"/>
      <c r="D275" s="355"/>
    </row>
    <row r="276" spans="2:4" x14ac:dyDescent="0.2">
      <c r="B276" s="355"/>
      <c r="C276" s="355"/>
      <c r="D276" s="355"/>
    </row>
    <row r="277" spans="2:4" x14ac:dyDescent="0.2">
      <c r="B277" s="355"/>
      <c r="C277" s="355"/>
      <c r="D277" s="355"/>
    </row>
    <row r="278" spans="2:4" x14ac:dyDescent="0.2">
      <c r="B278" s="355"/>
      <c r="C278" s="355"/>
      <c r="D278" s="355"/>
    </row>
    <row r="279" spans="2:4" x14ac:dyDescent="0.2">
      <c r="B279" s="355"/>
      <c r="C279" s="355"/>
      <c r="D279" s="355"/>
    </row>
    <row r="280" spans="2:4" x14ac:dyDescent="0.2">
      <c r="B280" s="355"/>
      <c r="C280" s="355"/>
      <c r="D280" s="355"/>
    </row>
    <row r="281" spans="2:4" x14ac:dyDescent="0.2">
      <c r="B281" s="355"/>
      <c r="C281" s="355"/>
      <c r="D281" s="355"/>
    </row>
    <row r="282" spans="2:4" x14ac:dyDescent="0.2">
      <c r="B282" s="355"/>
      <c r="C282" s="355"/>
      <c r="D282" s="355"/>
    </row>
    <row r="283" spans="2:4" x14ac:dyDescent="0.2">
      <c r="B283" s="355"/>
      <c r="C283" s="355"/>
      <c r="D283" s="355"/>
    </row>
    <row r="284" spans="2:4" x14ac:dyDescent="0.2">
      <c r="B284" s="355"/>
      <c r="C284" s="355"/>
      <c r="D284" s="355"/>
    </row>
    <row r="285" spans="2:4" x14ac:dyDescent="0.2">
      <c r="B285" s="355"/>
      <c r="C285" s="355"/>
      <c r="D285" s="355"/>
    </row>
    <row r="286" spans="2:4" x14ac:dyDescent="0.2">
      <c r="B286" s="355"/>
      <c r="C286" s="355"/>
      <c r="D286" s="355"/>
    </row>
    <row r="287" spans="2:4" x14ac:dyDescent="0.2">
      <c r="B287" s="355"/>
      <c r="C287" s="355"/>
      <c r="D287" s="355"/>
    </row>
    <row r="288" spans="2:4" x14ac:dyDescent="0.2">
      <c r="B288" s="355"/>
      <c r="C288" s="355"/>
      <c r="D288" s="355"/>
    </row>
    <row r="289" spans="2:4" x14ac:dyDescent="0.2">
      <c r="B289" s="355"/>
      <c r="C289" s="355"/>
      <c r="D289" s="355"/>
    </row>
    <row r="290" spans="2:4" x14ac:dyDescent="0.2">
      <c r="B290" s="355"/>
      <c r="C290" s="355"/>
      <c r="D290" s="355"/>
    </row>
    <row r="291" spans="2:4" x14ac:dyDescent="0.2">
      <c r="B291" s="355"/>
      <c r="C291" s="355"/>
      <c r="D291" s="355"/>
    </row>
    <row r="292" spans="2:4" x14ac:dyDescent="0.2">
      <c r="B292" s="355"/>
      <c r="C292" s="355"/>
      <c r="D292" s="355"/>
    </row>
    <row r="293" spans="2:4" x14ac:dyDescent="0.2">
      <c r="B293" s="355"/>
      <c r="C293" s="355"/>
      <c r="D293" s="355"/>
    </row>
    <row r="294" spans="2:4" x14ac:dyDescent="0.2">
      <c r="B294" s="355"/>
      <c r="C294" s="355"/>
      <c r="D294" s="355"/>
    </row>
    <row r="295" spans="2:4" x14ac:dyDescent="0.2">
      <c r="B295" s="355"/>
      <c r="C295" s="355"/>
      <c r="D295" s="355"/>
    </row>
    <row r="296" spans="2:4" x14ac:dyDescent="0.2">
      <c r="B296" s="355"/>
      <c r="C296" s="355"/>
      <c r="D296" s="355"/>
    </row>
    <row r="297" spans="2:4" x14ac:dyDescent="0.2">
      <c r="B297" s="355"/>
      <c r="C297" s="355"/>
      <c r="D297" s="355"/>
    </row>
    <row r="298" spans="2:4" x14ac:dyDescent="0.2">
      <c r="B298" s="355"/>
      <c r="C298" s="355"/>
      <c r="D298" s="355"/>
    </row>
    <row r="299" spans="2:4" x14ac:dyDescent="0.2">
      <c r="B299" s="355"/>
      <c r="C299" s="355"/>
      <c r="D299" s="355"/>
    </row>
    <row r="300" spans="2:4" x14ac:dyDescent="0.2">
      <c r="B300" s="355"/>
      <c r="C300" s="355"/>
      <c r="D300" s="355"/>
    </row>
    <row r="301" spans="2:4" x14ac:dyDescent="0.2">
      <c r="B301" s="355"/>
      <c r="C301" s="355"/>
      <c r="D301" s="355"/>
    </row>
    <row r="302" spans="2:4" x14ac:dyDescent="0.2">
      <c r="B302" s="355"/>
      <c r="C302" s="355"/>
      <c r="D302" s="355"/>
    </row>
    <row r="303" spans="2:4" x14ac:dyDescent="0.2">
      <c r="B303" s="355"/>
      <c r="C303" s="355"/>
      <c r="D303" s="355"/>
    </row>
    <row r="304" spans="2:4" x14ac:dyDescent="0.2">
      <c r="B304" s="355"/>
      <c r="C304" s="355"/>
      <c r="D304" s="355"/>
    </row>
    <row r="305" spans="2:4" x14ac:dyDescent="0.2">
      <c r="B305" s="355"/>
      <c r="C305" s="355"/>
      <c r="D305" s="355"/>
    </row>
    <row r="306" spans="2:4" x14ac:dyDescent="0.2">
      <c r="B306" s="355"/>
      <c r="C306" s="355"/>
      <c r="D306" s="355"/>
    </row>
    <row r="307" spans="2:4" x14ac:dyDescent="0.2">
      <c r="B307" s="355"/>
      <c r="C307" s="355"/>
      <c r="D307" s="355"/>
    </row>
    <row r="308" spans="2:4" x14ac:dyDescent="0.2">
      <c r="B308" s="355"/>
      <c r="C308" s="355"/>
      <c r="D308" s="355"/>
    </row>
    <row r="309" spans="2:4" x14ac:dyDescent="0.2">
      <c r="B309" s="355"/>
      <c r="C309" s="355"/>
      <c r="D309" s="355"/>
    </row>
    <row r="310" spans="2:4" x14ac:dyDescent="0.2">
      <c r="B310" s="355"/>
      <c r="C310" s="355"/>
      <c r="D310" s="355"/>
    </row>
    <row r="311" spans="2:4" x14ac:dyDescent="0.2">
      <c r="B311" s="355"/>
      <c r="C311" s="355"/>
      <c r="D311" s="355"/>
    </row>
    <row r="312" spans="2:4" x14ac:dyDescent="0.2">
      <c r="B312" s="355"/>
      <c r="C312" s="355"/>
      <c r="D312" s="355"/>
    </row>
    <row r="313" spans="2:4" x14ac:dyDescent="0.2">
      <c r="B313" s="355"/>
      <c r="C313" s="355"/>
      <c r="D313" s="355"/>
    </row>
    <row r="314" spans="2:4" x14ac:dyDescent="0.2">
      <c r="B314" s="355"/>
      <c r="C314" s="355"/>
      <c r="D314" s="355"/>
    </row>
    <row r="315" spans="2:4" x14ac:dyDescent="0.2">
      <c r="B315" s="355"/>
      <c r="C315" s="355"/>
      <c r="D315" s="355"/>
    </row>
    <row r="316" spans="2:4" x14ac:dyDescent="0.2">
      <c r="B316" s="355"/>
      <c r="C316" s="355"/>
      <c r="D316" s="355"/>
    </row>
    <row r="317" spans="2:4" x14ac:dyDescent="0.2">
      <c r="B317" s="355"/>
      <c r="C317" s="355"/>
      <c r="D317" s="355"/>
    </row>
    <row r="318" spans="2:4" x14ac:dyDescent="0.2">
      <c r="B318" s="355"/>
      <c r="C318" s="355"/>
      <c r="D318" s="355"/>
    </row>
    <row r="319" spans="2:4" x14ac:dyDescent="0.2">
      <c r="B319" s="355"/>
      <c r="C319" s="355"/>
      <c r="D319" s="355"/>
    </row>
    <row r="320" spans="2:4" x14ac:dyDescent="0.2">
      <c r="B320" s="355"/>
      <c r="C320" s="355"/>
      <c r="D320" s="355"/>
    </row>
    <row r="321" spans="2:4" x14ac:dyDescent="0.2">
      <c r="B321" s="355"/>
      <c r="C321" s="355"/>
      <c r="D321" s="355"/>
    </row>
    <row r="322" spans="2:4" x14ac:dyDescent="0.2">
      <c r="B322" s="355"/>
      <c r="C322" s="355"/>
      <c r="D322" s="355"/>
    </row>
    <row r="323" spans="2:4" x14ac:dyDescent="0.2">
      <c r="B323" s="355"/>
      <c r="C323" s="355"/>
      <c r="D323" s="355"/>
    </row>
    <row r="324" spans="2:4" x14ac:dyDescent="0.2">
      <c r="B324" s="355"/>
      <c r="C324" s="355"/>
      <c r="D324" s="355"/>
    </row>
    <row r="325" spans="2:4" x14ac:dyDescent="0.2">
      <c r="B325" s="355"/>
      <c r="C325" s="355"/>
      <c r="D325" s="355"/>
    </row>
    <row r="326" spans="2:4" x14ac:dyDescent="0.2">
      <c r="B326" s="355"/>
      <c r="C326" s="355"/>
      <c r="D326" s="355"/>
    </row>
    <row r="327" spans="2:4" x14ac:dyDescent="0.2">
      <c r="B327" s="355"/>
      <c r="C327" s="355"/>
      <c r="D327" s="355"/>
    </row>
    <row r="328" spans="2:4" x14ac:dyDescent="0.2">
      <c r="B328" s="355"/>
      <c r="C328" s="355"/>
      <c r="D328" s="355"/>
    </row>
    <row r="329" spans="2:4" x14ac:dyDescent="0.2">
      <c r="B329" s="355"/>
      <c r="C329" s="355"/>
      <c r="D329" s="355"/>
    </row>
    <row r="330" spans="2:4" x14ac:dyDescent="0.2">
      <c r="B330" s="355"/>
      <c r="C330" s="355"/>
      <c r="D330" s="355"/>
    </row>
    <row r="331" spans="2:4" x14ac:dyDescent="0.2">
      <c r="B331" s="355"/>
      <c r="C331" s="355"/>
      <c r="D331" s="355"/>
    </row>
    <row r="332" spans="2:4" x14ac:dyDescent="0.2">
      <c r="B332" s="355"/>
      <c r="C332" s="355"/>
      <c r="D332" s="355"/>
    </row>
    <row r="333" spans="2:4" x14ac:dyDescent="0.2">
      <c r="B333" s="355"/>
      <c r="C333" s="355"/>
      <c r="D333" s="355"/>
    </row>
    <row r="334" spans="2:4" x14ac:dyDescent="0.2">
      <c r="B334" s="355"/>
      <c r="C334" s="355"/>
      <c r="D334" s="355"/>
    </row>
    <row r="335" spans="2:4" x14ac:dyDescent="0.2">
      <c r="B335" s="355"/>
      <c r="C335" s="355"/>
      <c r="D335" s="355"/>
    </row>
    <row r="336" spans="2:4" x14ac:dyDescent="0.2">
      <c r="B336" s="355"/>
      <c r="C336" s="355"/>
      <c r="D336" s="355"/>
    </row>
    <row r="337" spans="2:4" x14ac:dyDescent="0.2">
      <c r="B337" s="355"/>
      <c r="C337" s="355"/>
      <c r="D337" s="355"/>
    </row>
    <row r="338" spans="2:4" x14ac:dyDescent="0.2">
      <c r="B338" s="355"/>
      <c r="C338" s="355"/>
      <c r="D338" s="355"/>
    </row>
    <row r="339" spans="2:4" x14ac:dyDescent="0.2">
      <c r="B339" s="355"/>
      <c r="C339" s="355"/>
      <c r="D339" s="355"/>
    </row>
    <row r="340" spans="2:4" x14ac:dyDescent="0.2">
      <c r="B340" s="355"/>
      <c r="C340" s="355"/>
      <c r="D340" s="355"/>
    </row>
    <row r="341" spans="2:4" x14ac:dyDescent="0.2">
      <c r="B341" s="355"/>
      <c r="C341" s="355"/>
      <c r="D341" s="355"/>
    </row>
    <row r="342" spans="2:4" x14ac:dyDescent="0.2">
      <c r="B342" s="355"/>
      <c r="C342" s="355"/>
      <c r="D342" s="355"/>
    </row>
    <row r="343" spans="2:4" x14ac:dyDescent="0.2">
      <c r="B343" s="355"/>
      <c r="C343" s="355"/>
      <c r="D343" s="355"/>
    </row>
    <row r="344" spans="2:4" x14ac:dyDescent="0.2">
      <c r="B344" s="355"/>
      <c r="C344" s="355"/>
      <c r="D344" s="355"/>
    </row>
    <row r="345" spans="2:4" x14ac:dyDescent="0.2">
      <c r="B345" s="355"/>
      <c r="C345" s="355"/>
      <c r="D345" s="355"/>
    </row>
    <row r="346" spans="2:4" x14ac:dyDescent="0.2">
      <c r="B346" s="355"/>
      <c r="C346" s="355"/>
      <c r="D346" s="355"/>
    </row>
    <row r="347" spans="2:4" x14ac:dyDescent="0.2">
      <c r="B347" s="355"/>
      <c r="C347" s="355"/>
      <c r="D347" s="355"/>
    </row>
    <row r="348" spans="2:4" x14ac:dyDescent="0.2">
      <c r="B348" s="355"/>
      <c r="C348" s="355"/>
      <c r="D348" s="355"/>
    </row>
    <row r="349" spans="2:4" x14ac:dyDescent="0.2">
      <c r="B349" s="355"/>
      <c r="C349" s="355"/>
      <c r="D349" s="355"/>
    </row>
    <row r="350" spans="2:4" x14ac:dyDescent="0.2">
      <c r="B350" s="355"/>
      <c r="C350" s="355"/>
      <c r="D350" s="355"/>
    </row>
    <row r="351" spans="2:4" x14ac:dyDescent="0.2">
      <c r="B351" s="355"/>
      <c r="C351" s="355"/>
      <c r="D351" s="355"/>
    </row>
    <row r="352" spans="2:4" x14ac:dyDescent="0.2">
      <c r="B352" s="355"/>
      <c r="C352" s="355"/>
      <c r="D352" s="355"/>
    </row>
    <row r="353" spans="2:4" x14ac:dyDescent="0.2">
      <c r="B353" s="355"/>
      <c r="C353" s="355"/>
      <c r="D353" s="355"/>
    </row>
    <row r="354" spans="2:4" x14ac:dyDescent="0.2">
      <c r="B354" s="355"/>
      <c r="C354" s="355"/>
      <c r="D354" s="355"/>
    </row>
    <row r="355" spans="2:4" x14ac:dyDescent="0.2">
      <c r="B355" s="355"/>
      <c r="C355" s="355"/>
      <c r="D355" s="355"/>
    </row>
    <row r="356" spans="2:4" x14ac:dyDescent="0.2">
      <c r="B356" s="355"/>
      <c r="C356" s="355"/>
      <c r="D356" s="355"/>
    </row>
    <row r="357" spans="2:4" x14ac:dyDescent="0.2">
      <c r="B357" s="355"/>
      <c r="C357" s="355"/>
      <c r="D357" s="355"/>
    </row>
    <row r="358" spans="2:4" x14ac:dyDescent="0.2">
      <c r="B358" s="355"/>
      <c r="C358" s="355"/>
      <c r="D358" s="355"/>
    </row>
    <row r="359" spans="2:4" x14ac:dyDescent="0.2">
      <c r="B359" s="355"/>
      <c r="C359" s="355"/>
      <c r="D359" s="355"/>
    </row>
    <row r="360" spans="2:4" x14ac:dyDescent="0.2">
      <c r="B360" s="355"/>
      <c r="C360" s="355"/>
      <c r="D360" s="355"/>
    </row>
    <row r="361" spans="2:4" x14ac:dyDescent="0.2">
      <c r="B361" s="355"/>
      <c r="C361" s="355"/>
      <c r="D361" s="355"/>
    </row>
    <row r="362" spans="2:4" x14ac:dyDescent="0.2">
      <c r="B362" s="355"/>
      <c r="C362" s="355"/>
      <c r="D362" s="355"/>
    </row>
    <row r="363" spans="2:4" x14ac:dyDescent="0.2">
      <c r="B363" s="355"/>
      <c r="C363" s="355"/>
      <c r="D363" s="355"/>
    </row>
    <row r="364" spans="2:4" x14ac:dyDescent="0.2">
      <c r="B364" s="355"/>
      <c r="C364" s="355"/>
      <c r="D364" s="355"/>
    </row>
    <row r="365" spans="2:4" x14ac:dyDescent="0.2">
      <c r="B365" s="355"/>
      <c r="C365" s="355"/>
      <c r="D365" s="355"/>
    </row>
    <row r="366" spans="2:4" x14ac:dyDescent="0.2">
      <c r="B366" s="355"/>
      <c r="C366" s="355"/>
      <c r="D366" s="355"/>
    </row>
    <row r="367" spans="2:4" x14ac:dyDescent="0.2">
      <c r="B367" s="355"/>
      <c r="C367" s="355"/>
      <c r="D367" s="355"/>
    </row>
    <row r="368" spans="2:4" x14ac:dyDescent="0.2">
      <c r="B368" s="355"/>
      <c r="C368" s="355"/>
      <c r="D368" s="355"/>
    </row>
    <row r="369" spans="2:4" x14ac:dyDescent="0.2">
      <c r="B369" s="355"/>
      <c r="C369" s="355"/>
      <c r="D369" s="355"/>
    </row>
    <row r="370" spans="2:4" x14ac:dyDescent="0.2">
      <c r="B370" s="355"/>
      <c r="C370" s="355"/>
      <c r="D370" s="355"/>
    </row>
    <row r="371" spans="2:4" x14ac:dyDescent="0.2">
      <c r="B371" s="355"/>
      <c r="C371" s="355"/>
      <c r="D371" s="355"/>
    </row>
    <row r="372" spans="2:4" x14ac:dyDescent="0.2">
      <c r="B372" s="355"/>
      <c r="C372" s="355"/>
      <c r="D372" s="355"/>
    </row>
    <row r="373" spans="2:4" x14ac:dyDescent="0.2">
      <c r="B373" s="355"/>
      <c r="C373" s="355"/>
      <c r="D373" s="355"/>
    </row>
    <row r="374" spans="2:4" x14ac:dyDescent="0.2">
      <c r="B374" s="355"/>
      <c r="C374" s="355"/>
      <c r="D374" s="355"/>
    </row>
    <row r="375" spans="2:4" x14ac:dyDescent="0.2">
      <c r="B375" s="355"/>
      <c r="C375" s="355"/>
      <c r="D375" s="355"/>
    </row>
    <row r="376" spans="2:4" x14ac:dyDescent="0.2">
      <c r="B376" s="355"/>
      <c r="C376" s="355"/>
      <c r="D376" s="355"/>
    </row>
    <row r="377" spans="2:4" x14ac:dyDescent="0.2">
      <c r="B377" s="355"/>
      <c r="C377" s="355"/>
      <c r="D377" s="355"/>
    </row>
    <row r="378" spans="2:4" x14ac:dyDescent="0.2">
      <c r="B378" s="355"/>
      <c r="C378" s="355"/>
      <c r="D378" s="355"/>
    </row>
    <row r="379" spans="2:4" x14ac:dyDescent="0.2">
      <c r="B379" s="355"/>
      <c r="C379" s="355"/>
      <c r="D379" s="355"/>
    </row>
    <row r="380" spans="2:4" x14ac:dyDescent="0.2">
      <c r="B380" s="355"/>
      <c r="C380" s="355"/>
      <c r="D380" s="355"/>
    </row>
    <row r="381" spans="2:4" x14ac:dyDescent="0.2">
      <c r="B381" s="355"/>
      <c r="C381" s="355"/>
      <c r="D381" s="355"/>
    </row>
    <row r="382" spans="2:4" x14ac:dyDescent="0.2">
      <c r="B382" s="355"/>
      <c r="C382" s="355"/>
      <c r="D382" s="355"/>
    </row>
    <row r="383" spans="2:4" x14ac:dyDescent="0.2">
      <c r="B383" s="355"/>
      <c r="C383" s="355"/>
      <c r="D383" s="355"/>
    </row>
    <row r="384" spans="2:4" x14ac:dyDescent="0.2">
      <c r="B384" s="355"/>
      <c r="C384" s="355"/>
      <c r="D384" s="355"/>
    </row>
    <row r="385" spans="2:4" x14ac:dyDescent="0.2">
      <c r="B385" s="355"/>
      <c r="C385" s="355"/>
      <c r="D385" s="355"/>
    </row>
    <row r="386" spans="2:4" x14ac:dyDescent="0.2">
      <c r="B386" s="355"/>
      <c r="C386" s="355"/>
      <c r="D386" s="355"/>
    </row>
    <row r="387" spans="2:4" x14ac:dyDescent="0.2">
      <c r="B387" s="355"/>
      <c r="C387" s="355"/>
      <c r="D387" s="355"/>
    </row>
    <row r="388" spans="2:4" x14ac:dyDescent="0.2">
      <c r="B388" s="355"/>
      <c r="C388" s="355"/>
      <c r="D388" s="355"/>
    </row>
    <row r="389" spans="2:4" x14ac:dyDescent="0.2">
      <c r="B389" s="355"/>
      <c r="C389" s="355"/>
      <c r="D389" s="355"/>
    </row>
    <row r="390" spans="2:4" x14ac:dyDescent="0.2">
      <c r="B390" s="355"/>
      <c r="C390" s="355"/>
      <c r="D390" s="355"/>
    </row>
    <row r="391" spans="2:4" x14ac:dyDescent="0.2">
      <c r="B391" s="355"/>
      <c r="C391" s="355"/>
      <c r="D391" s="355"/>
    </row>
    <row r="392" spans="2:4" x14ac:dyDescent="0.2">
      <c r="B392" s="355"/>
      <c r="C392" s="355"/>
      <c r="D392" s="355"/>
    </row>
    <row r="393" spans="2:4" x14ac:dyDescent="0.2">
      <c r="B393" s="355"/>
      <c r="C393" s="355"/>
      <c r="D393" s="355"/>
    </row>
    <row r="394" spans="2:4" x14ac:dyDescent="0.2">
      <c r="B394" s="355"/>
      <c r="C394" s="355"/>
      <c r="D394" s="355"/>
    </row>
    <row r="395" spans="2:4" x14ac:dyDescent="0.2">
      <c r="B395" s="355"/>
      <c r="C395" s="355"/>
      <c r="D395" s="355"/>
    </row>
    <row r="396" spans="2:4" x14ac:dyDescent="0.2">
      <c r="B396" s="355"/>
      <c r="C396" s="355"/>
      <c r="D396" s="355"/>
    </row>
    <row r="397" spans="2:4" x14ac:dyDescent="0.2">
      <c r="B397" s="355"/>
      <c r="C397" s="355"/>
      <c r="D397" s="355"/>
    </row>
    <row r="398" spans="2:4" x14ac:dyDescent="0.2">
      <c r="B398" s="355"/>
      <c r="C398" s="355"/>
      <c r="D398" s="355"/>
    </row>
    <row r="399" spans="2:4" x14ac:dyDescent="0.2">
      <c r="B399" s="355"/>
      <c r="C399" s="355"/>
      <c r="D399" s="355"/>
    </row>
    <row r="400" spans="2:4" x14ac:dyDescent="0.2">
      <c r="B400" s="355"/>
      <c r="C400" s="355"/>
      <c r="D400" s="355"/>
    </row>
    <row r="401" spans="2:4" x14ac:dyDescent="0.2">
      <c r="B401" s="355"/>
      <c r="C401" s="355"/>
      <c r="D401" s="355"/>
    </row>
    <row r="402" spans="2:4" x14ac:dyDescent="0.2">
      <c r="B402" s="355"/>
      <c r="C402" s="355"/>
      <c r="D402" s="355"/>
    </row>
    <row r="403" spans="2:4" x14ac:dyDescent="0.2">
      <c r="B403" s="355"/>
      <c r="C403" s="355"/>
      <c r="D403" s="355"/>
    </row>
    <row r="404" spans="2:4" x14ac:dyDescent="0.2">
      <c r="B404" s="355"/>
      <c r="C404" s="355"/>
      <c r="D404" s="355"/>
    </row>
    <row r="405" spans="2:4" x14ac:dyDescent="0.2">
      <c r="B405" s="355"/>
      <c r="C405" s="355"/>
      <c r="D405" s="355"/>
    </row>
    <row r="406" spans="2:4" x14ac:dyDescent="0.2">
      <c r="B406" s="355"/>
      <c r="C406" s="355"/>
      <c r="D406" s="355"/>
    </row>
    <row r="407" spans="2:4" x14ac:dyDescent="0.2">
      <c r="B407" s="355"/>
      <c r="C407" s="355"/>
      <c r="D407" s="355"/>
    </row>
    <row r="408" spans="2:4" x14ac:dyDescent="0.2">
      <c r="B408" s="355"/>
      <c r="C408" s="355"/>
      <c r="D408" s="355"/>
    </row>
    <row r="409" spans="2:4" x14ac:dyDescent="0.2">
      <c r="B409" s="355"/>
      <c r="C409" s="355"/>
      <c r="D409" s="355"/>
    </row>
    <row r="410" spans="2:4" x14ac:dyDescent="0.2">
      <c r="B410" s="355"/>
      <c r="C410" s="355"/>
      <c r="D410" s="355"/>
    </row>
    <row r="411" spans="2:4" x14ac:dyDescent="0.2">
      <c r="B411" s="355"/>
      <c r="C411" s="355"/>
      <c r="D411" s="355"/>
    </row>
    <row r="412" spans="2:4" x14ac:dyDescent="0.2">
      <c r="B412" s="355"/>
      <c r="C412" s="355"/>
      <c r="D412" s="355"/>
    </row>
    <row r="413" spans="2:4" x14ac:dyDescent="0.2">
      <c r="B413" s="355"/>
      <c r="C413" s="355"/>
      <c r="D413" s="355"/>
    </row>
    <row r="414" spans="2:4" x14ac:dyDescent="0.2">
      <c r="B414" s="355"/>
      <c r="C414" s="355"/>
      <c r="D414" s="355"/>
    </row>
    <row r="415" spans="2:4" x14ac:dyDescent="0.2">
      <c r="B415" s="355"/>
      <c r="C415" s="355"/>
      <c r="D415" s="355"/>
    </row>
    <row r="416" spans="2:4" x14ac:dyDescent="0.2">
      <c r="B416" s="355"/>
      <c r="C416" s="355"/>
      <c r="D416" s="355"/>
    </row>
    <row r="417" spans="2:4" x14ac:dyDescent="0.2">
      <c r="B417" s="355"/>
      <c r="C417" s="355"/>
      <c r="D417" s="355"/>
    </row>
    <row r="418" spans="2:4" x14ac:dyDescent="0.2">
      <c r="B418" s="355"/>
      <c r="C418" s="355"/>
      <c r="D418" s="355"/>
    </row>
    <row r="419" spans="2:4" x14ac:dyDescent="0.2">
      <c r="B419" s="355"/>
      <c r="C419" s="355"/>
      <c r="D419" s="355"/>
    </row>
    <row r="420" spans="2:4" x14ac:dyDescent="0.2">
      <c r="B420" s="355"/>
      <c r="C420" s="355"/>
      <c r="D420" s="355"/>
    </row>
    <row r="421" spans="2:4" x14ac:dyDescent="0.2">
      <c r="B421" s="355"/>
      <c r="C421" s="355"/>
      <c r="D421" s="355"/>
    </row>
    <row r="422" spans="2:4" x14ac:dyDescent="0.2">
      <c r="B422" s="355"/>
      <c r="C422" s="355"/>
      <c r="D422" s="355"/>
    </row>
    <row r="423" spans="2:4" x14ac:dyDescent="0.2">
      <c r="B423" s="355"/>
      <c r="C423" s="355"/>
      <c r="D423" s="355"/>
    </row>
    <row r="424" spans="2:4" x14ac:dyDescent="0.2">
      <c r="B424" s="355"/>
      <c r="C424" s="355"/>
      <c r="D424" s="355"/>
    </row>
    <row r="425" spans="2:4" x14ac:dyDescent="0.2">
      <c r="B425" s="355"/>
      <c r="C425" s="355"/>
      <c r="D425" s="355"/>
    </row>
    <row r="426" spans="2:4" x14ac:dyDescent="0.2">
      <c r="B426" s="355"/>
      <c r="C426" s="355"/>
      <c r="D426" s="355"/>
    </row>
    <row r="427" spans="2:4" x14ac:dyDescent="0.2">
      <c r="B427" s="355"/>
      <c r="C427" s="355"/>
      <c r="D427" s="355"/>
    </row>
    <row r="428" spans="2:4" x14ac:dyDescent="0.2">
      <c r="B428" s="355"/>
      <c r="C428" s="355"/>
      <c r="D428" s="355"/>
    </row>
    <row r="429" spans="2:4" x14ac:dyDescent="0.2">
      <c r="B429" s="355"/>
      <c r="C429" s="355"/>
      <c r="D429" s="355"/>
    </row>
    <row r="430" spans="2:4" x14ac:dyDescent="0.2">
      <c r="B430" s="355"/>
      <c r="C430" s="355"/>
      <c r="D430" s="355"/>
    </row>
    <row r="431" spans="2:4" x14ac:dyDescent="0.2">
      <c r="B431" s="355"/>
      <c r="C431" s="355"/>
      <c r="D431" s="355"/>
    </row>
    <row r="432" spans="2:4" x14ac:dyDescent="0.2">
      <c r="B432" s="355"/>
      <c r="C432" s="355"/>
      <c r="D432" s="355"/>
    </row>
    <row r="433" spans="2:4" x14ac:dyDescent="0.2">
      <c r="B433" s="355"/>
      <c r="C433" s="355"/>
      <c r="D433" s="355"/>
    </row>
    <row r="434" spans="2:4" x14ac:dyDescent="0.2">
      <c r="B434" s="355"/>
      <c r="C434" s="355"/>
      <c r="D434" s="355"/>
    </row>
    <row r="435" spans="2:4" x14ac:dyDescent="0.2">
      <c r="B435" s="355"/>
      <c r="C435" s="355"/>
      <c r="D435" s="355"/>
    </row>
    <row r="436" spans="2:4" x14ac:dyDescent="0.2">
      <c r="B436" s="355"/>
      <c r="C436" s="355"/>
      <c r="D436" s="355"/>
    </row>
    <row r="437" spans="2:4" x14ac:dyDescent="0.2">
      <c r="B437" s="355"/>
      <c r="C437" s="355"/>
      <c r="D437" s="355"/>
    </row>
    <row r="438" spans="2:4" x14ac:dyDescent="0.2">
      <c r="B438" s="355"/>
      <c r="C438" s="355"/>
      <c r="D438" s="355"/>
    </row>
    <row r="439" spans="2:4" x14ac:dyDescent="0.2">
      <c r="B439" s="355"/>
      <c r="C439" s="355"/>
      <c r="D439" s="355"/>
    </row>
    <row r="440" spans="2:4" x14ac:dyDescent="0.2">
      <c r="B440" s="355"/>
      <c r="C440" s="355"/>
      <c r="D440" s="355"/>
    </row>
    <row r="441" spans="2:4" x14ac:dyDescent="0.2">
      <c r="B441" s="355"/>
      <c r="C441" s="355"/>
      <c r="D441" s="355"/>
    </row>
    <row r="442" spans="2:4" x14ac:dyDescent="0.2">
      <c r="B442" s="355"/>
      <c r="C442" s="355"/>
      <c r="D442" s="355"/>
    </row>
    <row r="443" spans="2:4" x14ac:dyDescent="0.2">
      <c r="B443" s="355"/>
      <c r="C443" s="355"/>
      <c r="D443" s="355"/>
    </row>
    <row r="444" spans="2:4" x14ac:dyDescent="0.2">
      <c r="B444" s="355"/>
      <c r="C444" s="355"/>
      <c r="D444" s="355"/>
    </row>
    <row r="445" spans="2:4" x14ac:dyDescent="0.2">
      <c r="B445" s="355"/>
      <c r="C445" s="355"/>
      <c r="D445" s="355"/>
    </row>
    <row r="446" spans="2:4" x14ac:dyDescent="0.2">
      <c r="B446" s="355"/>
      <c r="C446" s="355"/>
      <c r="D446" s="355"/>
    </row>
    <row r="447" spans="2:4" x14ac:dyDescent="0.2">
      <c r="B447" s="355"/>
      <c r="C447" s="355"/>
      <c r="D447" s="355"/>
    </row>
    <row r="448" spans="2:4" x14ac:dyDescent="0.2">
      <c r="B448" s="355"/>
      <c r="C448" s="355"/>
      <c r="D448" s="355"/>
    </row>
    <row r="449" spans="2:4" x14ac:dyDescent="0.2">
      <c r="B449" s="355"/>
      <c r="C449" s="355"/>
      <c r="D449" s="355"/>
    </row>
    <row r="450" spans="2:4" x14ac:dyDescent="0.2">
      <c r="B450" s="355"/>
      <c r="C450" s="355"/>
      <c r="D450" s="355"/>
    </row>
    <row r="451" spans="2:4" x14ac:dyDescent="0.2">
      <c r="B451" s="355"/>
      <c r="C451" s="355"/>
      <c r="D451" s="355"/>
    </row>
    <row r="452" spans="2:4" x14ac:dyDescent="0.2">
      <c r="B452" s="355"/>
      <c r="C452" s="355"/>
      <c r="D452" s="355"/>
    </row>
    <row r="453" spans="2:4" x14ac:dyDescent="0.2">
      <c r="B453" s="355"/>
      <c r="C453" s="355"/>
      <c r="D453" s="355"/>
    </row>
    <row r="454" spans="2:4" x14ac:dyDescent="0.2">
      <c r="B454" s="355"/>
      <c r="C454" s="355"/>
      <c r="D454" s="355"/>
    </row>
    <row r="455" spans="2:4" x14ac:dyDescent="0.2">
      <c r="B455" s="355"/>
      <c r="C455" s="355"/>
      <c r="D455" s="355"/>
    </row>
    <row r="456" spans="2:4" x14ac:dyDescent="0.2">
      <c r="B456" s="355"/>
      <c r="C456" s="355"/>
      <c r="D456" s="355"/>
    </row>
    <row r="457" spans="2:4" x14ac:dyDescent="0.2">
      <c r="B457" s="355"/>
      <c r="C457" s="355"/>
      <c r="D457" s="355"/>
    </row>
    <row r="458" spans="2:4" x14ac:dyDescent="0.2">
      <c r="B458" s="355"/>
      <c r="C458" s="355"/>
      <c r="D458" s="355"/>
    </row>
    <row r="459" spans="2:4" x14ac:dyDescent="0.2">
      <c r="B459" s="355"/>
      <c r="C459" s="355"/>
      <c r="D459" s="355"/>
    </row>
    <row r="460" spans="2:4" x14ac:dyDescent="0.2">
      <c r="B460" s="355"/>
      <c r="C460" s="355"/>
      <c r="D460" s="355"/>
    </row>
    <row r="461" spans="2:4" x14ac:dyDescent="0.2">
      <c r="B461" s="355"/>
      <c r="C461" s="355"/>
      <c r="D461" s="355"/>
    </row>
    <row r="462" spans="2:4" x14ac:dyDescent="0.2">
      <c r="B462" s="355"/>
      <c r="C462" s="355"/>
      <c r="D462" s="355"/>
    </row>
    <row r="463" spans="2:4" x14ac:dyDescent="0.2">
      <c r="B463" s="355"/>
      <c r="C463" s="355"/>
      <c r="D463" s="355"/>
    </row>
    <row r="464" spans="2:4" x14ac:dyDescent="0.2">
      <c r="B464" s="355"/>
      <c r="C464" s="355"/>
      <c r="D464" s="355"/>
    </row>
    <row r="465" spans="2:4" x14ac:dyDescent="0.2">
      <c r="B465" s="355"/>
      <c r="C465" s="355"/>
      <c r="D465" s="355"/>
    </row>
    <row r="466" spans="2:4" x14ac:dyDescent="0.2">
      <c r="B466" s="355"/>
      <c r="C466" s="355"/>
      <c r="D466" s="355"/>
    </row>
    <row r="467" spans="2:4" x14ac:dyDescent="0.2">
      <c r="B467" s="355"/>
      <c r="C467" s="355"/>
      <c r="D467" s="355"/>
    </row>
    <row r="468" spans="2:4" x14ac:dyDescent="0.2">
      <c r="B468" s="355"/>
      <c r="C468" s="355"/>
      <c r="D468" s="355"/>
    </row>
    <row r="469" spans="2:4" x14ac:dyDescent="0.2">
      <c r="B469" s="355"/>
      <c r="C469" s="355"/>
      <c r="D469" s="355"/>
    </row>
    <row r="470" spans="2:4" x14ac:dyDescent="0.2">
      <c r="B470" s="355"/>
      <c r="C470" s="355"/>
      <c r="D470" s="355"/>
    </row>
    <row r="471" spans="2:4" x14ac:dyDescent="0.2">
      <c r="B471" s="355"/>
      <c r="C471" s="355"/>
      <c r="D471" s="355"/>
    </row>
    <row r="472" spans="2:4" x14ac:dyDescent="0.2">
      <c r="B472" s="355"/>
      <c r="C472" s="355"/>
      <c r="D472" s="355"/>
    </row>
    <row r="473" spans="2:4" x14ac:dyDescent="0.2">
      <c r="B473" s="355"/>
      <c r="C473" s="355"/>
      <c r="D473" s="355"/>
    </row>
    <row r="474" spans="2:4" x14ac:dyDescent="0.2">
      <c r="B474" s="355"/>
      <c r="C474" s="355"/>
      <c r="D474" s="355"/>
    </row>
    <row r="475" spans="2:4" x14ac:dyDescent="0.2">
      <c r="B475" s="355"/>
      <c r="C475" s="355"/>
      <c r="D475" s="355"/>
    </row>
    <row r="476" spans="2:4" x14ac:dyDescent="0.2">
      <c r="B476" s="355"/>
      <c r="C476" s="355"/>
      <c r="D476" s="355"/>
    </row>
    <row r="477" spans="2:4" x14ac:dyDescent="0.2">
      <c r="B477" s="355"/>
      <c r="C477" s="355"/>
      <c r="D477" s="355"/>
    </row>
    <row r="478" spans="2:4" x14ac:dyDescent="0.2">
      <c r="B478" s="355"/>
      <c r="C478" s="355"/>
      <c r="D478" s="355"/>
    </row>
    <row r="479" spans="2:4" x14ac:dyDescent="0.2">
      <c r="B479" s="355"/>
      <c r="C479" s="355"/>
      <c r="D479" s="355"/>
    </row>
    <row r="480" spans="2:4" x14ac:dyDescent="0.2">
      <c r="B480" s="355"/>
      <c r="C480" s="355"/>
      <c r="D480" s="355"/>
    </row>
    <row r="481" spans="2:4" x14ac:dyDescent="0.2">
      <c r="B481" s="355"/>
      <c r="C481" s="355"/>
      <c r="D481" s="355"/>
    </row>
    <row r="482" spans="2:4" x14ac:dyDescent="0.2">
      <c r="B482" s="355"/>
      <c r="C482" s="355"/>
      <c r="D482" s="355"/>
    </row>
    <row r="483" spans="2:4" x14ac:dyDescent="0.2">
      <c r="B483" s="355"/>
      <c r="C483" s="355"/>
      <c r="D483" s="355"/>
    </row>
    <row r="484" spans="2:4" x14ac:dyDescent="0.2">
      <c r="B484" s="355"/>
      <c r="C484" s="355"/>
      <c r="D484" s="355"/>
    </row>
    <row r="485" spans="2:4" x14ac:dyDescent="0.2">
      <c r="B485" s="355"/>
      <c r="C485" s="355"/>
      <c r="D485" s="355"/>
    </row>
    <row r="486" spans="2:4" x14ac:dyDescent="0.2">
      <c r="B486" s="355"/>
      <c r="C486" s="355"/>
      <c r="D486" s="355"/>
    </row>
    <row r="487" spans="2:4" x14ac:dyDescent="0.2">
      <c r="B487" s="355"/>
      <c r="C487" s="355"/>
      <c r="D487" s="355"/>
    </row>
    <row r="488" spans="2:4" x14ac:dyDescent="0.2">
      <c r="B488" s="355"/>
      <c r="C488" s="355"/>
      <c r="D488" s="355"/>
    </row>
    <row r="489" spans="2:4" x14ac:dyDescent="0.2">
      <c r="B489" s="355"/>
      <c r="C489" s="355"/>
      <c r="D489" s="355"/>
    </row>
    <row r="490" spans="2:4" x14ac:dyDescent="0.2">
      <c r="B490" s="355"/>
      <c r="C490" s="355"/>
      <c r="D490" s="355"/>
    </row>
    <row r="491" spans="2:4" x14ac:dyDescent="0.2">
      <c r="B491" s="355"/>
      <c r="C491" s="355"/>
      <c r="D491" s="355"/>
    </row>
    <row r="492" spans="2:4" x14ac:dyDescent="0.2">
      <c r="B492" s="355"/>
      <c r="C492" s="355"/>
      <c r="D492" s="355"/>
    </row>
    <row r="493" spans="2:4" x14ac:dyDescent="0.2">
      <c r="B493" s="355"/>
      <c r="C493" s="355"/>
      <c r="D493" s="355"/>
    </row>
    <row r="494" spans="2:4" x14ac:dyDescent="0.2">
      <c r="B494" s="355"/>
      <c r="C494" s="355"/>
      <c r="D494" s="355"/>
    </row>
    <row r="495" spans="2:4" x14ac:dyDescent="0.2">
      <c r="B495" s="355"/>
      <c r="C495" s="355"/>
      <c r="D495" s="355"/>
    </row>
    <row r="496" spans="2:4" x14ac:dyDescent="0.2">
      <c r="B496" s="355"/>
      <c r="C496" s="355"/>
      <c r="D496" s="355"/>
    </row>
    <row r="497" spans="2:4" x14ac:dyDescent="0.2">
      <c r="B497" s="355"/>
      <c r="C497" s="355"/>
      <c r="D497" s="355"/>
    </row>
    <row r="498" spans="2:4" x14ac:dyDescent="0.2">
      <c r="B498" s="355"/>
      <c r="C498" s="355"/>
      <c r="D498" s="355"/>
    </row>
    <row r="499" spans="2:4" x14ac:dyDescent="0.2">
      <c r="B499" s="355"/>
      <c r="C499" s="355"/>
      <c r="D499" s="355"/>
    </row>
    <row r="500" spans="2:4" x14ac:dyDescent="0.2">
      <c r="B500" s="355"/>
      <c r="C500" s="355"/>
      <c r="D500" s="355"/>
    </row>
    <row r="501" spans="2:4" x14ac:dyDescent="0.2">
      <c r="B501" s="355"/>
      <c r="C501" s="355"/>
      <c r="D501" s="355"/>
    </row>
    <row r="502" spans="2:4" x14ac:dyDescent="0.2">
      <c r="B502" s="355"/>
      <c r="C502" s="355"/>
      <c r="D502" s="355"/>
    </row>
    <row r="503" spans="2:4" x14ac:dyDescent="0.2">
      <c r="B503" s="355"/>
      <c r="C503" s="355"/>
      <c r="D503" s="355"/>
    </row>
    <row r="504" spans="2:4" x14ac:dyDescent="0.2">
      <c r="B504" s="355"/>
      <c r="C504" s="355"/>
      <c r="D504" s="355"/>
    </row>
    <row r="505" spans="2:4" x14ac:dyDescent="0.2">
      <c r="B505" s="355"/>
      <c r="C505" s="355"/>
      <c r="D505" s="355"/>
    </row>
    <row r="506" spans="2:4" x14ac:dyDescent="0.2">
      <c r="B506" s="355"/>
      <c r="C506" s="355"/>
      <c r="D506" s="355"/>
    </row>
    <row r="507" spans="2:4" x14ac:dyDescent="0.2">
      <c r="B507" s="355"/>
      <c r="C507" s="355"/>
      <c r="D507" s="355"/>
    </row>
    <row r="508" spans="2:4" x14ac:dyDescent="0.2">
      <c r="B508" s="355"/>
      <c r="C508" s="355"/>
      <c r="D508" s="355"/>
    </row>
    <row r="509" spans="2:4" x14ac:dyDescent="0.2">
      <c r="B509" s="355"/>
      <c r="C509" s="355"/>
      <c r="D509" s="355"/>
    </row>
    <row r="510" spans="2:4" x14ac:dyDescent="0.2">
      <c r="B510" s="355"/>
      <c r="C510" s="355"/>
      <c r="D510" s="355"/>
    </row>
    <row r="511" spans="2:4" x14ac:dyDescent="0.2">
      <c r="B511" s="355"/>
      <c r="C511" s="355"/>
      <c r="D511" s="355"/>
    </row>
    <row r="512" spans="2:4" x14ac:dyDescent="0.2">
      <c r="B512" s="355"/>
      <c r="C512" s="355"/>
      <c r="D512" s="355"/>
    </row>
    <row r="513" spans="2:4" x14ac:dyDescent="0.2">
      <c r="B513" s="355"/>
      <c r="C513" s="355"/>
      <c r="D513" s="355"/>
    </row>
    <row r="514" spans="2:4" x14ac:dyDescent="0.2">
      <c r="B514" s="355"/>
      <c r="C514" s="355"/>
      <c r="D514" s="355"/>
    </row>
    <row r="515" spans="2:4" x14ac:dyDescent="0.2">
      <c r="B515" s="355"/>
      <c r="C515" s="355"/>
      <c r="D515" s="355"/>
    </row>
    <row r="516" spans="2:4" x14ac:dyDescent="0.2">
      <c r="B516" s="355"/>
      <c r="C516" s="355"/>
      <c r="D516" s="355"/>
    </row>
    <row r="517" spans="2:4" x14ac:dyDescent="0.2">
      <c r="B517" s="355"/>
      <c r="C517" s="355"/>
      <c r="D517" s="355"/>
    </row>
    <row r="518" spans="2:4" x14ac:dyDescent="0.2">
      <c r="B518" s="355"/>
      <c r="C518" s="355"/>
      <c r="D518" s="355"/>
    </row>
    <row r="519" spans="2:4" x14ac:dyDescent="0.2">
      <c r="B519" s="355"/>
      <c r="C519" s="355"/>
      <c r="D519" s="355"/>
    </row>
    <row r="520" spans="2:4" x14ac:dyDescent="0.2">
      <c r="B520" s="355"/>
      <c r="C520" s="355"/>
      <c r="D520" s="355"/>
    </row>
    <row r="521" spans="2:4" x14ac:dyDescent="0.2">
      <c r="B521" s="355"/>
      <c r="C521" s="355"/>
      <c r="D521" s="355"/>
    </row>
    <row r="522" spans="2:4" x14ac:dyDescent="0.2">
      <c r="B522" s="355"/>
      <c r="C522" s="355"/>
      <c r="D522" s="355"/>
    </row>
    <row r="523" spans="2:4" x14ac:dyDescent="0.2">
      <c r="B523" s="355"/>
      <c r="C523" s="355"/>
      <c r="D523" s="355"/>
    </row>
    <row r="524" spans="2:4" x14ac:dyDescent="0.2">
      <c r="B524" s="355"/>
      <c r="C524" s="355"/>
      <c r="D524" s="355"/>
    </row>
    <row r="525" spans="2:4" x14ac:dyDescent="0.2">
      <c r="B525" s="355"/>
      <c r="C525" s="355"/>
      <c r="D525" s="355"/>
    </row>
    <row r="526" spans="2:4" x14ac:dyDescent="0.2">
      <c r="B526" s="355"/>
      <c r="C526" s="355"/>
      <c r="D526" s="355"/>
    </row>
    <row r="527" spans="2:4" x14ac:dyDescent="0.2">
      <c r="B527" s="355"/>
      <c r="C527" s="355"/>
      <c r="D527" s="355"/>
    </row>
    <row r="528" spans="2:4" x14ac:dyDescent="0.2">
      <c r="B528" s="355"/>
      <c r="C528" s="355"/>
      <c r="D528" s="355"/>
    </row>
    <row r="529" spans="2:4" x14ac:dyDescent="0.2">
      <c r="B529" s="355"/>
      <c r="C529" s="355"/>
      <c r="D529" s="355"/>
    </row>
    <row r="530" spans="2:4" x14ac:dyDescent="0.2">
      <c r="B530" s="355"/>
      <c r="C530" s="355"/>
      <c r="D530" s="355"/>
    </row>
    <row r="531" spans="2:4" x14ac:dyDescent="0.2">
      <c r="B531" s="355"/>
      <c r="C531" s="355"/>
      <c r="D531" s="355"/>
    </row>
    <row r="532" spans="2:4" x14ac:dyDescent="0.2">
      <c r="B532" s="355"/>
      <c r="C532" s="355"/>
      <c r="D532" s="355"/>
    </row>
    <row r="533" spans="2:4" x14ac:dyDescent="0.2">
      <c r="B533" s="355"/>
      <c r="C533" s="355"/>
      <c r="D533" s="355"/>
    </row>
    <row r="534" spans="2:4" x14ac:dyDescent="0.2">
      <c r="B534" s="355"/>
      <c r="C534" s="355"/>
      <c r="D534" s="355"/>
    </row>
    <row r="535" spans="2:4" x14ac:dyDescent="0.2">
      <c r="B535" s="355"/>
      <c r="C535" s="355"/>
      <c r="D535" s="355"/>
    </row>
    <row r="536" spans="2:4" x14ac:dyDescent="0.2">
      <c r="B536" s="355"/>
      <c r="C536" s="355"/>
      <c r="D536" s="355"/>
    </row>
    <row r="537" spans="2:4" x14ac:dyDescent="0.2">
      <c r="B537" s="355"/>
      <c r="C537" s="355"/>
      <c r="D537" s="355"/>
    </row>
    <row r="538" spans="2:4" x14ac:dyDescent="0.2">
      <c r="B538" s="355"/>
      <c r="C538" s="355"/>
      <c r="D538" s="355"/>
    </row>
    <row r="539" spans="2:4" x14ac:dyDescent="0.2">
      <c r="B539" s="355"/>
      <c r="C539" s="355"/>
      <c r="D539" s="355"/>
    </row>
    <row r="540" spans="2:4" x14ac:dyDescent="0.2">
      <c r="B540" s="355"/>
      <c r="C540" s="355"/>
      <c r="D540" s="355"/>
    </row>
    <row r="541" spans="2:4" x14ac:dyDescent="0.2">
      <c r="B541" s="355"/>
      <c r="C541" s="355"/>
      <c r="D541" s="355"/>
    </row>
    <row r="542" spans="2:4" x14ac:dyDescent="0.2">
      <c r="B542" s="355"/>
      <c r="C542" s="355"/>
      <c r="D542" s="355"/>
    </row>
    <row r="543" spans="2:4" x14ac:dyDescent="0.2">
      <c r="B543" s="355"/>
      <c r="C543" s="355"/>
      <c r="D543" s="355"/>
    </row>
    <row r="544" spans="2:4" x14ac:dyDescent="0.2">
      <c r="B544" s="355"/>
      <c r="C544" s="355"/>
      <c r="D544" s="355"/>
    </row>
    <row r="545" spans="2:4" x14ac:dyDescent="0.2">
      <c r="B545" s="355"/>
      <c r="C545" s="355"/>
      <c r="D545" s="355"/>
    </row>
    <row r="546" spans="2:4" x14ac:dyDescent="0.2">
      <c r="B546" s="355"/>
      <c r="C546" s="355"/>
      <c r="D546" s="355"/>
    </row>
    <row r="547" spans="2:4" x14ac:dyDescent="0.2">
      <c r="B547" s="355"/>
      <c r="C547" s="355"/>
      <c r="D547" s="355"/>
    </row>
    <row r="548" spans="2:4" x14ac:dyDescent="0.2">
      <c r="B548" s="355"/>
      <c r="C548" s="355"/>
      <c r="D548" s="355"/>
    </row>
    <row r="549" spans="2:4" x14ac:dyDescent="0.2">
      <c r="B549" s="355"/>
      <c r="C549" s="355"/>
      <c r="D549" s="355"/>
    </row>
    <row r="550" spans="2:4" x14ac:dyDescent="0.2">
      <c r="B550" s="355"/>
      <c r="C550" s="355"/>
      <c r="D550" s="355"/>
    </row>
    <row r="551" spans="2:4" x14ac:dyDescent="0.2">
      <c r="B551" s="355"/>
      <c r="C551" s="355"/>
      <c r="D551" s="355"/>
    </row>
    <row r="552" spans="2:4" x14ac:dyDescent="0.2">
      <c r="B552" s="355"/>
      <c r="C552" s="355"/>
      <c r="D552" s="355"/>
    </row>
    <row r="553" spans="2:4" x14ac:dyDescent="0.2">
      <c r="B553" s="355"/>
      <c r="C553" s="355"/>
      <c r="D553" s="355"/>
    </row>
    <row r="554" spans="2:4" x14ac:dyDescent="0.2">
      <c r="B554" s="355"/>
      <c r="C554" s="355"/>
      <c r="D554" s="355"/>
    </row>
    <row r="555" spans="2:4" x14ac:dyDescent="0.2">
      <c r="B555" s="355"/>
      <c r="C555" s="355"/>
      <c r="D555" s="355"/>
    </row>
    <row r="556" spans="2:4" x14ac:dyDescent="0.2">
      <c r="B556" s="355"/>
      <c r="C556" s="355"/>
      <c r="D556" s="355"/>
    </row>
    <row r="557" spans="2:4" x14ac:dyDescent="0.2">
      <c r="B557" s="355"/>
      <c r="C557" s="355"/>
      <c r="D557" s="355"/>
    </row>
    <row r="558" spans="2:4" x14ac:dyDescent="0.2">
      <c r="B558" s="355"/>
      <c r="C558" s="355"/>
      <c r="D558" s="355"/>
    </row>
    <row r="559" spans="2:4" x14ac:dyDescent="0.2">
      <c r="B559" s="355"/>
      <c r="C559" s="355"/>
      <c r="D559" s="355"/>
    </row>
    <row r="560" spans="2:4" x14ac:dyDescent="0.2">
      <c r="B560" s="355"/>
      <c r="C560" s="355"/>
      <c r="D560" s="355"/>
    </row>
    <row r="561" spans="2:4" x14ac:dyDescent="0.2">
      <c r="B561" s="355"/>
      <c r="C561" s="355"/>
      <c r="D561" s="355"/>
    </row>
    <row r="562" spans="2:4" x14ac:dyDescent="0.2">
      <c r="B562" s="355"/>
      <c r="C562" s="355"/>
      <c r="D562" s="355"/>
    </row>
    <row r="563" spans="2:4" x14ac:dyDescent="0.2">
      <c r="B563" s="355"/>
      <c r="C563" s="355"/>
      <c r="D563" s="355"/>
    </row>
    <row r="564" spans="2:4" x14ac:dyDescent="0.2">
      <c r="B564" s="355"/>
      <c r="C564" s="355"/>
      <c r="D564" s="355"/>
    </row>
    <row r="565" spans="2:4" x14ac:dyDescent="0.2">
      <c r="B565" s="355"/>
      <c r="C565" s="355"/>
      <c r="D565" s="355"/>
    </row>
    <row r="566" spans="2:4" x14ac:dyDescent="0.2">
      <c r="B566" s="355"/>
      <c r="C566" s="355"/>
      <c r="D566" s="355"/>
    </row>
    <row r="567" spans="2:4" x14ac:dyDescent="0.2">
      <c r="B567" s="355"/>
      <c r="C567" s="355"/>
      <c r="D567" s="355"/>
    </row>
    <row r="568" spans="2:4" x14ac:dyDescent="0.2">
      <c r="B568" s="355"/>
      <c r="C568" s="355"/>
      <c r="D568" s="355"/>
    </row>
    <row r="569" spans="2:4" x14ac:dyDescent="0.2">
      <c r="B569" s="355"/>
      <c r="C569" s="355"/>
      <c r="D569" s="355"/>
    </row>
    <row r="570" spans="2:4" x14ac:dyDescent="0.2">
      <c r="B570" s="355"/>
      <c r="C570" s="355"/>
      <c r="D570" s="355"/>
    </row>
    <row r="571" spans="2:4" x14ac:dyDescent="0.2">
      <c r="B571" s="355"/>
      <c r="C571" s="355"/>
      <c r="D571" s="355"/>
    </row>
    <row r="572" spans="2:4" x14ac:dyDescent="0.2">
      <c r="B572" s="355"/>
      <c r="C572" s="355"/>
      <c r="D572" s="355"/>
    </row>
    <row r="573" spans="2:4" x14ac:dyDescent="0.2">
      <c r="B573" s="355"/>
      <c r="C573" s="355"/>
      <c r="D573" s="355"/>
    </row>
    <row r="574" spans="2:4" x14ac:dyDescent="0.2">
      <c r="B574" s="355"/>
      <c r="C574" s="355"/>
      <c r="D574" s="355"/>
    </row>
    <row r="575" spans="2:4" x14ac:dyDescent="0.2">
      <c r="B575" s="355"/>
      <c r="C575" s="355"/>
      <c r="D575" s="355"/>
    </row>
    <row r="576" spans="2:4" x14ac:dyDescent="0.2">
      <c r="B576" s="355"/>
      <c r="C576" s="355"/>
      <c r="D576" s="355"/>
    </row>
    <row r="577" spans="2:4" x14ac:dyDescent="0.2">
      <c r="B577" s="355"/>
      <c r="C577" s="355"/>
      <c r="D577" s="355"/>
    </row>
    <row r="578" spans="2:4" x14ac:dyDescent="0.2">
      <c r="B578" s="355"/>
      <c r="C578" s="355"/>
      <c r="D578" s="355"/>
    </row>
    <row r="579" spans="2:4" x14ac:dyDescent="0.2">
      <c r="B579" s="355"/>
      <c r="C579" s="355"/>
      <c r="D579" s="355"/>
    </row>
    <row r="580" spans="2:4" x14ac:dyDescent="0.2">
      <c r="B580" s="355"/>
      <c r="C580" s="355"/>
      <c r="D580" s="355"/>
    </row>
    <row r="581" spans="2:4" x14ac:dyDescent="0.2">
      <c r="B581" s="355"/>
      <c r="C581" s="355"/>
      <c r="D581" s="355"/>
    </row>
    <row r="582" spans="2:4" x14ac:dyDescent="0.2">
      <c r="B582" s="355"/>
      <c r="C582" s="355"/>
      <c r="D582" s="355"/>
    </row>
    <row r="583" spans="2:4" x14ac:dyDescent="0.2">
      <c r="B583" s="355"/>
      <c r="C583" s="355"/>
      <c r="D583" s="355"/>
    </row>
    <row r="584" spans="2:4" x14ac:dyDescent="0.2">
      <c r="B584" s="355"/>
      <c r="C584" s="355"/>
      <c r="D584" s="355"/>
    </row>
    <row r="585" spans="2:4" x14ac:dyDescent="0.2">
      <c r="B585" s="355"/>
      <c r="C585" s="355"/>
      <c r="D585" s="355"/>
    </row>
    <row r="586" spans="2:4" x14ac:dyDescent="0.2">
      <c r="B586" s="355"/>
      <c r="C586" s="355"/>
      <c r="D586" s="355"/>
    </row>
    <row r="587" spans="2:4" x14ac:dyDescent="0.2">
      <c r="B587" s="355"/>
      <c r="C587" s="355"/>
      <c r="D587" s="355"/>
    </row>
    <row r="588" spans="2:4" x14ac:dyDescent="0.2">
      <c r="B588" s="355"/>
      <c r="C588" s="355"/>
      <c r="D588" s="355"/>
    </row>
    <row r="589" spans="2:4" x14ac:dyDescent="0.2">
      <c r="B589" s="355"/>
      <c r="C589" s="355"/>
      <c r="D589" s="355"/>
    </row>
    <row r="590" spans="2:4" x14ac:dyDescent="0.2">
      <c r="B590" s="355"/>
      <c r="C590" s="355"/>
      <c r="D590" s="355"/>
    </row>
    <row r="591" spans="2:4" x14ac:dyDescent="0.2">
      <c r="B591" s="355"/>
      <c r="C591" s="355"/>
      <c r="D591" s="355"/>
    </row>
    <row r="592" spans="2:4" x14ac:dyDescent="0.2">
      <c r="B592" s="355"/>
      <c r="C592" s="355"/>
      <c r="D592" s="355"/>
    </row>
    <row r="593" spans="2:4" x14ac:dyDescent="0.2">
      <c r="B593" s="355"/>
      <c r="C593" s="355"/>
      <c r="D593" s="355"/>
    </row>
    <row r="594" spans="2:4" x14ac:dyDescent="0.2">
      <c r="B594" s="355"/>
      <c r="C594" s="355"/>
      <c r="D594" s="355"/>
    </row>
    <row r="595" spans="2:4" x14ac:dyDescent="0.2">
      <c r="B595" s="355"/>
      <c r="C595" s="355"/>
      <c r="D595" s="355"/>
    </row>
    <row r="596" spans="2:4" x14ac:dyDescent="0.2">
      <c r="B596" s="355"/>
      <c r="C596" s="355"/>
      <c r="D596" s="355"/>
    </row>
    <row r="597" spans="2:4" x14ac:dyDescent="0.2">
      <c r="B597" s="355"/>
      <c r="C597" s="355"/>
      <c r="D597" s="355"/>
    </row>
    <row r="598" spans="2:4" x14ac:dyDescent="0.2">
      <c r="B598" s="355"/>
      <c r="C598" s="355"/>
      <c r="D598" s="355"/>
    </row>
    <row r="599" spans="2:4" x14ac:dyDescent="0.2">
      <c r="B599" s="355"/>
      <c r="C599" s="355"/>
      <c r="D599" s="355"/>
    </row>
    <row r="600" spans="2:4" x14ac:dyDescent="0.2">
      <c r="B600" s="355"/>
      <c r="C600" s="355"/>
      <c r="D600" s="355"/>
    </row>
    <row r="601" spans="2:4" x14ac:dyDescent="0.2">
      <c r="B601" s="355"/>
      <c r="C601" s="355"/>
      <c r="D601" s="355"/>
    </row>
    <row r="602" spans="2:4" x14ac:dyDescent="0.2">
      <c r="B602" s="355"/>
      <c r="C602" s="355"/>
      <c r="D602" s="355"/>
    </row>
    <row r="603" spans="2:4" x14ac:dyDescent="0.2">
      <c r="B603" s="355"/>
      <c r="C603" s="355"/>
      <c r="D603" s="355"/>
    </row>
    <row r="604" spans="2:4" x14ac:dyDescent="0.2">
      <c r="B604" s="355"/>
      <c r="C604" s="355"/>
      <c r="D604" s="355"/>
    </row>
    <row r="605" spans="2:4" x14ac:dyDescent="0.2">
      <c r="B605" s="355"/>
      <c r="C605" s="355"/>
      <c r="D605" s="355"/>
    </row>
    <row r="606" spans="2:4" x14ac:dyDescent="0.2">
      <c r="B606" s="355"/>
      <c r="C606" s="355"/>
      <c r="D606" s="355"/>
    </row>
    <row r="607" spans="2:4" x14ac:dyDescent="0.2">
      <c r="B607" s="355"/>
      <c r="C607" s="355"/>
      <c r="D607" s="355"/>
    </row>
    <row r="608" spans="2:4" x14ac:dyDescent="0.2">
      <c r="B608" s="355"/>
      <c r="C608" s="355"/>
      <c r="D608" s="355"/>
    </row>
    <row r="609" spans="2:4" x14ac:dyDescent="0.2">
      <c r="B609" s="355"/>
      <c r="C609" s="355"/>
      <c r="D609" s="355"/>
    </row>
    <row r="610" spans="2:4" x14ac:dyDescent="0.2">
      <c r="B610" s="355"/>
      <c r="C610" s="355"/>
      <c r="D610" s="355"/>
    </row>
    <row r="611" spans="2:4" x14ac:dyDescent="0.2">
      <c r="B611" s="355"/>
      <c r="C611" s="355"/>
      <c r="D611" s="355"/>
    </row>
    <row r="612" spans="2:4" x14ac:dyDescent="0.2">
      <c r="B612" s="355"/>
      <c r="C612" s="355"/>
      <c r="D612" s="355"/>
    </row>
    <row r="613" spans="2:4" x14ac:dyDescent="0.2">
      <c r="B613" s="355"/>
      <c r="C613" s="355"/>
      <c r="D613" s="355"/>
    </row>
    <row r="614" spans="2:4" x14ac:dyDescent="0.2">
      <c r="B614" s="355"/>
      <c r="C614" s="355"/>
      <c r="D614" s="355"/>
    </row>
    <row r="615" spans="2:4" x14ac:dyDescent="0.2">
      <c r="B615" s="355"/>
      <c r="C615" s="355"/>
      <c r="D615" s="355"/>
    </row>
    <row r="616" spans="2:4" x14ac:dyDescent="0.2">
      <c r="B616" s="355"/>
      <c r="C616" s="355"/>
      <c r="D616" s="355"/>
    </row>
    <row r="617" spans="2:4" x14ac:dyDescent="0.2">
      <c r="B617" s="355"/>
      <c r="C617" s="355"/>
      <c r="D617" s="355"/>
    </row>
    <row r="618" spans="2:4" x14ac:dyDescent="0.2">
      <c r="B618" s="355"/>
      <c r="C618" s="355"/>
      <c r="D618" s="355"/>
    </row>
    <row r="619" spans="2:4" x14ac:dyDescent="0.2">
      <c r="B619" s="355"/>
      <c r="C619" s="355"/>
      <c r="D619" s="355"/>
    </row>
    <row r="620" spans="2:4" x14ac:dyDescent="0.2">
      <c r="B620" s="355"/>
      <c r="C620" s="355"/>
      <c r="D620" s="355"/>
    </row>
    <row r="621" spans="2:4" x14ac:dyDescent="0.2">
      <c r="B621" s="355"/>
      <c r="C621" s="355"/>
      <c r="D621" s="355"/>
    </row>
    <row r="622" spans="2:4" x14ac:dyDescent="0.2">
      <c r="B622" s="355"/>
      <c r="C622" s="355"/>
      <c r="D622" s="355"/>
    </row>
    <row r="623" spans="2:4" x14ac:dyDescent="0.2">
      <c r="B623" s="355"/>
      <c r="C623" s="355"/>
      <c r="D623" s="355"/>
    </row>
    <row r="624" spans="2:4" x14ac:dyDescent="0.2">
      <c r="B624" s="355"/>
      <c r="C624" s="355"/>
      <c r="D624" s="355"/>
    </row>
    <row r="625" spans="2:4" x14ac:dyDescent="0.2">
      <c r="B625" s="355"/>
      <c r="C625" s="355"/>
      <c r="D625" s="355"/>
    </row>
    <row r="626" spans="2:4" x14ac:dyDescent="0.2">
      <c r="B626" s="355"/>
      <c r="C626" s="355"/>
      <c r="D626" s="355"/>
    </row>
    <row r="627" spans="2:4" x14ac:dyDescent="0.2">
      <c r="B627" s="355"/>
      <c r="C627" s="355"/>
      <c r="D627" s="355"/>
    </row>
    <row r="628" spans="2:4" x14ac:dyDescent="0.2">
      <c r="B628" s="355"/>
      <c r="C628" s="355"/>
      <c r="D628" s="355"/>
    </row>
    <row r="629" spans="2:4" x14ac:dyDescent="0.2">
      <c r="B629" s="355"/>
      <c r="C629" s="355"/>
      <c r="D629" s="355"/>
    </row>
    <row r="630" spans="2:4" x14ac:dyDescent="0.2">
      <c r="B630" s="355"/>
      <c r="C630" s="355"/>
      <c r="D630" s="355"/>
    </row>
    <row r="631" spans="2:4" x14ac:dyDescent="0.2">
      <c r="B631" s="355"/>
      <c r="C631" s="355"/>
      <c r="D631" s="355"/>
    </row>
    <row r="632" spans="2:4" x14ac:dyDescent="0.2">
      <c r="B632" s="355"/>
      <c r="C632" s="355"/>
      <c r="D632" s="355"/>
    </row>
    <row r="633" spans="2:4" x14ac:dyDescent="0.2">
      <c r="B633" s="355"/>
      <c r="C633" s="355"/>
      <c r="D633" s="355"/>
    </row>
    <row r="634" spans="2:4" x14ac:dyDescent="0.2">
      <c r="B634" s="355"/>
      <c r="C634" s="355"/>
      <c r="D634" s="355"/>
    </row>
    <row r="635" spans="2:4" x14ac:dyDescent="0.2">
      <c r="B635" s="355"/>
      <c r="C635" s="355"/>
      <c r="D635" s="355"/>
    </row>
    <row r="636" spans="2:4" x14ac:dyDescent="0.2">
      <c r="B636" s="355"/>
      <c r="C636" s="355"/>
      <c r="D636" s="355"/>
    </row>
    <row r="637" spans="2:4" x14ac:dyDescent="0.2">
      <c r="B637" s="355"/>
      <c r="C637" s="355"/>
      <c r="D637" s="355"/>
    </row>
    <row r="638" spans="2:4" x14ac:dyDescent="0.2">
      <c r="B638" s="355"/>
      <c r="C638" s="355"/>
      <c r="D638" s="355"/>
    </row>
    <row r="639" spans="2:4" x14ac:dyDescent="0.2">
      <c r="B639" s="355"/>
      <c r="C639" s="355"/>
      <c r="D639" s="355"/>
    </row>
    <row r="640" spans="2:4" x14ac:dyDescent="0.2">
      <c r="B640" s="355"/>
      <c r="C640" s="355"/>
      <c r="D640" s="355"/>
    </row>
    <row r="641" spans="2:4" x14ac:dyDescent="0.2">
      <c r="B641" s="355"/>
      <c r="C641" s="355"/>
      <c r="D641" s="355"/>
    </row>
    <row r="642" spans="2:4" x14ac:dyDescent="0.2">
      <c r="B642" s="355"/>
      <c r="C642" s="355"/>
      <c r="D642" s="355"/>
    </row>
    <row r="643" spans="2:4" x14ac:dyDescent="0.2">
      <c r="B643" s="355"/>
      <c r="C643" s="355"/>
      <c r="D643" s="355"/>
    </row>
    <row r="644" spans="2:4" x14ac:dyDescent="0.2">
      <c r="B644" s="355"/>
      <c r="C644" s="355"/>
      <c r="D644" s="355"/>
    </row>
    <row r="645" spans="2:4" x14ac:dyDescent="0.2">
      <c r="B645" s="355"/>
      <c r="C645" s="355"/>
      <c r="D645" s="355"/>
    </row>
    <row r="646" spans="2:4" x14ac:dyDescent="0.2">
      <c r="B646" s="355"/>
      <c r="C646" s="355"/>
      <c r="D646" s="355"/>
    </row>
    <row r="647" spans="2:4" x14ac:dyDescent="0.2">
      <c r="B647" s="355"/>
      <c r="C647" s="355"/>
      <c r="D647" s="355"/>
    </row>
    <row r="648" spans="2:4" x14ac:dyDescent="0.2">
      <c r="B648" s="355"/>
      <c r="C648" s="355"/>
      <c r="D648" s="355"/>
    </row>
    <row r="649" spans="2:4" x14ac:dyDescent="0.2">
      <c r="B649" s="355"/>
      <c r="C649" s="355"/>
      <c r="D649" s="355"/>
    </row>
    <row r="650" spans="2:4" x14ac:dyDescent="0.2">
      <c r="B650" s="355"/>
      <c r="C650" s="355"/>
      <c r="D650" s="355"/>
    </row>
    <row r="651" spans="2:4" x14ac:dyDescent="0.2">
      <c r="B651" s="355"/>
      <c r="C651" s="355"/>
      <c r="D651" s="355"/>
    </row>
    <row r="652" spans="2:4" x14ac:dyDescent="0.2">
      <c r="B652" s="355"/>
      <c r="C652" s="355"/>
      <c r="D652" s="355"/>
    </row>
    <row r="653" spans="2:4" x14ac:dyDescent="0.2">
      <c r="B653" s="355"/>
      <c r="C653" s="355"/>
      <c r="D653" s="355"/>
    </row>
    <row r="654" spans="2:4" x14ac:dyDescent="0.2">
      <c r="B654" s="355"/>
      <c r="C654" s="355"/>
      <c r="D654" s="355"/>
    </row>
    <row r="655" spans="2:4" x14ac:dyDescent="0.2">
      <c r="B655" s="355"/>
      <c r="C655" s="355"/>
      <c r="D655" s="355"/>
    </row>
    <row r="656" spans="2:4" x14ac:dyDescent="0.2">
      <c r="B656" s="355"/>
      <c r="C656" s="355"/>
      <c r="D656" s="355"/>
    </row>
    <row r="657" spans="2:4" x14ac:dyDescent="0.2">
      <c r="B657" s="355"/>
      <c r="C657" s="355"/>
      <c r="D657" s="355"/>
    </row>
    <row r="658" spans="2:4" x14ac:dyDescent="0.2">
      <c r="B658" s="355"/>
      <c r="C658" s="355"/>
      <c r="D658" s="355"/>
    </row>
    <row r="659" spans="2:4" x14ac:dyDescent="0.2">
      <c r="B659" s="355"/>
      <c r="C659" s="355"/>
      <c r="D659" s="355"/>
    </row>
    <row r="660" spans="2:4" x14ac:dyDescent="0.2">
      <c r="B660" s="355"/>
      <c r="C660" s="355"/>
      <c r="D660" s="355"/>
    </row>
    <row r="661" spans="2:4" x14ac:dyDescent="0.2">
      <c r="B661" s="355"/>
      <c r="C661" s="355"/>
      <c r="D661" s="355"/>
    </row>
    <row r="662" spans="2:4" x14ac:dyDescent="0.2">
      <c r="B662" s="355"/>
      <c r="C662" s="355"/>
      <c r="D662" s="355"/>
    </row>
    <row r="663" spans="2:4" x14ac:dyDescent="0.2">
      <c r="B663" s="355"/>
      <c r="C663" s="355"/>
      <c r="D663" s="355"/>
    </row>
    <row r="664" spans="2:4" x14ac:dyDescent="0.2">
      <c r="B664" s="355"/>
      <c r="C664" s="355"/>
      <c r="D664" s="355"/>
    </row>
    <row r="665" spans="2:4" x14ac:dyDescent="0.2">
      <c r="B665" s="355"/>
      <c r="C665" s="355"/>
      <c r="D665" s="355"/>
    </row>
    <row r="666" spans="2:4" x14ac:dyDescent="0.2">
      <c r="B666" s="355"/>
      <c r="C666" s="355"/>
      <c r="D666" s="355"/>
    </row>
    <row r="667" spans="2:4" x14ac:dyDescent="0.2">
      <c r="B667" s="355"/>
      <c r="C667" s="355"/>
      <c r="D667" s="355"/>
    </row>
    <row r="668" spans="2:4" x14ac:dyDescent="0.2">
      <c r="B668" s="355"/>
      <c r="C668" s="355"/>
      <c r="D668" s="355"/>
    </row>
    <row r="669" spans="2:4" x14ac:dyDescent="0.2">
      <c r="B669" s="355"/>
      <c r="C669" s="355"/>
      <c r="D669" s="355"/>
    </row>
    <row r="670" spans="2:4" x14ac:dyDescent="0.2">
      <c r="B670" s="355"/>
      <c r="C670" s="355"/>
      <c r="D670" s="355"/>
    </row>
    <row r="671" spans="2:4" x14ac:dyDescent="0.2">
      <c r="B671" s="355"/>
      <c r="C671" s="355"/>
      <c r="D671" s="355"/>
    </row>
    <row r="672" spans="2:4" x14ac:dyDescent="0.2">
      <c r="B672" s="355"/>
      <c r="C672" s="355"/>
      <c r="D672" s="355"/>
    </row>
    <row r="673" spans="2:4" x14ac:dyDescent="0.2">
      <c r="B673" s="355"/>
      <c r="C673" s="355"/>
      <c r="D673" s="355"/>
    </row>
    <row r="674" spans="2:4" x14ac:dyDescent="0.2">
      <c r="B674" s="355"/>
      <c r="C674" s="355"/>
      <c r="D674" s="355"/>
    </row>
    <row r="675" spans="2:4" x14ac:dyDescent="0.2">
      <c r="B675" s="355"/>
      <c r="C675" s="355"/>
      <c r="D675" s="355"/>
    </row>
    <row r="676" spans="2:4" x14ac:dyDescent="0.2">
      <c r="B676" s="355"/>
      <c r="C676" s="355"/>
      <c r="D676" s="355"/>
    </row>
    <row r="677" spans="2:4" x14ac:dyDescent="0.2">
      <c r="B677" s="355"/>
      <c r="C677" s="355"/>
      <c r="D677" s="355"/>
    </row>
    <row r="678" spans="2:4" x14ac:dyDescent="0.2">
      <c r="B678" s="355"/>
      <c r="C678" s="355"/>
      <c r="D678" s="355"/>
    </row>
    <row r="679" spans="2:4" x14ac:dyDescent="0.2">
      <c r="B679" s="355"/>
      <c r="C679" s="355"/>
      <c r="D679" s="355"/>
    </row>
    <row r="680" spans="2:4" x14ac:dyDescent="0.2">
      <c r="B680" s="355"/>
      <c r="C680" s="355"/>
      <c r="D680" s="355"/>
    </row>
    <row r="681" spans="2:4" x14ac:dyDescent="0.2">
      <c r="B681" s="355"/>
      <c r="C681" s="355"/>
      <c r="D681" s="355"/>
    </row>
    <row r="682" spans="2:4" x14ac:dyDescent="0.2">
      <c r="B682" s="355"/>
      <c r="C682" s="355"/>
      <c r="D682" s="355"/>
    </row>
    <row r="683" spans="2:4" x14ac:dyDescent="0.2">
      <c r="B683" s="355"/>
      <c r="C683" s="355"/>
      <c r="D683" s="355"/>
    </row>
    <row r="684" spans="2:4" x14ac:dyDescent="0.2">
      <c r="B684" s="355"/>
      <c r="C684" s="355"/>
      <c r="D684" s="355"/>
    </row>
    <row r="685" spans="2:4" x14ac:dyDescent="0.2">
      <c r="B685" s="355"/>
      <c r="C685" s="355"/>
      <c r="D685" s="355"/>
    </row>
    <row r="686" spans="2:4" x14ac:dyDescent="0.2">
      <c r="B686" s="355"/>
      <c r="C686" s="355"/>
      <c r="D686" s="355"/>
    </row>
    <row r="687" spans="2:4" x14ac:dyDescent="0.2">
      <c r="B687" s="355"/>
      <c r="C687" s="355"/>
      <c r="D687" s="355"/>
    </row>
    <row r="688" spans="2:4" x14ac:dyDescent="0.2">
      <c r="B688" s="355"/>
      <c r="C688" s="355"/>
      <c r="D688" s="355"/>
    </row>
    <row r="689" spans="2:4" x14ac:dyDescent="0.2">
      <c r="B689" s="355"/>
      <c r="C689" s="355"/>
      <c r="D689" s="355"/>
    </row>
    <row r="690" spans="2:4" x14ac:dyDescent="0.2">
      <c r="B690" s="355"/>
      <c r="C690" s="355"/>
      <c r="D690" s="355"/>
    </row>
    <row r="691" spans="2:4" x14ac:dyDescent="0.2">
      <c r="B691" s="355"/>
      <c r="C691" s="355"/>
      <c r="D691" s="355"/>
    </row>
    <row r="692" spans="2:4" x14ac:dyDescent="0.2">
      <c r="B692" s="355"/>
      <c r="C692" s="355"/>
      <c r="D692" s="355"/>
    </row>
    <row r="693" spans="2:4" x14ac:dyDescent="0.2">
      <c r="B693" s="355"/>
      <c r="C693" s="355"/>
      <c r="D693" s="355"/>
    </row>
    <row r="694" spans="2:4" x14ac:dyDescent="0.2">
      <c r="B694" s="355"/>
      <c r="C694" s="355"/>
      <c r="D694" s="355"/>
    </row>
    <row r="695" spans="2:4" x14ac:dyDescent="0.2">
      <c r="B695" s="355"/>
      <c r="C695" s="355"/>
      <c r="D695" s="355"/>
    </row>
    <row r="696" spans="2:4" x14ac:dyDescent="0.2">
      <c r="B696" s="355"/>
      <c r="C696" s="355"/>
      <c r="D696" s="355"/>
    </row>
    <row r="697" spans="2:4" x14ac:dyDescent="0.2">
      <c r="B697" s="355"/>
      <c r="C697" s="355"/>
      <c r="D697" s="355"/>
    </row>
    <row r="698" spans="2:4" x14ac:dyDescent="0.2">
      <c r="B698" s="355"/>
      <c r="C698" s="355"/>
      <c r="D698" s="355"/>
    </row>
    <row r="699" spans="2:4" x14ac:dyDescent="0.2">
      <c r="B699" s="355"/>
      <c r="C699" s="355"/>
      <c r="D699" s="355"/>
    </row>
    <row r="700" spans="2:4" x14ac:dyDescent="0.2">
      <c r="B700" s="355"/>
      <c r="C700" s="355"/>
      <c r="D700" s="355"/>
    </row>
    <row r="701" spans="2:4" x14ac:dyDescent="0.2">
      <c r="B701" s="355"/>
      <c r="C701" s="355"/>
      <c r="D701" s="355"/>
    </row>
    <row r="702" spans="2:4" x14ac:dyDescent="0.2">
      <c r="B702" s="355"/>
      <c r="C702" s="355"/>
      <c r="D702" s="355"/>
    </row>
    <row r="703" spans="2:4" x14ac:dyDescent="0.2">
      <c r="B703" s="355"/>
      <c r="C703" s="355"/>
      <c r="D703" s="355"/>
    </row>
    <row r="704" spans="2:4" x14ac:dyDescent="0.2">
      <c r="B704" s="355"/>
      <c r="C704" s="355"/>
      <c r="D704" s="355"/>
    </row>
    <row r="705" spans="2:4" x14ac:dyDescent="0.2">
      <c r="B705" s="355"/>
      <c r="C705" s="355"/>
      <c r="D705" s="355"/>
    </row>
    <row r="706" spans="2:4" x14ac:dyDescent="0.2">
      <c r="B706" s="355"/>
      <c r="C706" s="355"/>
      <c r="D706" s="355"/>
    </row>
    <row r="707" spans="2:4" x14ac:dyDescent="0.2">
      <c r="B707" s="355"/>
      <c r="C707" s="355"/>
      <c r="D707" s="355"/>
    </row>
    <row r="708" spans="2:4" x14ac:dyDescent="0.2">
      <c r="B708" s="355"/>
      <c r="C708" s="355"/>
      <c r="D708" s="355"/>
    </row>
    <row r="709" spans="2:4" x14ac:dyDescent="0.2">
      <c r="B709" s="355"/>
      <c r="C709" s="355"/>
      <c r="D709" s="355"/>
    </row>
    <row r="710" spans="2:4" x14ac:dyDescent="0.2">
      <c r="B710" s="355"/>
      <c r="C710" s="355"/>
      <c r="D710" s="355"/>
    </row>
    <row r="711" spans="2:4" x14ac:dyDescent="0.2">
      <c r="B711" s="355"/>
      <c r="C711" s="355"/>
      <c r="D711" s="355"/>
    </row>
    <row r="712" spans="2:4" x14ac:dyDescent="0.2">
      <c r="B712" s="355"/>
      <c r="C712" s="355"/>
      <c r="D712" s="355"/>
    </row>
    <row r="713" spans="2:4" x14ac:dyDescent="0.2">
      <c r="B713" s="355"/>
      <c r="C713" s="355"/>
      <c r="D713" s="355"/>
    </row>
    <row r="714" spans="2:4" x14ac:dyDescent="0.2">
      <c r="B714" s="355"/>
      <c r="C714" s="355"/>
      <c r="D714" s="355"/>
    </row>
    <row r="715" spans="2:4" x14ac:dyDescent="0.2">
      <c r="B715" s="355"/>
      <c r="C715" s="355"/>
      <c r="D715" s="355"/>
    </row>
    <row r="716" spans="2:4" x14ac:dyDescent="0.2">
      <c r="B716" s="355"/>
      <c r="C716" s="355"/>
      <c r="D716" s="355"/>
    </row>
    <row r="717" spans="2:4" x14ac:dyDescent="0.2">
      <c r="B717" s="355"/>
      <c r="C717" s="355"/>
      <c r="D717" s="355"/>
    </row>
    <row r="718" spans="2:4" x14ac:dyDescent="0.2">
      <c r="B718" s="355"/>
      <c r="C718" s="355"/>
      <c r="D718" s="355"/>
    </row>
    <row r="719" spans="2:4" x14ac:dyDescent="0.2">
      <c r="B719" s="355"/>
      <c r="C719" s="355"/>
      <c r="D719" s="355"/>
    </row>
    <row r="720" spans="2:4" x14ac:dyDescent="0.2">
      <c r="B720" s="355"/>
      <c r="C720" s="355"/>
      <c r="D720" s="355"/>
    </row>
    <row r="721" spans="2:4" x14ac:dyDescent="0.2">
      <c r="B721" s="355"/>
      <c r="C721" s="355"/>
      <c r="D721" s="355"/>
    </row>
    <row r="722" spans="2:4" x14ac:dyDescent="0.2">
      <c r="B722" s="355"/>
      <c r="C722" s="355"/>
      <c r="D722" s="355"/>
    </row>
    <row r="723" spans="2:4" x14ac:dyDescent="0.2">
      <c r="B723" s="355"/>
      <c r="C723" s="355"/>
      <c r="D723" s="355"/>
    </row>
    <row r="724" spans="2:4" x14ac:dyDescent="0.2">
      <c r="B724" s="355"/>
      <c r="C724" s="355"/>
      <c r="D724" s="355"/>
    </row>
    <row r="725" spans="2:4" x14ac:dyDescent="0.2">
      <c r="B725" s="355"/>
      <c r="C725" s="355"/>
      <c r="D725" s="355"/>
    </row>
    <row r="726" spans="2:4" x14ac:dyDescent="0.2">
      <c r="B726" s="355"/>
      <c r="C726" s="355"/>
      <c r="D726" s="355"/>
    </row>
    <row r="727" spans="2:4" x14ac:dyDescent="0.2">
      <c r="B727" s="355"/>
      <c r="C727" s="355"/>
      <c r="D727" s="355"/>
    </row>
    <row r="728" spans="2:4" x14ac:dyDescent="0.2">
      <c r="B728" s="355"/>
      <c r="C728" s="355"/>
      <c r="D728" s="355"/>
    </row>
    <row r="729" spans="2:4" x14ac:dyDescent="0.2">
      <c r="B729" s="355"/>
      <c r="C729" s="355"/>
      <c r="D729" s="355"/>
    </row>
    <row r="730" spans="2:4" x14ac:dyDescent="0.2">
      <c r="B730" s="355"/>
      <c r="C730" s="355"/>
      <c r="D730" s="355"/>
    </row>
    <row r="731" spans="2:4" x14ac:dyDescent="0.2">
      <c r="B731" s="355"/>
      <c r="C731" s="355"/>
      <c r="D731" s="355"/>
    </row>
    <row r="732" spans="2:4" x14ac:dyDescent="0.2">
      <c r="B732" s="355"/>
      <c r="C732" s="355"/>
      <c r="D732" s="355"/>
    </row>
    <row r="733" spans="2:4" x14ac:dyDescent="0.2">
      <c r="B733" s="355"/>
      <c r="C733" s="355"/>
      <c r="D733" s="355"/>
    </row>
    <row r="734" spans="2:4" x14ac:dyDescent="0.2">
      <c r="B734" s="355"/>
      <c r="C734" s="355"/>
      <c r="D734" s="355"/>
    </row>
    <row r="735" spans="2:4" x14ac:dyDescent="0.2">
      <c r="B735" s="355"/>
      <c r="C735" s="355"/>
      <c r="D735" s="355"/>
    </row>
    <row r="736" spans="2:4" x14ac:dyDescent="0.2">
      <c r="B736" s="355"/>
      <c r="C736" s="355"/>
      <c r="D736" s="355"/>
    </row>
    <row r="737" spans="2:4" x14ac:dyDescent="0.2">
      <c r="B737" s="355"/>
      <c r="C737" s="355"/>
      <c r="D737" s="355"/>
    </row>
    <row r="738" spans="2:4" x14ac:dyDescent="0.2">
      <c r="B738" s="355"/>
      <c r="C738" s="355"/>
      <c r="D738" s="355"/>
    </row>
    <row r="739" spans="2:4" x14ac:dyDescent="0.2">
      <c r="B739" s="355"/>
      <c r="C739" s="355"/>
      <c r="D739" s="355"/>
    </row>
    <row r="740" spans="2:4" x14ac:dyDescent="0.2">
      <c r="B740" s="355"/>
      <c r="C740" s="355"/>
      <c r="D740" s="355"/>
    </row>
    <row r="741" spans="2:4" x14ac:dyDescent="0.2">
      <c r="B741" s="355"/>
      <c r="C741" s="355"/>
      <c r="D741" s="355"/>
    </row>
    <row r="742" spans="2:4" x14ac:dyDescent="0.2">
      <c r="B742" s="355"/>
      <c r="C742" s="355"/>
      <c r="D742" s="355"/>
    </row>
    <row r="743" spans="2:4" x14ac:dyDescent="0.2">
      <c r="B743" s="355"/>
      <c r="C743" s="355"/>
      <c r="D743" s="355"/>
    </row>
    <row r="744" spans="2:4" x14ac:dyDescent="0.2">
      <c r="B744" s="355"/>
      <c r="C744" s="355"/>
      <c r="D744" s="355"/>
    </row>
    <row r="745" spans="2:4" x14ac:dyDescent="0.2">
      <c r="B745" s="355"/>
      <c r="C745" s="355"/>
      <c r="D745" s="355"/>
    </row>
    <row r="746" spans="2:4" x14ac:dyDescent="0.2">
      <c r="B746" s="355"/>
      <c r="C746" s="355"/>
      <c r="D746" s="355"/>
    </row>
    <row r="747" spans="2:4" x14ac:dyDescent="0.2">
      <c r="B747" s="355"/>
      <c r="C747" s="355"/>
      <c r="D747" s="355"/>
    </row>
    <row r="748" spans="2:4" x14ac:dyDescent="0.2">
      <c r="B748" s="355"/>
      <c r="C748" s="355"/>
      <c r="D748" s="355"/>
    </row>
    <row r="749" spans="2:4" x14ac:dyDescent="0.2">
      <c r="B749" s="355"/>
      <c r="C749" s="355"/>
      <c r="D749" s="355"/>
    </row>
    <row r="750" spans="2:4" x14ac:dyDescent="0.2">
      <c r="B750" s="355"/>
      <c r="C750" s="355"/>
      <c r="D750" s="355"/>
    </row>
    <row r="751" spans="2:4" x14ac:dyDescent="0.2">
      <c r="B751" s="355"/>
      <c r="C751" s="355"/>
      <c r="D751" s="355"/>
    </row>
    <row r="752" spans="2:4" x14ac:dyDescent="0.2">
      <c r="B752" s="355"/>
      <c r="C752" s="355"/>
      <c r="D752" s="355"/>
    </row>
    <row r="753" spans="2:4" x14ac:dyDescent="0.2">
      <c r="B753" s="355"/>
      <c r="C753" s="355"/>
      <c r="D753" s="355"/>
    </row>
    <row r="754" spans="2:4" x14ac:dyDescent="0.2">
      <c r="B754" s="355"/>
      <c r="C754" s="355"/>
      <c r="D754" s="355"/>
    </row>
    <row r="755" spans="2:4" x14ac:dyDescent="0.2">
      <c r="B755" s="355"/>
      <c r="C755" s="355"/>
      <c r="D755" s="355"/>
    </row>
    <row r="756" spans="2:4" x14ac:dyDescent="0.2">
      <c r="B756" s="355"/>
      <c r="C756" s="355"/>
      <c r="D756" s="355"/>
    </row>
    <row r="757" spans="2:4" x14ac:dyDescent="0.2">
      <c r="B757" s="355"/>
      <c r="C757" s="355"/>
      <c r="D757" s="355"/>
    </row>
    <row r="758" spans="2:4" x14ac:dyDescent="0.2">
      <c r="B758" s="355"/>
      <c r="C758" s="355"/>
      <c r="D758" s="355"/>
    </row>
    <row r="759" spans="2:4" x14ac:dyDescent="0.2">
      <c r="B759" s="355"/>
      <c r="C759" s="355"/>
      <c r="D759" s="355"/>
    </row>
    <row r="760" spans="2:4" x14ac:dyDescent="0.2">
      <c r="B760" s="355"/>
      <c r="C760" s="355"/>
      <c r="D760" s="355"/>
    </row>
    <row r="761" spans="2:4" x14ac:dyDescent="0.2">
      <c r="B761" s="355"/>
      <c r="C761" s="355"/>
      <c r="D761" s="355"/>
    </row>
    <row r="762" spans="2:4" x14ac:dyDescent="0.2">
      <c r="B762" s="355"/>
      <c r="C762" s="355"/>
      <c r="D762" s="355"/>
    </row>
    <row r="763" spans="2:4" x14ac:dyDescent="0.2">
      <c r="B763" s="355"/>
      <c r="C763" s="355"/>
      <c r="D763" s="355"/>
    </row>
    <row r="764" spans="2:4" x14ac:dyDescent="0.2">
      <c r="B764" s="355"/>
      <c r="C764" s="355"/>
      <c r="D764" s="355"/>
    </row>
    <row r="765" spans="2:4" x14ac:dyDescent="0.2">
      <c r="B765" s="355"/>
      <c r="C765" s="355"/>
      <c r="D765" s="355"/>
    </row>
    <row r="766" spans="2:4" x14ac:dyDescent="0.2">
      <c r="B766" s="355"/>
      <c r="C766" s="355"/>
      <c r="D766" s="355"/>
    </row>
    <row r="767" spans="2:4" x14ac:dyDescent="0.2">
      <c r="B767" s="355"/>
      <c r="C767" s="355"/>
      <c r="D767" s="355"/>
    </row>
    <row r="768" spans="2:4" x14ac:dyDescent="0.2">
      <c r="B768" s="355"/>
      <c r="C768" s="355"/>
      <c r="D768" s="355"/>
    </row>
    <row r="769" spans="2:4" x14ac:dyDescent="0.2">
      <c r="B769" s="355"/>
      <c r="C769" s="355"/>
      <c r="D769" s="355"/>
    </row>
    <row r="770" spans="2:4" x14ac:dyDescent="0.2">
      <c r="B770" s="355"/>
      <c r="C770" s="355"/>
      <c r="D770" s="355"/>
    </row>
    <row r="771" spans="2:4" x14ac:dyDescent="0.2">
      <c r="B771" s="355"/>
      <c r="C771" s="355"/>
      <c r="D771" s="355"/>
    </row>
    <row r="772" spans="2:4" x14ac:dyDescent="0.2">
      <c r="B772" s="355"/>
      <c r="C772" s="355"/>
      <c r="D772" s="355"/>
    </row>
    <row r="773" spans="2:4" x14ac:dyDescent="0.2">
      <c r="B773" s="355"/>
      <c r="C773" s="355"/>
      <c r="D773" s="355"/>
    </row>
    <row r="774" spans="2:4" x14ac:dyDescent="0.2">
      <c r="B774" s="355"/>
      <c r="C774" s="355"/>
      <c r="D774" s="355"/>
    </row>
    <row r="775" spans="2:4" x14ac:dyDescent="0.2">
      <c r="B775" s="355"/>
      <c r="C775" s="355"/>
      <c r="D775" s="355"/>
    </row>
    <row r="776" spans="2:4" x14ac:dyDescent="0.2">
      <c r="B776" s="355"/>
      <c r="C776" s="355"/>
      <c r="D776" s="355"/>
    </row>
    <row r="777" spans="2:4" x14ac:dyDescent="0.2">
      <c r="B777" s="355"/>
      <c r="C777" s="355"/>
      <c r="D777" s="355"/>
    </row>
    <row r="778" spans="2:4" x14ac:dyDescent="0.2">
      <c r="B778" s="355"/>
      <c r="C778" s="355"/>
      <c r="D778" s="355"/>
    </row>
    <row r="779" spans="2:4" x14ac:dyDescent="0.2">
      <c r="B779" s="355"/>
      <c r="C779" s="355"/>
      <c r="D779" s="355"/>
    </row>
    <row r="780" spans="2:4" x14ac:dyDescent="0.2">
      <c r="B780" s="355"/>
      <c r="C780" s="355"/>
      <c r="D780" s="355"/>
    </row>
    <row r="781" spans="2:4" x14ac:dyDescent="0.2">
      <c r="B781" s="355"/>
      <c r="C781" s="355"/>
      <c r="D781" s="355"/>
    </row>
    <row r="782" spans="2:4" x14ac:dyDescent="0.2">
      <c r="B782" s="355"/>
      <c r="C782" s="355"/>
      <c r="D782" s="355"/>
    </row>
    <row r="783" spans="2:4" x14ac:dyDescent="0.2">
      <c r="B783" s="355"/>
      <c r="C783" s="355"/>
      <c r="D783" s="355"/>
    </row>
    <row r="784" spans="2:4" x14ac:dyDescent="0.2">
      <c r="B784" s="355"/>
      <c r="C784" s="355"/>
      <c r="D784" s="355"/>
    </row>
    <row r="785" spans="2:4" x14ac:dyDescent="0.2">
      <c r="B785" s="355"/>
      <c r="C785" s="355"/>
      <c r="D785" s="355"/>
    </row>
    <row r="786" spans="2:4" x14ac:dyDescent="0.2">
      <c r="B786" s="355"/>
      <c r="C786" s="355"/>
      <c r="D786" s="355"/>
    </row>
    <row r="787" spans="2:4" x14ac:dyDescent="0.2">
      <c r="B787" s="355"/>
      <c r="C787" s="355"/>
      <c r="D787" s="355"/>
    </row>
    <row r="788" spans="2:4" x14ac:dyDescent="0.2">
      <c r="B788" s="355"/>
      <c r="C788" s="355"/>
      <c r="D788" s="355"/>
    </row>
    <row r="789" spans="2:4" x14ac:dyDescent="0.2">
      <c r="B789" s="355"/>
      <c r="C789" s="355"/>
      <c r="D789" s="355"/>
    </row>
    <row r="790" spans="2:4" x14ac:dyDescent="0.2">
      <c r="B790" s="355"/>
      <c r="C790" s="355"/>
      <c r="D790" s="355"/>
    </row>
    <row r="791" spans="2:4" x14ac:dyDescent="0.2">
      <c r="B791" s="355"/>
      <c r="C791" s="355"/>
      <c r="D791" s="355"/>
    </row>
    <row r="792" spans="2:4" x14ac:dyDescent="0.2">
      <c r="B792" s="355"/>
      <c r="C792" s="355"/>
      <c r="D792" s="355"/>
    </row>
    <row r="793" spans="2:4" x14ac:dyDescent="0.2">
      <c r="B793" s="355"/>
      <c r="C793" s="355"/>
      <c r="D793" s="355"/>
    </row>
    <row r="794" spans="2:4" x14ac:dyDescent="0.2">
      <c r="B794" s="355"/>
      <c r="C794" s="355"/>
      <c r="D794" s="355"/>
    </row>
    <row r="795" spans="2:4" x14ac:dyDescent="0.2">
      <c r="B795" s="355"/>
      <c r="C795" s="355"/>
      <c r="D795" s="355"/>
    </row>
    <row r="796" spans="2:4" x14ac:dyDescent="0.2">
      <c r="B796" s="355"/>
      <c r="C796" s="355"/>
      <c r="D796" s="355"/>
    </row>
    <row r="797" spans="2:4" x14ac:dyDescent="0.2">
      <c r="B797" s="355"/>
      <c r="C797" s="355"/>
      <c r="D797" s="355"/>
    </row>
    <row r="798" spans="2:4" x14ac:dyDescent="0.2">
      <c r="B798" s="355"/>
      <c r="C798" s="355"/>
      <c r="D798" s="355"/>
    </row>
    <row r="799" spans="2:4" x14ac:dyDescent="0.2">
      <c r="B799" s="355"/>
      <c r="C799" s="355"/>
      <c r="D799" s="355"/>
    </row>
    <row r="800" spans="2:4" x14ac:dyDescent="0.2">
      <c r="B800" s="355"/>
      <c r="C800" s="355"/>
      <c r="D800" s="355"/>
    </row>
    <row r="801" spans="2:4" x14ac:dyDescent="0.2">
      <c r="B801" s="355"/>
      <c r="C801" s="355"/>
      <c r="D801" s="355"/>
    </row>
    <row r="802" spans="2:4" x14ac:dyDescent="0.2">
      <c r="B802" s="355"/>
      <c r="C802" s="355"/>
      <c r="D802" s="355"/>
    </row>
  </sheetData>
  <mergeCells count="8">
    <mergeCell ref="B55:I55"/>
    <mergeCell ref="B56:I56"/>
    <mergeCell ref="B57:I57"/>
    <mergeCell ref="B27:I27"/>
    <mergeCell ref="B29:I29"/>
    <mergeCell ref="F52:H52"/>
    <mergeCell ref="B54:I54"/>
    <mergeCell ref="B53:J53"/>
  </mergeCells>
  <pageMargins left="0.39370078740157483" right="0" top="0.39370078740157483" bottom="0.59055118110236227" header="0.51181102362204722" footer="0.51181102362204722"/>
  <pageSetup paperSize="9" scale="90" firstPageNumber="4"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7"/>
  <sheetViews>
    <sheetView showGridLines="0" zoomScaleNormal="100" workbookViewId="0">
      <selection activeCell="M32" sqref="M32"/>
    </sheetView>
  </sheetViews>
  <sheetFormatPr baseColWidth="10" defaultRowHeight="12.75" x14ac:dyDescent="0.2"/>
  <cols>
    <col min="1" max="1" width="14" customWidth="1"/>
    <col min="2" max="8" width="12.83203125" customWidth="1"/>
    <col min="9" max="15" width="11.83203125" customWidth="1"/>
    <col min="16" max="16" width="7.5" customWidth="1"/>
    <col min="17" max="23" width="11.83203125" customWidth="1"/>
    <col min="24" max="24" width="7.5" customWidth="1"/>
    <col min="25" max="48" width="11.83203125" customWidth="1"/>
    <col min="49" max="49" width="7.5" customWidth="1"/>
    <col min="50" max="50" width="13.33203125" bestFit="1" customWidth="1"/>
  </cols>
  <sheetData>
    <row r="2" spans="1:8" ht="15.75" x14ac:dyDescent="0.25">
      <c r="A2" s="1089" t="s">
        <v>521</v>
      </c>
      <c r="B2" s="1089"/>
      <c r="C2" s="1089"/>
      <c r="D2" s="1089"/>
      <c r="E2" s="1089"/>
      <c r="F2" s="1089"/>
      <c r="G2" s="1089"/>
      <c r="H2" s="1018"/>
    </row>
    <row r="4" spans="1:8" ht="27.75" customHeight="1" x14ac:dyDescent="0.2">
      <c r="C4" s="1060" t="s">
        <v>741</v>
      </c>
      <c r="D4" s="1088"/>
      <c r="E4" s="1088"/>
      <c r="F4" s="1088"/>
    </row>
    <row r="6" spans="1:8" ht="40.5" customHeight="1" x14ac:dyDescent="0.2">
      <c r="C6" s="944" t="s">
        <v>359</v>
      </c>
      <c r="D6" s="970" t="s">
        <v>236</v>
      </c>
      <c r="E6" s="970" t="s">
        <v>237</v>
      </c>
      <c r="F6" s="763" t="s">
        <v>70</v>
      </c>
    </row>
    <row r="7" spans="1:8" x14ac:dyDescent="0.2">
      <c r="C7" s="62"/>
      <c r="D7" s="17"/>
      <c r="E7" s="17"/>
      <c r="F7" s="61"/>
    </row>
    <row r="8" spans="1:8" x14ac:dyDescent="0.2">
      <c r="C8" s="40" t="s">
        <v>280</v>
      </c>
      <c r="D8" s="30">
        <v>7</v>
      </c>
      <c r="E8" s="30">
        <v>0</v>
      </c>
      <c r="F8" s="11">
        <f>D8+E8</f>
        <v>7</v>
      </c>
    </row>
    <row r="9" spans="1:8" x14ac:dyDescent="0.2">
      <c r="C9" s="439" t="s">
        <v>282</v>
      </c>
      <c r="D9" s="497">
        <v>11</v>
      </c>
      <c r="E9" s="497">
        <v>4</v>
      </c>
      <c r="F9" s="971">
        <f>D9+E9</f>
        <v>15</v>
      </c>
    </row>
    <row r="11" spans="1:8" x14ac:dyDescent="0.2">
      <c r="C11" s="184" t="s">
        <v>70</v>
      </c>
      <c r="D11" s="104">
        <f>D9+D8</f>
        <v>18</v>
      </c>
      <c r="E11" s="104">
        <f t="shared" ref="E11" si="0">E9+E8</f>
        <v>4</v>
      </c>
      <c r="F11" s="160">
        <f>F9+F8</f>
        <v>22</v>
      </c>
    </row>
    <row r="13" spans="1:8" x14ac:dyDescent="0.2">
      <c r="C13" s="184" t="s">
        <v>360</v>
      </c>
      <c r="D13" s="103">
        <f>D8/D11</f>
        <v>0.3888888888888889</v>
      </c>
      <c r="E13" s="103">
        <f>E8/E11</f>
        <v>0</v>
      </c>
      <c r="F13" s="183">
        <f>F8/F11</f>
        <v>0.31818181818181818</v>
      </c>
    </row>
    <row r="14" spans="1:8" s="4" customFormat="1" x14ac:dyDescent="0.2">
      <c r="A14" s="1"/>
      <c r="B14" s="460"/>
      <c r="C14" s="460"/>
      <c r="D14" s="460"/>
      <c r="E14" s="460"/>
    </row>
    <row r="17" spans="1:8" x14ac:dyDescent="0.2">
      <c r="A17" s="1040" t="s">
        <v>742</v>
      </c>
      <c r="B17" s="1040"/>
      <c r="C17" s="1040"/>
      <c r="D17" s="1040"/>
      <c r="E17" s="1040"/>
      <c r="F17" s="1040"/>
      <c r="G17" s="1040"/>
    </row>
    <row r="19" spans="1:8" x14ac:dyDescent="0.2">
      <c r="B19" s="1085" t="s">
        <v>236</v>
      </c>
      <c r="C19" s="1085"/>
      <c r="D19" s="1085"/>
      <c r="E19" s="1086" t="s">
        <v>237</v>
      </c>
      <c r="F19" s="1087"/>
      <c r="G19" s="1085"/>
      <c r="H19" s="828" t="s">
        <v>474</v>
      </c>
    </row>
    <row r="20" spans="1:8" x14ac:dyDescent="0.2">
      <c r="A20" s="471" t="s">
        <v>427</v>
      </c>
      <c r="B20" s="153" t="s">
        <v>280</v>
      </c>
      <c r="C20" s="153" t="s">
        <v>282</v>
      </c>
      <c r="D20" s="533" t="s">
        <v>70</v>
      </c>
      <c r="E20" s="153" t="s">
        <v>280</v>
      </c>
      <c r="F20" s="153" t="s">
        <v>282</v>
      </c>
      <c r="G20" s="533" t="s">
        <v>70</v>
      </c>
      <c r="H20" s="828"/>
    </row>
    <row r="22" spans="1:8" x14ac:dyDescent="0.2">
      <c r="A22" s="40" t="s">
        <v>307</v>
      </c>
      <c r="B22" s="65">
        <v>5</v>
      </c>
      <c r="C22" s="63">
        <v>7</v>
      </c>
      <c r="D22" s="71">
        <f>B22+C22</f>
        <v>12</v>
      </c>
      <c r="E22" s="65"/>
      <c r="F22" s="63">
        <v>4</v>
      </c>
      <c r="G22" s="71">
        <f>E22+F22</f>
        <v>4</v>
      </c>
      <c r="H22" s="40">
        <f>D22+G22</f>
        <v>16</v>
      </c>
    </row>
    <row r="23" spans="1:8" x14ac:dyDescent="0.2">
      <c r="A23" s="439" t="s">
        <v>141</v>
      </c>
      <c r="B23" s="498">
        <v>2</v>
      </c>
      <c r="C23" s="174">
        <v>4</v>
      </c>
      <c r="D23" s="500">
        <f>B23+C23</f>
        <v>6</v>
      </c>
      <c r="E23" s="498"/>
      <c r="F23" s="174"/>
      <c r="G23" s="500">
        <f>E23+F23</f>
        <v>0</v>
      </c>
      <c r="H23" s="439">
        <f>D23+G23</f>
        <v>6</v>
      </c>
    </row>
    <row r="24" spans="1:8" x14ac:dyDescent="0.2">
      <c r="D24" s="2"/>
      <c r="G24" s="2"/>
    </row>
    <row r="25" spans="1:8" x14ac:dyDescent="0.2">
      <c r="A25" s="101" t="s">
        <v>70</v>
      </c>
      <c r="B25" s="104">
        <f t="shared" ref="B25:D25" si="1">B22+B23</f>
        <v>7</v>
      </c>
      <c r="C25" s="104">
        <f t="shared" si="1"/>
        <v>11</v>
      </c>
      <c r="D25" s="121">
        <f t="shared" si="1"/>
        <v>18</v>
      </c>
      <c r="E25" s="104">
        <f>E22+E23</f>
        <v>0</v>
      </c>
      <c r="F25" s="104">
        <f>F22+F23</f>
        <v>4</v>
      </c>
      <c r="G25" s="121">
        <f>G22+G23</f>
        <v>4</v>
      </c>
      <c r="H25" s="160">
        <f>H22+H23</f>
        <v>22</v>
      </c>
    </row>
    <row r="26" spans="1:8" x14ac:dyDescent="0.2">
      <c r="A26" s="516"/>
    </row>
    <row r="27" spans="1:8" x14ac:dyDescent="0.2">
      <c r="A27" s="310" t="s">
        <v>137</v>
      </c>
      <c r="B27" s="149" t="s">
        <v>648</v>
      </c>
      <c r="C27" s="149" t="s">
        <v>648</v>
      </c>
      <c r="D27" s="930" t="s">
        <v>648</v>
      </c>
      <c r="E27" s="149"/>
      <c r="F27" s="149"/>
      <c r="G27" s="930"/>
      <c r="H27" s="931" t="s">
        <v>648</v>
      </c>
    </row>
  </sheetData>
  <mergeCells count="5">
    <mergeCell ref="A17:G17"/>
    <mergeCell ref="B19:D19"/>
    <mergeCell ref="E19:G19"/>
    <mergeCell ref="C4:F4"/>
    <mergeCell ref="A2:H2"/>
  </mergeCells>
  <pageMargins left="0.39370078740157483" right="0" top="0.59055118110236227" bottom="0.59055118110236227" header="0.51181102362204722" footer="0.51181102362204722"/>
  <pageSetup paperSize="9" firstPageNumber="61"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P41" sqref="P41"/>
    </sheetView>
  </sheetViews>
  <sheetFormatPr baseColWidth="10" defaultColWidth="12" defaultRowHeight="12.75" x14ac:dyDescent="0.2"/>
  <cols>
    <col min="1" max="1" width="10.1640625" style="342" customWidth="1"/>
    <col min="2" max="9" width="13.5" style="342" customWidth="1"/>
    <col min="10" max="10" width="11.1640625" style="342" customWidth="1"/>
    <col min="11" max="16384" width="12" style="342"/>
  </cols>
  <sheetData>
    <row r="1" spans="2:8" ht="18" customHeight="1" x14ac:dyDescent="0.2">
      <c r="B1" s="341"/>
      <c r="C1" s="341"/>
      <c r="D1" s="341"/>
    </row>
    <row r="2" spans="2:8" x14ac:dyDescent="0.2">
      <c r="B2" s="343"/>
      <c r="C2" s="343"/>
      <c r="D2" s="343"/>
    </row>
    <row r="3" spans="2:8" x14ac:dyDescent="0.2">
      <c r="B3" s="343"/>
      <c r="C3" s="343"/>
      <c r="D3" s="343"/>
    </row>
    <row r="4" spans="2:8" x14ac:dyDescent="0.2">
      <c r="B4" s="343"/>
      <c r="C4" s="343"/>
      <c r="D4" s="343"/>
    </row>
    <row r="5" spans="2:8" x14ac:dyDescent="0.2">
      <c r="B5" s="343"/>
      <c r="C5" s="343"/>
      <c r="D5" s="343"/>
      <c r="G5" s="343"/>
      <c r="H5" s="343"/>
    </row>
    <row r="6" spans="2:8" x14ac:dyDescent="0.2">
      <c r="B6" s="343"/>
      <c r="C6" s="343"/>
      <c r="D6" s="343"/>
    </row>
    <row r="7" spans="2:8" x14ac:dyDescent="0.2">
      <c r="B7" s="343"/>
      <c r="C7" s="343"/>
      <c r="D7" s="343"/>
    </row>
    <row r="8" spans="2:8" x14ac:dyDescent="0.2">
      <c r="B8" s="343"/>
      <c r="C8" s="343"/>
      <c r="D8" s="343"/>
    </row>
    <row r="9" spans="2:8" x14ac:dyDescent="0.2">
      <c r="B9" s="343"/>
      <c r="C9" s="343"/>
      <c r="D9" s="343"/>
    </row>
    <row r="10" spans="2:8" x14ac:dyDescent="0.2">
      <c r="B10" s="343"/>
      <c r="C10" s="343"/>
      <c r="D10" s="343"/>
    </row>
    <row r="11" spans="2:8" x14ac:dyDescent="0.2">
      <c r="B11" s="343"/>
      <c r="C11" s="343"/>
      <c r="D11" s="343"/>
    </row>
    <row r="12" spans="2:8" x14ac:dyDescent="0.2">
      <c r="B12" s="343"/>
      <c r="C12" s="343"/>
      <c r="D12" s="343"/>
    </row>
    <row r="13" spans="2:8" x14ac:dyDescent="0.2">
      <c r="B13" s="343"/>
      <c r="C13" s="343"/>
      <c r="D13" s="343"/>
    </row>
    <row r="14" spans="2:8" x14ac:dyDescent="0.2">
      <c r="B14" s="343"/>
      <c r="C14" s="343"/>
      <c r="D14" s="343"/>
    </row>
    <row r="15" spans="2:8" x14ac:dyDescent="0.2">
      <c r="B15" s="343"/>
      <c r="C15" s="343"/>
      <c r="D15" s="343"/>
    </row>
    <row r="16" spans="2:8" x14ac:dyDescent="0.2">
      <c r="B16" s="343"/>
      <c r="C16" s="343"/>
      <c r="D16" s="343"/>
    </row>
    <row r="17" spans="2:9" x14ac:dyDescent="0.2">
      <c r="B17" s="343"/>
      <c r="C17" s="343"/>
      <c r="D17" s="343"/>
    </row>
    <row r="18" spans="2:9" x14ac:dyDescent="0.2">
      <c r="B18" s="343"/>
      <c r="C18" s="343"/>
      <c r="D18" s="343"/>
    </row>
    <row r="19" spans="2:9" x14ac:dyDescent="0.2">
      <c r="B19" s="343"/>
      <c r="C19" s="343"/>
      <c r="D19" s="343"/>
    </row>
    <row r="20" spans="2:9" x14ac:dyDescent="0.2">
      <c r="B20" s="343"/>
      <c r="C20" s="343"/>
      <c r="D20" s="343"/>
    </row>
    <row r="21" spans="2:9" x14ac:dyDescent="0.2">
      <c r="B21" s="343"/>
      <c r="C21" s="343"/>
      <c r="D21" s="343"/>
    </row>
    <row r="22" spans="2:9" x14ac:dyDescent="0.2">
      <c r="B22" s="343"/>
      <c r="C22" s="343"/>
      <c r="D22" s="343"/>
    </row>
    <row r="23" spans="2:9" x14ac:dyDescent="0.2">
      <c r="B23" s="343"/>
      <c r="C23" s="343"/>
      <c r="D23" s="343"/>
    </row>
    <row r="24" spans="2:9" x14ac:dyDescent="0.2">
      <c r="B24" s="343"/>
      <c r="C24" s="343"/>
      <c r="D24" s="343"/>
    </row>
    <row r="25" spans="2:9" x14ac:dyDescent="0.2">
      <c r="B25" s="343"/>
      <c r="C25" s="343"/>
      <c r="D25" s="343"/>
    </row>
    <row r="26" spans="2:9" ht="13.5" thickBot="1" x14ac:dyDescent="0.25">
      <c r="B26" s="343"/>
      <c r="C26" s="343"/>
      <c r="D26" s="343"/>
    </row>
    <row r="27" spans="2:9" ht="16.5" thickTop="1" x14ac:dyDescent="0.2">
      <c r="B27" s="1000" t="s">
        <v>420</v>
      </c>
      <c r="C27" s="1001"/>
      <c r="D27" s="1001"/>
      <c r="E27" s="1002"/>
      <c r="F27" s="1002"/>
      <c r="G27" s="1002"/>
      <c r="H27" s="1002"/>
      <c r="I27" s="1003"/>
    </row>
    <row r="28" spans="2:9" ht="19.5" customHeight="1" x14ac:dyDescent="0.2">
      <c r="B28" s="461" t="s">
        <v>421</v>
      </c>
      <c r="C28" s="345"/>
      <c r="D28" s="345"/>
      <c r="E28" s="345"/>
      <c r="F28" s="345"/>
      <c r="G28" s="345"/>
      <c r="H28" s="345"/>
      <c r="I28" s="462"/>
    </row>
    <row r="29" spans="2:9" ht="19.5" customHeight="1" thickBot="1" x14ac:dyDescent="0.3">
      <c r="B29" s="1004" t="s">
        <v>422</v>
      </c>
      <c r="C29" s="1005"/>
      <c r="D29" s="1005"/>
      <c r="E29" s="1006"/>
      <c r="F29" s="1006"/>
      <c r="G29" s="1006"/>
      <c r="H29" s="1006"/>
      <c r="I29" s="1007"/>
    </row>
    <row r="30" spans="2:9" ht="13.5" thickTop="1" x14ac:dyDescent="0.2">
      <c r="B30" s="343"/>
      <c r="C30" s="343"/>
      <c r="D30" s="343"/>
    </row>
    <row r="31" spans="2:9" x14ac:dyDescent="0.2">
      <c r="B31" s="343"/>
      <c r="C31" s="343"/>
      <c r="D31" s="343"/>
    </row>
    <row r="32" spans="2:9" x14ac:dyDescent="0.2">
      <c r="B32" s="343"/>
      <c r="C32" s="343"/>
      <c r="D32" s="343"/>
    </row>
    <row r="33" spans="2:9" ht="15.75" x14ac:dyDescent="0.2">
      <c r="B33" s="347" t="s">
        <v>711</v>
      </c>
      <c r="C33" s="348"/>
      <c r="D33" s="348"/>
      <c r="E33" s="349"/>
      <c r="F33" s="349"/>
      <c r="G33" s="349"/>
      <c r="H33" s="349"/>
      <c r="I33" s="349"/>
    </row>
    <row r="34" spans="2:9" x14ac:dyDescent="0.2">
      <c r="B34" s="343"/>
      <c r="C34" s="343"/>
      <c r="D34" s="343"/>
    </row>
    <row r="35" spans="2:9" x14ac:dyDescent="0.2">
      <c r="B35" s="343"/>
      <c r="C35" s="343"/>
      <c r="D35" s="343"/>
    </row>
    <row r="36" spans="2:9" ht="15.75" x14ac:dyDescent="0.25">
      <c r="B36" s="343"/>
      <c r="C36" s="343"/>
      <c r="D36" s="343"/>
      <c r="E36" s="350"/>
    </row>
    <row r="37" spans="2:9" x14ac:dyDescent="0.2">
      <c r="B37" s="343"/>
      <c r="C37" s="351" t="s">
        <v>475</v>
      </c>
      <c r="D37" s="343"/>
    </row>
    <row r="38" spans="2:9" x14ac:dyDescent="0.2">
      <c r="B38" s="343"/>
      <c r="C38" s="351" t="s">
        <v>423</v>
      </c>
      <c r="D38" s="343"/>
    </row>
    <row r="39" spans="2:9" x14ac:dyDescent="0.2">
      <c r="B39" s="343"/>
      <c r="C39" s="351" t="s">
        <v>485</v>
      </c>
      <c r="D39" s="343"/>
    </row>
    <row r="40" spans="2:9" x14ac:dyDescent="0.2">
      <c r="B40" s="343"/>
      <c r="C40" s="351"/>
      <c r="D40" s="343"/>
    </row>
    <row r="41" spans="2:9" x14ac:dyDescent="0.2">
      <c r="B41" s="343"/>
      <c r="C41" s="352"/>
      <c r="D41" s="343"/>
    </row>
    <row r="42" spans="2:9" x14ac:dyDescent="0.2">
      <c r="B42" s="343"/>
      <c r="C42" s="353"/>
      <c r="D42" s="353"/>
      <c r="E42" s="354"/>
      <c r="F42" s="354"/>
      <c r="G42" s="354"/>
      <c r="H42" s="354"/>
      <c r="I42" s="354"/>
    </row>
    <row r="43" spans="2:9" x14ac:dyDescent="0.2">
      <c r="B43" s="343"/>
      <c r="C43" s="353"/>
      <c r="D43" s="343"/>
    </row>
    <row r="44" spans="2:9" x14ac:dyDescent="0.2">
      <c r="B44" s="343"/>
      <c r="C44" s="343"/>
      <c r="D44" s="343"/>
    </row>
    <row r="45" spans="2:9" x14ac:dyDescent="0.2">
      <c r="B45" s="343"/>
      <c r="C45" s="343"/>
      <c r="D45" s="343"/>
    </row>
    <row r="46" spans="2:9" x14ac:dyDescent="0.2">
      <c r="B46" s="343"/>
      <c r="C46" s="343"/>
      <c r="D46" s="343"/>
    </row>
    <row r="47" spans="2:9" x14ac:dyDescent="0.2">
      <c r="B47" s="343"/>
      <c r="C47" s="343"/>
      <c r="D47" s="343"/>
    </row>
    <row r="48" spans="2:9" x14ac:dyDescent="0.2">
      <c r="B48" s="343"/>
      <c r="C48" s="343"/>
      <c r="D48" s="343"/>
    </row>
    <row r="49" spans="2:10" x14ac:dyDescent="0.2">
      <c r="B49" s="986" t="s">
        <v>703</v>
      </c>
      <c r="C49" s="986"/>
      <c r="D49" s="986"/>
      <c r="E49" s="986"/>
      <c r="F49" s="986"/>
      <c r="G49" s="986"/>
      <c r="H49" s="986"/>
      <c r="I49" s="986"/>
      <c r="J49" s="986"/>
    </row>
    <row r="50" spans="2:10" x14ac:dyDescent="0.2">
      <c r="B50" s="1009" t="s">
        <v>381</v>
      </c>
      <c r="C50" s="1009"/>
      <c r="D50" s="1009"/>
      <c r="E50" s="1009"/>
      <c r="F50" s="1009"/>
      <c r="G50" s="1009"/>
      <c r="H50" s="1009"/>
      <c r="I50" s="1009"/>
    </row>
    <row r="51" spans="2:10" ht="16.5" customHeight="1" x14ac:dyDescent="0.2">
      <c r="B51" s="998" t="s">
        <v>663</v>
      </c>
      <c r="C51" s="998"/>
      <c r="D51" s="998"/>
      <c r="E51" s="998"/>
      <c r="F51" s="998"/>
      <c r="G51" s="998"/>
      <c r="H51" s="998"/>
      <c r="I51" s="998"/>
    </row>
    <row r="52" spans="2:10" ht="16.5" customHeight="1" x14ac:dyDescent="0.2">
      <c r="B52" s="998" t="s">
        <v>662</v>
      </c>
      <c r="C52" s="998"/>
      <c r="D52" s="998"/>
      <c r="E52" s="998"/>
      <c r="F52" s="998"/>
      <c r="G52" s="998"/>
      <c r="H52" s="998"/>
      <c r="I52" s="998"/>
    </row>
    <row r="53" spans="2:10" ht="16.5" customHeight="1" x14ac:dyDescent="0.2">
      <c r="B53" s="999" t="s">
        <v>382</v>
      </c>
      <c r="C53" s="999"/>
      <c r="D53" s="999"/>
      <c r="E53" s="999"/>
      <c r="F53" s="999"/>
      <c r="G53" s="999"/>
      <c r="H53" s="999"/>
      <c r="I53" s="999"/>
    </row>
    <row r="54" spans="2:10" x14ac:dyDescent="0.2">
      <c r="B54" s="343"/>
      <c r="C54" s="355"/>
      <c r="D54" s="355"/>
      <c r="J54" s="584"/>
    </row>
    <row r="55" spans="2:10" x14ac:dyDescent="0.2">
      <c r="B55" s="356"/>
      <c r="C55" s="355"/>
      <c r="D55" s="355"/>
      <c r="I55" s="363">
        <f>PG_5!I55</f>
        <v>0</v>
      </c>
    </row>
    <row r="58" spans="2:10" x14ac:dyDescent="0.2">
      <c r="B58" s="355"/>
      <c r="C58" s="355"/>
      <c r="D58" s="355"/>
    </row>
    <row r="59" spans="2:10" x14ac:dyDescent="0.2">
      <c r="B59" s="343"/>
      <c r="C59" s="355"/>
      <c r="D59" s="355"/>
    </row>
    <row r="60" spans="2:10" x14ac:dyDescent="0.2">
      <c r="B60" s="355"/>
      <c r="C60" s="355"/>
      <c r="D60" s="355"/>
    </row>
    <row r="61" spans="2:10" x14ac:dyDescent="0.2">
      <c r="B61" s="355"/>
      <c r="C61" s="355"/>
      <c r="D61" s="355"/>
    </row>
    <row r="62" spans="2:10" x14ac:dyDescent="0.2">
      <c r="B62" s="355"/>
      <c r="C62" s="355"/>
      <c r="D62" s="355"/>
    </row>
    <row r="63" spans="2:10" x14ac:dyDescent="0.2">
      <c r="B63" s="355"/>
      <c r="C63" s="355"/>
      <c r="D63" s="355"/>
    </row>
    <row r="64" spans="2:10" x14ac:dyDescent="0.2">
      <c r="B64" s="355"/>
      <c r="C64" s="355"/>
      <c r="D64" s="355"/>
    </row>
    <row r="65" spans="2:4" x14ac:dyDescent="0.2">
      <c r="B65" s="355"/>
      <c r="C65" s="355"/>
      <c r="D65" s="355"/>
    </row>
    <row r="66" spans="2:4" x14ac:dyDescent="0.2">
      <c r="B66" s="355"/>
      <c r="C66" s="355"/>
      <c r="D66" s="355"/>
    </row>
    <row r="67" spans="2:4" x14ac:dyDescent="0.2">
      <c r="B67" s="355"/>
      <c r="C67" s="355"/>
      <c r="D67" s="355"/>
    </row>
    <row r="68" spans="2:4" x14ac:dyDescent="0.2">
      <c r="B68" s="355"/>
      <c r="C68" s="355"/>
      <c r="D68" s="355"/>
    </row>
    <row r="69" spans="2:4" x14ac:dyDescent="0.2">
      <c r="B69" s="355"/>
      <c r="C69" s="355"/>
      <c r="D69" s="355"/>
    </row>
    <row r="70" spans="2:4" x14ac:dyDescent="0.2">
      <c r="B70" s="355"/>
      <c r="C70" s="355"/>
      <c r="D70" s="355"/>
    </row>
    <row r="71" spans="2:4" x14ac:dyDescent="0.2">
      <c r="B71" s="355"/>
      <c r="C71" s="355"/>
      <c r="D71" s="355"/>
    </row>
    <row r="72" spans="2:4" x14ac:dyDescent="0.2">
      <c r="B72" s="355"/>
      <c r="C72" s="355"/>
      <c r="D72" s="355"/>
    </row>
    <row r="73" spans="2:4" x14ac:dyDescent="0.2">
      <c r="B73" s="355"/>
      <c r="C73" s="355"/>
      <c r="D73" s="355"/>
    </row>
    <row r="74" spans="2:4" x14ac:dyDescent="0.2">
      <c r="B74" s="355"/>
      <c r="C74" s="355"/>
      <c r="D74" s="355"/>
    </row>
    <row r="75" spans="2:4" x14ac:dyDescent="0.2">
      <c r="B75" s="355"/>
      <c r="C75" s="355"/>
      <c r="D75" s="355"/>
    </row>
    <row r="76" spans="2:4" x14ac:dyDescent="0.2">
      <c r="B76" s="355"/>
      <c r="C76" s="355"/>
      <c r="D76" s="355"/>
    </row>
    <row r="77" spans="2:4" x14ac:dyDescent="0.2">
      <c r="B77" s="355"/>
      <c r="C77" s="355"/>
      <c r="D77" s="355"/>
    </row>
    <row r="78" spans="2:4" x14ac:dyDescent="0.2">
      <c r="B78" s="355"/>
      <c r="C78" s="355"/>
      <c r="D78" s="355"/>
    </row>
    <row r="79" spans="2:4" x14ac:dyDescent="0.2">
      <c r="B79" s="355"/>
      <c r="C79" s="355"/>
      <c r="D79" s="355"/>
    </row>
    <row r="80" spans="2:4" x14ac:dyDescent="0.2">
      <c r="B80" s="355"/>
      <c r="C80" s="355"/>
      <c r="D80" s="355"/>
    </row>
    <row r="81" spans="2:4" x14ac:dyDescent="0.2">
      <c r="B81" s="355"/>
      <c r="C81" s="355"/>
      <c r="D81" s="355"/>
    </row>
    <row r="82" spans="2:4" x14ac:dyDescent="0.2">
      <c r="B82" s="355"/>
      <c r="C82" s="355"/>
      <c r="D82" s="355"/>
    </row>
    <row r="83" spans="2:4" x14ac:dyDescent="0.2">
      <c r="B83" s="355"/>
      <c r="C83" s="355"/>
      <c r="D83" s="355"/>
    </row>
    <row r="84" spans="2:4" x14ac:dyDescent="0.2">
      <c r="B84" s="355"/>
      <c r="C84" s="355"/>
      <c r="D84" s="355"/>
    </row>
    <row r="85" spans="2:4" x14ac:dyDescent="0.2">
      <c r="B85" s="355"/>
      <c r="C85" s="355"/>
      <c r="D85" s="355"/>
    </row>
    <row r="86" spans="2:4" x14ac:dyDescent="0.2">
      <c r="B86" s="355"/>
      <c r="C86" s="355"/>
      <c r="D86" s="355"/>
    </row>
    <row r="87" spans="2:4" x14ac:dyDescent="0.2">
      <c r="B87" s="355"/>
      <c r="C87" s="355"/>
      <c r="D87" s="355"/>
    </row>
    <row r="88" spans="2:4" x14ac:dyDescent="0.2">
      <c r="B88" s="355"/>
      <c r="C88" s="355"/>
      <c r="D88" s="355"/>
    </row>
    <row r="89" spans="2:4" x14ac:dyDescent="0.2">
      <c r="B89" s="355"/>
      <c r="C89" s="355"/>
      <c r="D89" s="355"/>
    </row>
    <row r="90" spans="2:4" x14ac:dyDescent="0.2">
      <c r="B90" s="355"/>
      <c r="C90" s="355"/>
      <c r="D90" s="355"/>
    </row>
    <row r="91" spans="2:4" x14ac:dyDescent="0.2">
      <c r="B91" s="355"/>
      <c r="C91" s="355"/>
      <c r="D91" s="355"/>
    </row>
    <row r="92" spans="2:4" x14ac:dyDescent="0.2">
      <c r="B92" s="355"/>
      <c r="C92" s="355"/>
      <c r="D92" s="355"/>
    </row>
    <row r="93" spans="2:4" x14ac:dyDescent="0.2">
      <c r="B93" s="355"/>
      <c r="C93" s="355"/>
      <c r="D93" s="355"/>
    </row>
    <row r="94" spans="2:4" x14ac:dyDescent="0.2">
      <c r="B94" s="355"/>
      <c r="C94" s="355"/>
      <c r="D94" s="355"/>
    </row>
    <row r="95" spans="2:4" x14ac:dyDescent="0.2">
      <c r="B95" s="355"/>
      <c r="C95" s="355"/>
      <c r="D95" s="355"/>
    </row>
    <row r="96" spans="2:4" x14ac:dyDescent="0.2">
      <c r="B96" s="355"/>
      <c r="C96" s="355"/>
      <c r="D96" s="355"/>
    </row>
    <row r="97" spans="2:4" x14ac:dyDescent="0.2">
      <c r="B97" s="355"/>
      <c r="C97" s="355"/>
      <c r="D97" s="355"/>
    </row>
    <row r="98" spans="2:4" x14ac:dyDescent="0.2">
      <c r="B98" s="355"/>
      <c r="C98" s="355"/>
      <c r="D98" s="355"/>
    </row>
    <row r="99" spans="2:4" x14ac:dyDescent="0.2">
      <c r="B99" s="355"/>
      <c r="C99" s="355"/>
      <c r="D99" s="355"/>
    </row>
    <row r="100" spans="2:4" x14ac:dyDescent="0.2">
      <c r="B100" s="355"/>
      <c r="C100" s="355"/>
      <c r="D100" s="355"/>
    </row>
    <row r="101" spans="2:4" x14ac:dyDescent="0.2">
      <c r="B101" s="355"/>
      <c r="C101" s="355"/>
      <c r="D101" s="355"/>
    </row>
    <row r="102" spans="2:4" x14ac:dyDescent="0.2">
      <c r="B102" s="355"/>
      <c r="C102" s="355"/>
      <c r="D102" s="355"/>
    </row>
    <row r="103" spans="2:4" x14ac:dyDescent="0.2">
      <c r="B103" s="355"/>
      <c r="C103" s="355"/>
      <c r="D103" s="355"/>
    </row>
    <row r="104" spans="2:4" x14ac:dyDescent="0.2">
      <c r="B104" s="355"/>
      <c r="C104" s="355"/>
      <c r="D104" s="355"/>
    </row>
    <row r="105" spans="2:4" x14ac:dyDescent="0.2">
      <c r="B105" s="355"/>
      <c r="C105" s="355"/>
      <c r="D105" s="355"/>
    </row>
    <row r="106" spans="2:4" x14ac:dyDescent="0.2">
      <c r="B106" s="355"/>
      <c r="C106" s="355"/>
      <c r="D106" s="355"/>
    </row>
    <row r="107" spans="2:4" x14ac:dyDescent="0.2">
      <c r="B107" s="355"/>
      <c r="C107" s="355"/>
      <c r="D107" s="355"/>
    </row>
    <row r="108" spans="2:4" x14ac:dyDescent="0.2">
      <c r="B108" s="355"/>
      <c r="C108" s="355"/>
      <c r="D108" s="355"/>
    </row>
    <row r="109" spans="2:4" x14ac:dyDescent="0.2">
      <c r="B109" s="355"/>
      <c r="C109" s="355"/>
      <c r="D109" s="355"/>
    </row>
    <row r="110" spans="2:4" x14ac:dyDescent="0.2">
      <c r="B110" s="355"/>
      <c r="C110" s="355"/>
      <c r="D110" s="355"/>
    </row>
    <row r="111" spans="2:4" x14ac:dyDescent="0.2">
      <c r="B111" s="355"/>
      <c r="C111" s="355"/>
      <c r="D111" s="355"/>
    </row>
    <row r="112" spans="2:4" x14ac:dyDescent="0.2">
      <c r="B112" s="355"/>
      <c r="C112" s="355"/>
      <c r="D112" s="355"/>
    </row>
    <row r="113" spans="2:4" x14ac:dyDescent="0.2">
      <c r="B113" s="355"/>
      <c r="C113" s="355"/>
      <c r="D113" s="355"/>
    </row>
    <row r="114" spans="2:4" x14ac:dyDescent="0.2">
      <c r="B114" s="355"/>
      <c r="C114" s="355"/>
      <c r="D114" s="355"/>
    </row>
    <row r="115" spans="2:4" x14ac:dyDescent="0.2">
      <c r="B115" s="355"/>
      <c r="C115" s="355"/>
      <c r="D115" s="355"/>
    </row>
    <row r="116" spans="2:4" x14ac:dyDescent="0.2">
      <c r="B116" s="355"/>
      <c r="C116" s="355"/>
      <c r="D116" s="355"/>
    </row>
    <row r="117" spans="2:4" x14ac:dyDescent="0.2">
      <c r="B117" s="355"/>
      <c r="C117" s="355"/>
      <c r="D117" s="355"/>
    </row>
    <row r="118" spans="2:4" x14ac:dyDescent="0.2">
      <c r="B118" s="355"/>
      <c r="C118" s="355"/>
      <c r="D118" s="355"/>
    </row>
    <row r="119" spans="2:4" x14ac:dyDescent="0.2">
      <c r="B119" s="355"/>
      <c r="C119" s="355"/>
      <c r="D119" s="355"/>
    </row>
    <row r="120" spans="2:4" x14ac:dyDescent="0.2">
      <c r="B120" s="355"/>
      <c r="C120" s="355"/>
      <c r="D120" s="355"/>
    </row>
    <row r="121" spans="2:4" x14ac:dyDescent="0.2">
      <c r="B121" s="355"/>
      <c r="C121" s="355"/>
      <c r="D121" s="355"/>
    </row>
    <row r="122" spans="2:4" x14ac:dyDescent="0.2">
      <c r="B122" s="355"/>
      <c r="C122" s="355"/>
      <c r="D122" s="355"/>
    </row>
    <row r="123" spans="2:4" x14ac:dyDescent="0.2">
      <c r="B123" s="355"/>
      <c r="C123" s="355"/>
      <c r="D123" s="355"/>
    </row>
    <row r="124" spans="2:4" x14ac:dyDescent="0.2">
      <c r="B124" s="355"/>
      <c r="C124" s="355"/>
      <c r="D124" s="355"/>
    </row>
    <row r="125" spans="2:4" x14ac:dyDescent="0.2">
      <c r="B125" s="355"/>
      <c r="C125" s="355"/>
      <c r="D125" s="355"/>
    </row>
    <row r="126" spans="2:4" x14ac:dyDescent="0.2">
      <c r="B126" s="355"/>
      <c r="C126" s="355"/>
      <c r="D126" s="355"/>
    </row>
    <row r="127" spans="2:4" x14ac:dyDescent="0.2">
      <c r="B127" s="355"/>
      <c r="C127" s="355"/>
      <c r="D127" s="355"/>
    </row>
    <row r="128" spans="2:4" x14ac:dyDescent="0.2">
      <c r="B128" s="355"/>
      <c r="C128" s="355"/>
      <c r="D128" s="355"/>
    </row>
    <row r="129" spans="2:4" x14ac:dyDescent="0.2">
      <c r="B129" s="355"/>
      <c r="C129" s="355"/>
      <c r="D129" s="355"/>
    </row>
    <row r="130" spans="2:4" x14ac:dyDescent="0.2">
      <c r="B130" s="355"/>
      <c r="C130" s="355"/>
      <c r="D130" s="355"/>
    </row>
    <row r="131" spans="2:4" x14ac:dyDescent="0.2">
      <c r="B131" s="355"/>
      <c r="C131" s="355"/>
      <c r="D131" s="355"/>
    </row>
    <row r="132" spans="2:4" x14ac:dyDescent="0.2">
      <c r="B132" s="355"/>
      <c r="C132" s="355"/>
      <c r="D132" s="355"/>
    </row>
    <row r="133" spans="2:4" x14ac:dyDescent="0.2">
      <c r="B133" s="355"/>
      <c r="C133" s="355"/>
      <c r="D133" s="355"/>
    </row>
    <row r="134" spans="2:4" x14ac:dyDescent="0.2">
      <c r="B134" s="355"/>
      <c r="C134" s="355"/>
      <c r="D134" s="355"/>
    </row>
    <row r="135" spans="2:4" x14ac:dyDescent="0.2">
      <c r="B135" s="355"/>
      <c r="C135" s="355"/>
      <c r="D135" s="355"/>
    </row>
    <row r="136" spans="2:4" x14ac:dyDescent="0.2">
      <c r="B136" s="355"/>
      <c r="C136" s="355"/>
      <c r="D136" s="355"/>
    </row>
    <row r="137" spans="2:4" x14ac:dyDescent="0.2">
      <c r="B137" s="355"/>
      <c r="C137" s="355"/>
      <c r="D137" s="355"/>
    </row>
    <row r="138" spans="2:4" x14ac:dyDescent="0.2">
      <c r="B138" s="355"/>
      <c r="C138" s="355"/>
      <c r="D138" s="355"/>
    </row>
    <row r="139" spans="2:4" x14ac:dyDescent="0.2">
      <c r="B139" s="355"/>
      <c r="C139" s="355"/>
      <c r="D139" s="355"/>
    </row>
    <row r="140" spans="2:4" x14ac:dyDescent="0.2">
      <c r="B140" s="355"/>
      <c r="C140" s="355"/>
      <c r="D140" s="355"/>
    </row>
    <row r="141" spans="2:4" x14ac:dyDescent="0.2">
      <c r="B141" s="355"/>
      <c r="C141" s="355"/>
      <c r="D141" s="355"/>
    </row>
    <row r="142" spans="2:4" x14ac:dyDescent="0.2">
      <c r="B142" s="355"/>
      <c r="C142" s="355"/>
      <c r="D142" s="355"/>
    </row>
    <row r="143" spans="2:4" x14ac:dyDescent="0.2">
      <c r="B143" s="355"/>
      <c r="C143" s="355"/>
      <c r="D143" s="355"/>
    </row>
    <row r="144" spans="2:4" x14ac:dyDescent="0.2">
      <c r="B144" s="355"/>
      <c r="C144" s="355"/>
      <c r="D144" s="355"/>
    </row>
    <row r="145" spans="2:4" x14ac:dyDescent="0.2">
      <c r="B145" s="355"/>
      <c r="C145" s="355"/>
      <c r="D145" s="355"/>
    </row>
    <row r="146" spans="2:4" x14ac:dyDescent="0.2">
      <c r="B146" s="355"/>
      <c r="C146" s="355"/>
      <c r="D146" s="355"/>
    </row>
    <row r="147" spans="2:4" x14ac:dyDescent="0.2">
      <c r="B147" s="355"/>
      <c r="C147" s="355"/>
      <c r="D147" s="355"/>
    </row>
    <row r="148" spans="2:4" x14ac:dyDescent="0.2">
      <c r="B148" s="355"/>
      <c r="C148" s="355"/>
      <c r="D148" s="355"/>
    </row>
    <row r="149" spans="2:4" x14ac:dyDescent="0.2">
      <c r="B149" s="355"/>
      <c r="C149" s="355"/>
      <c r="D149" s="355"/>
    </row>
    <row r="150" spans="2:4" x14ac:dyDescent="0.2">
      <c r="B150" s="355"/>
      <c r="C150" s="355"/>
      <c r="D150" s="355"/>
    </row>
    <row r="151" spans="2:4" x14ac:dyDescent="0.2">
      <c r="B151" s="355"/>
      <c r="C151" s="355"/>
      <c r="D151" s="355"/>
    </row>
    <row r="152" spans="2:4" x14ac:dyDescent="0.2">
      <c r="B152" s="355"/>
      <c r="C152" s="355"/>
      <c r="D152" s="355"/>
    </row>
    <row r="153" spans="2:4" x14ac:dyDescent="0.2">
      <c r="B153" s="355"/>
      <c r="C153" s="355"/>
      <c r="D153" s="355"/>
    </row>
    <row r="154" spans="2:4" x14ac:dyDescent="0.2">
      <c r="B154" s="355"/>
      <c r="C154" s="355"/>
      <c r="D154" s="355"/>
    </row>
    <row r="155" spans="2:4" x14ac:dyDescent="0.2">
      <c r="B155" s="355"/>
      <c r="C155" s="355"/>
      <c r="D155" s="355"/>
    </row>
    <row r="156" spans="2:4" x14ac:dyDescent="0.2">
      <c r="B156" s="355"/>
      <c r="C156" s="355"/>
      <c r="D156" s="355"/>
    </row>
    <row r="157" spans="2:4" x14ac:dyDescent="0.2">
      <c r="B157" s="355"/>
      <c r="C157" s="355"/>
      <c r="D157" s="355"/>
    </row>
    <row r="158" spans="2:4" x14ac:dyDescent="0.2">
      <c r="B158" s="355"/>
      <c r="C158" s="355"/>
      <c r="D158" s="355"/>
    </row>
    <row r="159" spans="2:4" x14ac:dyDescent="0.2">
      <c r="B159" s="355"/>
      <c r="C159" s="355"/>
      <c r="D159" s="355"/>
    </row>
    <row r="160" spans="2:4" x14ac:dyDescent="0.2">
      <c r="B160" s="355"/>
      <c r="C160" s="355"/>
      <c r="D160" s="355"/>
    </row>
    <row r="161" spans="2:4" x14ac:dyDescent="0.2">
      <c r="B161" s="355"/>
      <c r="C161" s="355"/>
      <c r="D161" s="355"/>
    </row>
    <row r="162" spans="2:4" x14ac:dyDescent="0.2">
      <c r="B162" s="355"/>
      <c r="C162" s="355"/>
      <c r="D162" s="355"/>
    </row>
    <row r="163" spans="2:4" x14ac:dyDescent="0.2">
      <c r="B163" s="355"/>
      <c r="C163" s="355"/>
      <c r="D163" s="355"/>
    </row>
    <row r="164" spans="2:4" x14ac:dyDescent="0.2">
      <c r="B164" s="355"/>
      <c r="C164" s="355"/>
      <c r="D164" s="355"/>
    </row>
    <row r="165" spans="2:4" x14ac:dyDescent="0.2">
      <c r="B165" s="355"/>
      <c r="C165" s="355"/>
      <c r="D165" s="355"/>
    </row>
    <row r="166" spans="2:4" x14ac:dyDescent="0.2">
      <c r="B166" s="355"/>
      <c r="C166" s="355"/>
      <c r="D166" s="355"/>
    </row>
    <row r="167" spans="2:4" x14ac:dyDescent="0.2">
      <c r="B167" s="355"/>
      <c r="C167" s="355"/>
      <c r="D167" s="355"/>
    </row>
    <row r="168" spans="2:4" x14ac:dyDescent="0.2">
      <c r="B168" s="355"/>
      <c r="C168" s="355"/>
      <c r="D168" s="355"/>
    </row>
    <row r="169" spans="2:4" x14ac:dyDescent="0.2">
      <c r="B169" s="355"/>
      <c r="C169" s="355"/>
      <c r="D169" s="355"/>
    </row>
    <row r="170" spans="2:4" x14ac:dyDescent="0.2">
      <c r="B170" s="355"/>
      <c r="C170" s="355"/>
      <c r="D170" s="355"/>
    </row>
    <row r="171" spans="2:4" x14ac:dyDescent="0.2">
      <c r="B171" s="355"/>
      <c r="C171" s="355"/>
      <c r="D171" s="355"/>
    </row>
    <row r="172" spans="2:4" x14ac:dyDescent="0.2">
      <c r="B172" s="355"/>
      <c r="C172" s="355"/>
      <c r="D172" s="355"/>
    </row>
    <row r="173" spans="2:4" x14ac:dyDescent="0.2">
      <c r="B173" s="355"/>
      <c r="C173" s="355"/>
      <c r="D173" s="355"/>
    </row>
    <row r="174" spans="2:4" x14ac:dyDescent="0.2">
      <c r="B174" s="355"/>
      <c r="C174" s="355"/>
      <c r="D174" s="355"/>
    </row>
    <row r="175" spans="2:4" x14ac:dyDescent="0.2">
      <c r="B175" s="355"/>
      <c r="C175" s="355"/>
      <c r="D175" s="355"/>
    </row>
    <row r="176" spans="2:4" x14ac:dyDescent="0.2">
      <c r="B176" s="355"/>
      <c r="C176" s="355"/>
      <c r="D176" s="355"/>
    </row>
    <row r="177" spans="2:4" x14ac:dyDescent="0.2">
      <c r="B177" s="355"/>
      <c r="C177" s="355"/>
      <c r="D177" s="355"/>
    </row>
    <row r="178" spans="2:4" x14ac:dyDescent="0.2">
      <c r="B178" s="355"/>
      <c r="C178" s="355"/>
      <c r="D178" s="355"/>
    </row>
    <row r="179" spans="2:4" x14ac:dyDescent="0.2">
      <c r="B179" s="355"/>
      <c r="C179" s="355"/>
      <c r="D179" s="355"/>
    </row>
    <row r="180" spans="2:4" x14ac:dyDescent="0.2">
      <c r="B180" s="355"/>
      <c r="C180" s="355"/>
      <c r="D180" s="355"/>
    </row>
    <row r="181" spans="2:4" x14ac:dyDescent="0.2">
      <c r="B181" s="355"/>
      <c r="C181" s="355"/>
      <c r="D181" s="355"/>
    </row>
    <row r="182" spans="2:4" x14ac:dyDescent="0.2">
      <c r="B182" s="355"/>
      <c r="C182" s="355"/>
      <c r="D182" s="355"/>
    </row>
    <row r="183" spans="2:4" x14ac:dyDescent="0.2">
      <c r="B183" s="355"/>
      <c r="C183" s="355"/>
      <c r="D183" s="355"/>
    </row>
    <row r="184" spans="2:4" x14ac:dyDescent="0.2">
      <c r="B184" s="355"/>
      <c r="C184" s="355"/>
      <c r="D184" s="355"/>
    </row>
    <row r="185" spans="2:4" x14ac:dyDescent="0.2">
      <c r="B185" s="355"/>
      <c r="C185" s="355"/>
      <c r="D185" s="355"/>
    </row>
    <row r="186" spans="2:4" x14ac:dyDescent="0.2">
      <c r="B186" s="355"/>
      <c r="C186" s="355"/>
      <c r="D186" s="355"/>
    </row>
    <row r="187" spans="2:4" x14ac:dyDescent="0.2">
      <c r="B187" s="355"/>
      <c r="C187" s="355"/>
      <c r="D187" s="355"/>
    </row>
    <row r="188" spans="2:4" x14ac:dyDescent="0.2">
      <c r="B188" s="355"/>
      <c r="C188" s="355"/>
      <c r="D188" s="355"/>
    </row>
    <row r="189" spans="2:4" x14ac:dyDescent="0.2">
      <c r="B189" s="355"/>
      <c r="C189" s="355"/>
      <c r="D189" s="355"/>
    </row>
    <row r="190" spans="2:4" x14ac:dyDescent="0.2">
      <c r="B190" s="355"/>
      <c r="C190" s="355"/>
      <c r="D190" s="355"/>
    </row>
    <row r="191" spans="2:4" x14ac:dyDescent="0.2">
      <c r="B191" s="355"/>
      <c r="C191" s="355"/>
      <c r="D191" s="355"/>
    </row>
    <row r="192" spans="2:4" x14ac:dyDescent="0.2">
      <c r="B192" s="355"/>
      <c r="C192" s="355"/>
      <c r="D192" s="355"/>
    </row>
    <row r="193" spans="2:4" x14ac:dyDescent="0.2">
      <c r="B193" s="355"/>
      <c r="C193" s="355"/>
      <c r="D193" s="355"/>
    </row>
    <row r="194" spans="2:4" x14ac:dyDescent="0.2">
      <c r="B194" s="355"/>
      <c r="C194" s="355"/>
      <c r="D194" s="355"/>
    </row>
    <row r="195" spans="2:4" x14ac:dyDescent="0.2">
      <c r="B195" s="355"/>
      <c r="C195" s="355"/>
      <c r="D195" s="355"/>
    </row>
    <row r="196" spans="2:4" x14ac:dyDescent="0.2">
      <c r="B196" s="355"/>
      <c r="C196" s="355"/>
      <c r="D196" s="355"/>
    </row>
    <row r="197" spans="2:4" x14ac:dyDescent="0.2">
      <c r="B197" s="355"/>
      <c r="C197" s="355"/>
      <c r="D197" s="355"/>
    </row>
    <row r="198" spans="2:4" x14ac:dyDescent="0.2">
      <c r="B198" s="355"/>
      <c r="C198" s="355"/>
      <c r="D198" s="355"/>
    </row>
    <row r="199" spans="2:4" x14ac:dyDescent="0.2">
      <c r="B199" s="355"/>
      <c r="C199" s="355"/>
      <c r="D199" s="355"/>
    </row>
    <row r="200" spans="2:4" x14ac:dyDescent="0.2">
      <c r="B200" s="355"/>
      <c r="C200" s="355"/>
      <c r="D200" s="355"/>
    </row>
    <row r="201" spans="2:4" x14ac:dyDescent="0.2">
      <c r="B201" s="355"/>
      <c r="C201" s="355"/>
      <c r="D201" s="355"/>
    </row>
    <row r="202" spans="2:4" x14ac:dyDescent="0.2">
      <c r="B202" s="355"/>
      <c r="C202" s="355"/>
      <c r="D202" s="355"/>
    </row>
    <row r="203" spans="2:4" x14ac:dyDescent="0.2">
      <c r="B203" s="355"/>
      <c r="C203" s="355"/>
      <c r="D203" s="355"/>
    </row>
    <row r="204" spans="2:4" x14ac:dyDescent="0.2">
      <c r="B204" s="355"/>
      <c r="C204" s="355"/>
      <c r="D204" s="355"/>
    </row>
    <row r="205" spans="2:4" x14ac:dyDescent="0.2">
      <c r="B205" s="355"/>
      <c r="C205" s="355"/>
      <c r="D205" s="355"/>
    </row>
    <row r="206" spans="2:4" x14ac:dyDescent="0.2">
      <c r="B206" s="355"/>
      <c r="C206" s="355"/>
      <c r="D206" s="355"/>
    </row>
    <row r="207" spans="2:4" x14ac:dyDescent="0.2">
      <c r="B207" s="355"/>
      <c r="C207" s="355"/>
      <c r="D207" s="355"/>
    </row>
    <row r="208" spans="2:4" x14ac:dyDescent="0.2">
      <c r="B208" s="355"/>
      <c r="C208" s="355"/>
      <c r="D208" s="355"/>
    </row>
    <row r="209" spans="2:4" x14ac:dyDescent="0.2">
      <c r="B209" s="355"/>
      <c r="C209" s="355"/>
      <c r="D209" s="355"/>
    </row>
    <row r="210" spans="2:4" x14ac:dyDescent="0.2">
      <c r="B210" s="355"/>
      <c r="C210" s="355"/>
      <c r="D210" s="355"/>
    </row>
    <row r="211" spans="2:4" x14ac:dyDescent="0.2">
      <c r="B211" s="355"/>
      <c r="C211" s="355"/>
      <c r="D211" s="355"/>
    </row>
    <row r="212" spans="2:4" x14ac:dyDescent="0.2">
      <c r="B212" s="355"/>
      <c r="C212" s="355"/>
      <c r="D212" s="355"/>
    </row>
    <row r="213" spans="2:4" x14ac:dyDescent="0.2">
      <c r="B213" s="355"/>
      <c r="C213" s="355"/>
      <c r="D213" s="355"/>
    </row>
    <row r="214" spans="2:4" x14ac:dyDescent="0.2">
      <c r="B214" s="355"/>
      <c r="C214" s="355"/>
      <c r="D214" s="355"/>
    </row>
    <row r="215" spans="2:4" x14ac:dyDescent="0.2">
      <c r="B215" s="355"/>
      <c r="C215" s="355"/>
      <c r="D215" s="355"/>
    </row>
    <row r="216" spans="2:4" x14ac:dyDescent="0.2">
      <c r="B216" s="355"/>
      <c r="C216" s="355"/>
      <c r="D216" s="355"/>
    </row>
    <row r="217" spans="2:4" x14ac:dyDescent="0.2">
      <c r="B217" s="355"/>
      <c r="C217" s="355"/>
      <c r="D217" s="355"/>
    </row>
    <row r="218" spans="2:4" x14ac:dyDescent="0.2">
      <c r="B218" s="355"/>
      <c r="C218" s="355"/>
      <c r="D218" s="355"/>
    </row>
    <row r="219" spans="2:4" x14ac:dyDescent="0.2">
      <c r="B219" s="355"/>
      <c r="C219" s="355"/>
      <c r="D219" s="355"/>
    </row>
    <row r="220" spans="2:4" x14ac:dyDescent="0.2">
      <c r="B220" s="355"/>
      <c r="C220" s="355"/>
      <c r="D220" s="355"/>
    </row>
    <row r="221" spans="2:4" x14ac:dyDescent="0.2">
      <c r="B221" s="355"/>
      <c r="C221" s="355"/>
      <c r="D221" s="355"/>
    </row>
    <row r="222" spans="2:4" x14ac:dyDescent="0.2">
      <c r="B222" s="355"/>
      <c r="C222" s="355"/>
      <c r="D222" s="355"/>
    </row>
    <row r="223" spans="2:4" x14ac:dyDescent="0.2">
      <c r="B223" s="355"/>
      <c r="C223" s="355"/>
      <c r="D223" s="355"/>
    </row>
    <row r="224" spans="2:4" x14ac:dyDescent="0.2">
      <c r="B224" s="355"/>
      <c r="C224" s="355"/>
      <c r="D224" s="355"/>
    </row>
    <row r="225" spans="2:4" x14ac:dyDescent="0.2">
      <c r="B225" s="355"/>
      <c r="C225" s="355"/>
      <c r="D225" s="355"/>
    </row>
    <row r="226" spans="2:4" x14ac:dyDescent="0.2">
      <c r="B226" s="355"/>
      <c r="C226" s="355"/>
      <c r="D226" s="355"/>
    </row>
    <row r="227" spans="2:4" x14ac:dyDescent="0.2">
      <c r="B227" s="355"/>
      <c r="C227" s="355"/>
      <c r="D227" s="355"/>
    </row>
    <row r="228" spans="2:4" x14ac:dyDescent="0.2">
      <c r="B228" s="355"/>
      <c r="C228" s="355"/>
      <c r="D228" s="355"/>
    </row>
    <row r="229" spans="2:4" x14ac:dyDescent="0.2">
      <c r="B229" s="355"/>
      <c r="C229" s="355"/>
      <c r="D229" s="355"/>
    </row>
    <row r="230" spans="2:4" x14ac:dyDescent="0.2">
      <c r="B230" s="355"/>
      <c r="C230" s="355"/>
      <c r="D230" s="355"/>
    </row>
    <row r="231" spans="2:4" x14ac:dyDescent="0.2">
      <c r="B231" s="355"/>
      <c r="C231" s="355"/>
      <c r="D231" s="355"/>
    </row>
    <row r="232" spans="2:4" x14ac:dyDescent="0.2">
      <c r="B232" s="355"/>
      <c r="C232" s="355"/>
      <c r="D232" s="355"/>
    </row>
    <row r="233" spans="2:4" x14ac:dyDescent="0.2">
      <c r="B233" s="355"/>
      <c r="C233" s="355"/>
      <c r="D233" s="355"/>
    </row>
    <row r="234" spans="2:4" x14ac:dyDescent="0.2">
      <c r="B234" s="355"/>
      <c r="C234" s="355"/>
      <c r="D234" s="355"/>
    </row>
    <row r="235" spans="2:4" x14ac:dyDescent="0.2">
      <c r="B235" s="355"/>
      <c r="C235" s="355"/>
      <c r="D235" s="355"/>
    </row>
    <row r="236" spans="2:4" x14ac:dyDescent="0.2">
      <c r="B236" s="355"/>
      <c r="C236" s="355"/>
      <c r="D236" s="355"/>
    </row>
    <row r="237" spans="2:4" x14ac:dyDescent="0.2">
      <c r="B237" s="355"/>
      <c r="C237" s="355"/>
      <c r="D237" s="355"/>
    </row>
    <row r="238" spans="2:4" x14ac:dyDescent="0.2">
      <c r="B238" s="355"/>
      <c r="C238" s="355"/>
      <c r="D238" s="355"/>
    </row>
    <row r="239" spans="2:4" x14ac:dyDescent="0.2">
      <c r="B239" s="355"/>
      <c r="C239" s="355"/>
      <c r="D239" s="355"/>
    </row>
    <row r="240" spans="2:4" x14ac:dyDescent="0.2">
      <c r="B240" s="355"/>
      <c r="C240" s="355"/>
      <c r="D240" s="355"/>
    </row>
    <row r="241" spans="2:4" x14ac:dyDescent="0.2">
      <c r="B241" s="355"/>
      <c r="C241" s="355"/>
      <c r="D241" s="355"/>
    </row>
    <row r="242" spans="2:4" x14ac:dyDescent="0.2">
      <c r="B242" s="355"/>
      <c r="C242" s="355"/>
      <c r="D242" s="355"/>
    </row>
    <row r="243" spans="2:4" x14ac:dyDescent="0.2">
      <c r="B243" s="355"/>
      <c r="C243" s="355"/>
      <c r="D243" s="355"/>
    </row>
    <row r="244" spans="2:4" x14ac:dyDescent="0.2">
      <c r="B244" s="355"/>
      <c r="C244" s="355"/>
      <c r="D244" s="355"/>
    </row>
    <row r="245" spans="2:4" x14ac:dyDescent="0.2">
      <c r="B245" s="355"/>
      <c r="C245" s="355"/>
      <c r="D245" s="355"/>
    </row>
    <row r="246" spans="2:4" x14ac:dyDescent="0.2">
      <c r="B246" s="355"/>
      <c r="C246" s="355"/>
      <c r="D246" s="355"/>
    </row>
    <row r="247" spans="2:4" x14ac:dyDescent="0.2">
      <c r="B247" s="355"/>
      <c r="C247" s="355"/>
      <c r="D247" s="355"/>
    </row>
    <row r="248" spans="2:4" x14ac:dyDescent="0.2">
      <c r="B248" s="355"/>
      <c r="C248" s="355"/>
      <c r="D248" s="355"/>
    </row>
    <row r="249" spans="2:4" x14ac:dyDescent="0.2">
      <c r="B249" s="355"/>
      <c r="C249" s="355"/>
      <c r="D249" s="355"/>
    </row>
    <row r="250" spans="2:4" x14ac:dyDescent="0.2">
      <c r="B250" s="355"/>
      <c r="C250" s="355"/>
      <c r="D250" s="355"/>
    </row>
    <row r="251" spans="2:4" x14ac:dyDescent="0.2">
      <c r="B251" s="355"/>
      <c r="C251" s="355"/>
      <c r="D251" s="355"/>
    </row>
    <row r="252" spans="2:4" x14ac:dyDescent="0.2">
      <c r="B252" s="355"/>
      <c r="C252" s="355"/>
      <c r="D252" s="355"/>
    </row>
    <row r="253" spans="2:4" x14ac:dyDescent="0.2">
      <c r="B253" s="355"/>
      <c r="C253" s="355"/>
      <c r="D253" s="355"/>
    </row>
    <row r="254" spans="2:4" x14ac:dyDescent="0.2">
      <c r="B254" s="355"/>
      <c r="C254" s="355"/>
      <c r="D254" s="355"/>
    </row>
    <row r="255" spans="2:4" x14ac:dyDescent="0.2">
      <c r="B255" s="355"/>
      <c r="C255" s="355"/>
      <c r="D255" s="355"/>
    </row>
    <row r="256" spans="2:4" x14ac:dyDescent="0.2">
      <c r="B256" s="355"/>
      <c r="C256" s="355"/>
      <c r="D256" s="355"/>
    </row>
    <row r="257" spans="2:4" x14ac:dyDescent="0.2">
      <c r="B257" s="355"/>
      <c r="C257" s="355"/>
      <c r="D257" s="355"/>
    </row>
    <row r="258" spans="2:4" x14ac:dyDescent="0.2">
      <c r="B258" s="355"/>
      <c r="C258" s="355"/>
      <c r="D258" s="355"/>
    </row>
    <row r="259" spans="2:4" x14ac:dyDescent="0.2">
      <c r="B259" s="355"/>
      <c r="C259" s="355"/>
      <c r="D259" s="355"/>
    </row>
    <row r="260" spans="2:4" x14ac:dyDescent="0.2">
      <c r="B260" s="355"/>
      <c r="C260" s="355"/>
      <c r="D260" s="355"/>
    </row>
    <row r="261" spans="2:4" x14ac:dyDescent="0.2">
      <c r="B261" s="355"/>
      <c r="C261" s="355"/>
      <c r="D261" s="355"/>
    </row>
    <row r="262" spans="2:4" x14ac:dyDescent="0.2">
      <c r="B262" s="355"/>
      <c r="C262" s="355"/>
      <c r="D262" s="355"/>
    </row>
    <row r="263" spans="2:4" x14ac:dyDescent="0.2">
      <c r="B263" s="355"/>
      <c r="C263" s="355"/>
      <c r="D263" s="355"/>
    </row>
    <row r="264" spans="2:4" x14ac:dyDescent="0.2">
      <c r="B264" s="355"/>
      <c r="C264" s="355"/>
      <c r="D264" s="355"/>
    </row>
    <row r="265" spans="2:4" x14ac:dyDescent="0.2">
      <c r="B265" s="355"/>
      <c r="C265" s="355"/>
      <c r="D265" s="355"/>
    </row>
    <row r="266" spans="2:4" x14ac:dyDescent="0.2">
      <c r="B266" s="355"/>
      <c r="C266" s="355"/>
      <c r="D266" s="355"/>
    </row>
    <row r="267" spans="2:4" x14ac:dyDescent="0.2">
      <c r="B267" s="355"/>
      <c r="C267" s="355"/>
      <c r="D267" s="355"/>
    </row>
    <row r="268" spans="2:4" x14ac:dyDescent="0.2">
      <c r="B268" s="355"/>
      <c r="C268" s="355"/>
      <c r="D268" s="355"/>
    </row>
    <row r="269" spans="2:4" x14ac:dyDescent="0.2">
      <c r="B269" s="355"/>
      <c r="C269" s="355"/>
      <c r="D269" s="355"/>
    </row>
    <row r="270" spans="2:4" x14ac:dyDescent="0.2">
      <c r="B270" s="355"/>
      <c r="C270" s="355"/>
      <c r="D270" s="355"/>
    </row>
    <row r="271" spans="2:4" x14ac:dyDescent="0.2">
      <c r="B271" s="355"/>
      <c r="C271" s="355"/>
      <c r="D271" s="355"/>
    </row>
    <row r="272" spans="2:4" x14ac:dyDescent="0.2">
      <c r="B272" s="355"/>
      <c r="C272" s="355"/>
      <c r="D272" s="355"/>
    </row>
    <row r="273" spans="2:4" x14ac:dyDescent="0.2">
      <c r="B273" s="355"/>
      <c r="C273" s="355"/>
      <c r="D273" s="355"/>
    </row>
    <row r="274" spans="2:4" x14ac:dyDescent="0.2">
      <c r="B274" s="355"/>
      <c r="C274" s="355"/>
      <c r="D274" s="355"/>
    </row>
    <row r="275" spans="2:4" x14ac:dyDescent="0.2">
      <c r="B275" s="355"/>
      <c r="C275" s="355"/>
      <c r="D275" s="355"/>
    </row>
    <row r="276" spans="2:4" x14ac:dyDescent="0.2">
      <c r="B276" s="355"/>
      <c r="C276" s="355"/>
      <c r="D276" s="355"/>
    </row>
    <row r="277" spans="2:4" x14ac:dyDescent="0.2">
      <c r="B277" s="355"/>
      <c r="C277" s="355"/>
      <c r="D277" s="355"/>
    </row>
    <row r="278" spans="2:4" x14ac:dyDescent="0.2">
      <c r="B278" s="355"/>
      <c r="C278" s="355"/>
      <c r="D278" s="355"/>
    </row>
    <row r="279" spans="2:4" x14ac:dyDescent="0.2">
      <c r="B279" s="355"/>
      <c r="C279" s="355"/>
      <c r="D279" s="355"/>
    </row>
    <row r="280" spans="2:4" x14ac:dyDescent="0.2">
      <c r="B280" s="355"/>
      <c r="C280" s="355"/>
      <c r="D280" s="355"/>
    </row>
    <row r="281" spans="2:4" x14ac:dyDescent="0.2">
      <c r="B281" s="355"/>
      <c r="C281" s="355"/>
      <c r="D281" s="355"/>
    </row>
    <row r="282" spans="2:4" x14ac:dyDescent="0.2">
      <c r="B282" s="355"/>
      <c r="C282" s="355"/>
      <c r="D282" s="355"/>
    </row>
    <row r="283" spans="2:4" x14ac:dyDescent="0.2">
      <c r="B283" s="355"/>
      <c r="C283" s="355"/>
      <c r="D283" s="355"/>
    </row>
    <row r="284" spans="2:4" x14ac:dyDescent="0.2">
      <c r="B284" s="355"/>
      <c r="C284" s="355"/>
      <c r="D284" s="355"/>
    </row>
    <row r="285" spans="2:4" x14ac:dyDescent="0.2">
      <c r="B285" s="355"/>
      <c r="C285" s="355"/>
      <c r="D285" s="355"/>
    </row>
    <row r="286" spans="2:4" x14ac:dyDescent="0.2">
      <c r="B286" s="355"/>
      <c r="C286" s="355"/>
      <c r="D286" s="355"/>
    </row>
    <row r="287" spans="2:4" x14ac:dyDescent="0.2">
      <c r="B287" s="355"/>
      <c r="C287" s="355"/>
      <c r="D287" s="355"/>
    </row>
    <row r="288" spans="2:4" x14ac:dyDescent="0.2">
      <c r="B288" s="355"/>
      <c r="C288" s="355"/>
      <c r="D288" s="355"/>
    </row>
    <row r="289" spans="2:4" x14ac:dyDescent="0.2">
      <c r="B289" s="355"/>
      <c r="C289" s="355"/>
      <c r="D289" s="355"/>
    </row>
    <row r="290" spans="2:4" x14ac:dyDescent="0.2">
      <c r="B290" s="355"/>
      <c r="C290" s="355"/>
      <c r="D290" s="355"/>
    </row>
    <row r="291" spans="2:4" x14ac:dyDescent="0.2">
      <c r="B291" s="355"/>
      <c r="C291" s="355"/>
      <c r="D291" s="355"/>
    </row>
    <row r="292" spans="2:4" x14ac:dyDescent="0.2">
      <c r="B292" s="355"/>
      <c r="C292" s="355"/>
      <c r="D292" s="355"/>
    </row>
    <row r="293" spans="2:4" x14ac:dyDescent="0.2">
      <c r="B293" s="355"/>
      <c r="C293" s="355"/>
      <c r="D293" s="355"/>
    </row>
    <row r="294" spans="2:4" x14ac:dyDescent="0.2">
      <c r="B294" s="355"/>
      <c r="C294" s="355"/>
      <c r="D294" s="355"/>
    </row>
    <row r="295" spans="2:4" x14ac:dyDescent="0.2">
      <c r="B295" s="355"/>
      <c r="C295" s="355"/>
      <c r="D295" s="355"/>
    </row>
    <row r="296" spans="2:4" x14ac:dyDescent="0.2">
      <c r="B296" s="355"/>
      <c r="C296" s="355"/>
      <c r="D296" s="355"/>
    </row>
    <row r="297" spans="2:4" x14ac:dyDescent="0.2">
      <c r="B297" s="355"/>
      <c r="C297" s="355"/>
      <c r="D297" s="355"/>
    </row>
    <row r="298" spans="2:4" x14ac:dyDescent="0.2">
      <c r="B298" s="355"/>
      <c r="C298" s="355"/>
      <c r="D298" s="355"/>
    </row>
    <row r="299" spans="2:4" x14ac:dyDescent="0.2">
      <c r="B299" s="355"/>
      <c r="C299" s="355"/>
      <c r="D299" s="355"/>
    </row>
    <row r="300" spans="2:4" x14ac:dyDescent="0.2">
      <c r="B300" s="355"/>
      <c r="C300" s="355"/>
      <c r="D300" s="355"/>
    </row>
    <row r="301" spans="2:4" x14ac:dyDescent="0.2">
      <c r="B301" s="355"/>
      <c r="C301" s="355"/>
      <c r="D301" s="355"/>
    </row>
    <row r="302" spans="2:4" x14ac:dyDescent="0.2">
      <c r="B302" s="355"/>
      <c r="C302" s="355"/>
      <c r="D302" s="355"/>
    </row>
    <row r="303" spans="2:4" x14ac:dyDescent="0.2">
      <c r="B303" s="355"/>
      <c r="C303" s="355"/>
      <c r="D303" s="355"/>
    </row>
    <row r="304" spans="2:4" x14ac:dyDescent="0.2">
      <c r="B304" s="355"/>
      <c r="C304" s="355"/>
      <c r="D304" s="355"/>
    </row>
    <row r="305" spans="2:4" x14ac:dyDescent="0.2">
      <c r="B305" s="355"/>
      <c r="C305" s="355"/>
      <c r="D305" s="355"/>
    </row>
    <row r="306" spans="2:4" x14ac:dyDescent="0.2">
      <c r="B306" s="355"/>
      <c r="C306" s="355"/>
      <c r="D306" s="355"/>
    </row>
    <row r="307" spans="2:4" x14ac:dyDescent="0.2">
      <c r="B307" s="355"/>
      <c r="C307" s="355"/>
      <c r="D307" s="355"/>
    </row>
    <row r="308" spans="2:4" x14ac:dyDescent="0.2">
      <c r="B308" s="355"/>
      <c r="C308" s="355"/>
      <c r="D308" s="355"/>
    </row>
    <row r="309" spans="2:4" x14ac:dyDescent="0.2">
      <c r="B309" s="355"/>
      <c r="C309" s="355"/>
      <c r="D309" s="355"/>
    </row>
    <row r="310" spans="2:4" x14ac:dyDescent="0.2">
      <c r="B310" s="355"/>
      <c r="C310" s="355"/>
      <c r="D310" s="355"/>
    </row>
    <row r="311" spans="2:4" x14ac:dyDescent="0.2">
      <c r="B311" s="355"/>
      <c r="C311" s="355"/>
      <c r="D311" s="355"/>
    </row>
    <row r="312" spans="2:4" x14ac:dyDescent="0.2">
      <c r="B312" s="355"/>
      <c r="C312" s="355"/>
      <c r="D312" s="355"/>
    </row>
    <row r="313" spans="2:4" x14ac:dyDescent="0.2">
      <c r="B313" s="355"/>
      <c r="C313" s="355"/>
      <c r="D313" s="355"/>
    </row>
    <row r="314" spans="2:4" x14ac:dyDescent="0.2">
      <c r="B314" s="355"/>
      <c r="C314" s="355"/>
      <c r="D314" s="355"/>
    </row>
    <row r="315" spans="2:4" x14ac:dyDescent="0.2">
      <c r="B315" s="355"/>
      <c r="C315" s="355"/>
      <c r="D315" s="355"/>
    </row>
    <row r="316" spans="2:4" x14ac:dyDescent="0.2">
      <c r="B316" s="355"/>
      <c r="C316" s="355"/>
      <c r="D316" s="355"/>
    </row>
    <row r="317" spans="2:4" x14ac:dyDescent="0.2">
      <c r="B317" s="355"/>
      <c r="C317" s="355"/>
      <c r="D317" s="355"/>
    </row>
    <row r="318" spans="2:4" x14ac:dyDescent="0.2">
      <c r="B318" s="355"/>
      <c r="C318" s="355"/>
      <c r="D318" s="355"/>
    </row>
    <row r="319" spans="2:4" x14ac:dyDescent="0.2">
      <c r="B319" s="355"/>
      <c r="C319" s="355"/>
      <c r="D319" s="355"/>
    </row>
    <row r="320" spans="2:4" x14ac:dyDescent="0.2">
      <c r="B320" s="355"/>
      <c r="C320" s="355"/>
      <c r="D320" s="355"/>
    </row>
    <row r="321" spans="2:4" x14ac:dyDescent="0.2">
      <c r="B321" s="355"/>
      <c r="C321" s="355"/>
      <c r="D321" s="355"/>
    </row>
    <row r="322" spans="2:4" x14ac:dyDescent="0.2">
      <c r="B322" s="355"/>
      <c r="C322" s="355"/>
      <c r="D322" s="355"/>
    </row>
    <row r="323" spans="2:4" x14ac:dyDescent="0.2">
      <c r="B323" s="355"/>
      <c r="C323" s="355"/>
      <c r="D323" s="355"/>
    </row>
    <row r="324" spans="2:4" x14ac:dyDescent="0.2">
      <c r="B324" s="355"/>
      <c r="C324" s="355"/>
      <c r="D324" s="355"/>
    </row>
    <row r="325" spans="2:4" x14ac:dyDescent="0.2">
      <c r="B325" s="355"/>
      <c r="C325" s="355"/>
      <c r="D325" s="355"/>
    </row>
    <row r="326" spans="2:4" x14ac:dyDescent="0.2">
      <c r="B326" s="355"/>
      <c r="C326" s="355"/>
      <c r="D326" s="355"/>
    </row>
    <row r="327" spans="2:4" x14ac:dyDescent="0.2">
      <c r="B327" s="355"/>
      <c r="C327" s="355"/>
      <c r="D327" s="355"/>
    </row>
    <row r="328" spans="2:4" x14ac:dyDescent="0.2">
      <c r="B328" s="355"/>
      <c r="C328" s="355"/>
      <c r="D328" s="355"/>
    </row>
    <row r="329" spans="2:4" x14ac:dyDescent="0.2">
      <c r="B329" s="355"/>
      <c r="C329" s="355"/>
      <c r="D329" s="355"/>
    </row>
    <row r="330" spans="2:4" x14ac:dyDescent="0.2">
      <c r="B330" s="355"/>
      <c r="C330" s="355"/>
      <c r="D330" s="355"/>
    </row>
    <row r="331" spans="2:4" x14ac:dyDescent="0.2">
      <c r="B331" s="355"/>
      <c r="C331" s="355"/>
      <c r="D331" s="355"/>
    </row>
    <row r="332" spans="2:4" x14ac:dyDescent="0.2">
      <c r="B332" s="355"/>
      <c r="C332" s="355"/>
      <c r="D332" s="355"/>
    </row>
    <row r="333" spans="2:4" x14ac:dyDescent="0.2">
      <c r="B333" s="355"/>
      <c r="C333" s="355"/>
      <c r="D333" s="355"/>
    </row>
    <row r="334" spans="2:4" x14ac:dyDescent="0.2">
      <c r="B334" s="355"/>
      <c r="C334" s="355"/>
      <c r="D334" s="355"/>
    </row>
    <row r="335" spans="2:4" x14ac:dyDescent="0.2">
      <c r="B335" s="355"/>
      <c r="C335" s="355"/>
      <c r="D335" s="355"/>
    </row>
    <row r="336" spans="2:4" x14ac:dyDescent="0.2">
      <c r="B336" s="355"/>
      <c r="C336" s="355"/>
      <c r="D336" s="355"/>
    </row>
    <row r="337" spans="2:4" x14ac:dyDescent="0.2">
      <c r="B337" s="355"/>
      <c r="C337" s="355"/>
      <c r="D337" s="355"/>
    </row>
    <row r="338" spans="2:4" x14ac:dyDescent="0.2">
      <c r="B338" s="355"/>
      <c r="C338" s="355"/>
      <c r="D338" s="355"/>
    </row>
    <row r="339" spans="2:4" x14ac:dyDescent="0.2">
      <c r="B339" s="355"/>
      <c r="C339" s="355"/>
      <c r="D339" s="355"/>
    </row>
    <row r="340" spans="2:4" x14ac:dyDescent="0.2">
      <c r="B340" s="355"/>
      <c r="C340" s="355"/>
      <c r="D340" s="355"/>
    </row>
    <row r="341" spans="2:4" x14ac:dyDescent="0.2">
      <c r="B341" s="355"/>
      <c r="C341" s="355"/>
      <c r="D341" s="355"/>
    </row>
    <row r="342" spans="2:4" x14ac:dyDescent="0.2">
      <c r="B342" s="355"/>
      <c r="C342" s="355"/>
      <c r="D342" s="355"/>
    </row>
    <row r="343" spans="2:4" x14ac:dyDescent="0.2">
      <c r="B343" s="355"/>
      <c r="C343" s="355"/>
      <c r="D343" s="355"/>
    </row>
    <row r="344" spans="2:4" x14ac:dyDescent="0.2">
      <c r="B344" s="355"/>
      <c r="C344" s="355"/>
      <c r="D344" s="355"/>
    </row>
    <row r="345" spans="2:4" x14ac:dyDescent="0.2">
      <c r="B345" s="355"/>
      <c r="C345" s="355"/>
      <c r="D345" s="355"/>
    </row>
    <row r="346" spans="2:4" x14ac:dyDescent="0.2">
      <c r="B346" s="355"/>
      <c r="C346" s="355"/>
      <c r="D346" s="355"/>
    </row>
    <row r="347" spans="2:4" x14ac:dyDescent="0.2">
      <c r="B347" s="355"/>
      <c r="C347" s="355"/>
      <c r="D347" s="355"/>
    </row>
    <row r="348" spans="2:4" x14ac:dyDescent="0.2">
      <c r="B348" s="355"/>
      <c r="C348" s="355"/>
      <c r="D348" s="355"/>
    </row>
    <row r="349" spans="2:4" x14ac:dyDescent="0.2">
      <c r="B349" s="355"/>
      <c r="C349" s="355"/>
      <c r="D349" s="355"/>
    </row>
    <row r="350" spans="2:4" x14ac:dyDescent="0.2">
      <c r="B350" s="355"/>
      <c r="C350" s="355"/>
      <c r="D350" s="355"/>
    </row>
    <row r="351" spans="2:4" x14ac:dyDescent="0.2">
      <c r="B351" s="355"/>
      <c r="C351" s="355"/>
      <c r="D351" s="355"/>
    </row>
    <row r="352" spans="2:4" x14ac:dyDescent="0.2">
      <c r="B352" s="355"/>
      <c r="C352" s="355"/>
      <c r="D352" s="355"/>
    </row>
    <row r="353" spans="2:4" x14ac:dyDescent="0.2">
      <c r="B353" s="355"/>
      <c r="C353" s="355"/>
      <c r="D353" s="355"/>
    </row>
    <row r="354" spans="2:4" x14ac:dyDescent="0.2">
      <c r="B354" s="355"/>
      <c r="C354" s="355"/>
      <c r="D354" s="355"/>
    </row>
    <row r="355" spans="2:4" x14ac:dyDescent="0.2">
      <c r="B355" s="355"/>
      <c r="C355" s="355"/>
      <c r="D355" s="355"/>
    </row>
    <row r="356" spans="2:4" x14ac:dyDescent="0.2">
      <c r="B356" s="355"/>
      <c r="C356" s="355"/>
      <c r="D356" s="355"/>
    </row>
    <row r="357" spans="2:4" x14ac:dyDescent="0.2">
      <c r="B357" s="355"/>
      <c r="C357" s="355"/>
      <c r="D357" s="355"/>
    </row>
    <row r="358" spans="2:4" x14ac:dyDescent="0.2">
      <c r="B358" s="355"/>
      <c r="C358" s="355"/>
      <c r="D358" s="355"/>
    </row>
    <row r="359" spans="2:4" x14ac:dyDescent="0.2">
      <c r="B359" s="355"/>
      <c r="C359" s="355"/>
      <c r="D359" s="355"/>
    </row>
    <row r="360" spans="2:4" x14ac:dyDescent="0.2">
      <c r="B360" s="355"/>
      <c r="C360" s="355"/>
      <c r="D360" s="355"/>
    </row>
    <row r="361" spans="2:4" x14ac:dyDescent="0.2">
      <c r="B361" s="355"/>
      <c r="C361" s="355"/>
      <c r="D361" s="355"/>
    </row>
    <row r="362" spans="2:4" x14ac:dyDescent="0.2">
      <c r="B362" s="355"/>
      <c r="C362" s="355"/>
      <c r="D362" s="355"/>
    </row>
    <row r="363" spans="2:4" x14ac:dyDescent="0.2">
      <c r="B363" s="355"/>
      <c r="C363" s="355"/>
      <c r="D363" s="355"/>
    </row>
    <row r="364" spans="2:4" x14ac:dyDescent="0.2">
      <c r="B364" s="355"/>
      <c r="C364" s="355"/>
      <c r="D364" s="355"/>
    </row>
    <row r="365" spans="2:4" x14ac:dyDescent="0.2">
      <c r="B365" s="355"/>
      <c r="C365" s="355"/>
      <c r="D365" s="355"/>
    </row>
    <row r="366" spans="2:4" x14ac:dyDescent="0.2">
      <c r="B366" s="355"/>
      <c r="C366" s="355"/>
      <c r="D366" s="355"/>
    </row>
    <row r="367" spans="2:4" x14ac:dyDescent="0.2">
      <c r="B367" s="355"/>
      <c r="C367" s="355"/>
      <c r="D367" s="355"/>
    </row>
    <row r="368" spans="2:4" x14ac:dyDescent="0.2">
      <c r="B368" s="355"/>
      <c r="C368" s="355"/>
      <c r="D368" s="355"/>
    </row>
    <row r="369" spans="2:4" x14ac:dyDescent="0.2">
      <c r="B369" s="355"/>
      <c r="C369" s="355"/>
      <c r="D369" s="355"/>
    </row>
    <row r="370" spans="2:4" x14ac:dyDescent="0.2">
      <c r="B370" s="355"/>
      <c r="C370" s="355"/>
      <c r="D370" s="355"/>
    </row>
    <row r="371" spans="2:4" x14ac:dyDescent="0.2">
      <c r="B371" s="355"/>
      <c r="C371" s="355"/>
      <c r="D371" s="355"/>
    </row>
    <row r="372" spans="2:4" x14ac:dyDescent="0.2">
      <c r="B372" s="355"/>
      <c r="C372" s="355"/>
      <c r="D372" s="355"/>
    </row>
    <row r="373" spans="2:4" x14ac:dyDescent="0.2">
      <c r="B373" s="355"/>
      <c r="C373" s="355"/>
      <c r="D373" s="355"/>
    </row>
    <row r="374" spans="2:4" x14ac:dyDescent="0.2">
      <c r="B374" s="355"/>
      <c r="C374" s="355"/>
      <c r="D374" s="355"/>
    </row>
    <row r="375" spans="2:4" x14ac:dyDescent="0.2">
      <c r="B375" s="355"/>
      <c r="C375" s="355"/>
      <c r="D375" s="355"/>
    </row>
    <row r="376" spans="2:4" x14ac:dyDescent="0.2">
      <c r="B376" s="355"/>
      <c r="C376" s="355"/>
      <c r="D376" s="355"/>
    </row>
    <row r="377" spans="2:4" x14ac:dyDescent="0.2">
      <c r="B377" s="355"/>
      <c r="C377" s="355"/>
      <c r="D377" s="355"/>
    </row>
    <row r="378" spans="2:4" x14ac:dyDescent="0.2">
      <c r="B378" s="355"/>
      <c r="C378" s="355"/>
      <c r="D378" s="355"/>
    </row>
    <row r="379" spans="2:4" x14ac:dyDescent="0.2">
      <c r="B379" s="355"/>
      <c r="C379" s="355"/>
      <c r="D379" s="355"/>
    </row>
    <row r="380" spans="2:4" x14ac:dyDescent="0.2">
      <c r="B380" s="355"/>
      <c r="C380" s="355"/>
      <c r="D380" s="355"/>
    </row>
    <row r="381" spans="2:4" x14ac:dyDescent="0.2">
      <c r="B381" s="355"/>
      <c r="C381" s="355"/>
      <c r="D381" s="355"/>
    </row>
    <row r="382" spans="2:4" x14ac:dyDescent="0.2">
      <c r="B382" s="355"/>
      <c r="C382" s="355"/>
      <c r="D382" s="355"/>
    </row>
    <row r="383" spans="2:4" x14ac:dyDescent="0.2">
      <c r="B383" s="355"/>
      <c r="C383" s="355"/>
      <c r="D383" s="355"/>
    </row>
    <row r="384" spans="2:4" x14ac:dyDescent="0.2">
      <c r="B384" s="355"/>
      <c r="C384" s="355"/>
      <c r="D384" s="355"/>
    </row>
    <row r="385" spans="2:4" x14ac:dyDescent="0.2">
      <c r="B385" s="355"/>
      <c r="C385" s="355"/>
      <c r="D385" s="355"/>
    </row>
    <row r="386" spans="2:4" x14ac:dyDescent="0.2">
      <c r="B386" s="355"/>
      <c r="C386" s="355"/>
      <c r="D386" s="355"/>
    </row>
    <row r="387" spans="2:4" x14ac:dyDescent="0.2">
      <c r="B387" s="355"/>
      <c r="C387" s="355"/>
      <c r="D387" s="355"/>
    </row>
    <row r="388" spans="2:4" x14ac:dyDescent="0.2">
      <c r="B388" s="355"/>
      <c r="C388" s="355"/>
      <c r="D388" s="355"/>
    </row>
    <row r="389" spans="2:4" x14ac:dyDescent="0.2">
      <c r="B389" s="355"/>
      <c r="C389" s="355"/>
      <c r="D389" s="355"/>
    </row>
    <row r="390" spans="2:4" x14ac:dyDescent="0.2">
      <c r="B390" s="355"/>
      <c r="C390" s="355"/>
      <c r="D390" s="355"/>
    </row>
    <row r="391" spans="2:4" x14ac:dyDescent="0.2">
      <c r="B391" s="355"/>
      <c r="C391" s="355"/>
      <c r="D391" s="355"/>
    </row>
    <row r="392" spans="2:4" x14ac:dyDescent="0.2">
      <c r="B392" s="355"/>
      <c r="C392" s="355"/>
      <c r="D392" s="355"/>
    </row>
    <row r="393" spans="2:4" x14ac:dyDescent="0.2">
      <c r="B393" s="355"/>
      <c r="C393" s="355"/>
      <c r="D393" s="355"/>
    </row>
    <row r="394" spans="2:4" x14ac:dyDescent="0.2">
      <c r="B394" s="355"/>
      <c r="C394" s="355"/>
      <c r="D394" s="355"/>
    </row>
    <row r="395" spans="2:4" x14ac:dyDescent="0.2">
      <c r="B395" s="355"/>
      <c r="C395" s="355"/>
      <c r="D395" s="355"/>
    </row>
    <row r="396" spans="2:4" x14ac:dyDescent="0.2">
      <c r="B396" s="355"/>
      <c r="C396" s="355"/>
      <c r="D396" s="355"/>
    </row>
    <row r="397" spans="2:4" x14ac:dyDescent="0.2">
      <c r="B397" s="355"/>
      <c r="C397" s="355"/>
      <c r="D397" s="355"/>
    </row>
    <row r="398" spans="2:4" x14ac:dyDescent="0.2">
      <c r="B398" s="355"/>
      <c r="C398" s="355"/>
      <c r="D398" s="355"/>
    </row>
    <row r="399" spans="2:4" x14ac:dyDescent="0.2">
      <c r="B399" s="355"/>
      <c r="C399" s="355"/>
      <c r="D399" s="355"/>
    </row>
    <row r="400" spans="2:4" x14ac:dyDescent="0.2">
      <c r="B400" s="355"/>
      <c r="C400" s="355"/>
      <c r="D400" s="355"/>
    </row>
    <row r="401" spans="2:4" x14ac:dyDescent="0.2">
      <c r="B401" s="355"/>
      <c r="C401" s="355"/>
      <c r="D401" s="355"/>
    </row>
    <row r="402" spans="2:4" x14ac:dyDescent="0.2">
      <c r="B402" s="355"/>
      <c r="C402" s="355"/>
      <c r="D402" s="355"/>
    </row>
    <row r="403" spans="2:4" x14ac:dyDescent="0.2">
      <c r="B403" s="355"/>
      <c r="C403" s="355"/>
      <c r="D403" s="355"/>
    </row>
    <row r="404" spans="2:4" x14ac:dyDescent="0.2">
      <c r="B404" s="355"/>
      <c r="C404" s="355"/>
      <c r="D404" s="355"/>
    </row>
    <row r="405" spans="2:4" x14ac:dyDescent="0.2">
      <c r="B405" s="355"/>
      <c r="C405" s="355"/>
      <c r="D405" s="355"/>
    </row>
    <row r="406" spans="2:4" x14ac:dyDescent="0.2">
      <c r="B406" s="355"/>
      <c r="C406" s="355"/>
      <c r="D406" s="355"/>
    </row>
    <row r="407" spans="2:4" x14ac:dyDescent="0.2">
      <c r="B407" s="355"/>
      <c r="C407" s="355"/>
      <c r="D407" s="355"/>
    </row>
    <row r="408" spans="2:4" x14ac:dyDescent="0.2">
      <c r="B408" s="355"/>
      <c r="C408" s="355"/>
      <c r="D408" s="355"/>
    </row>
    <row r="409" spans="2:4" x14ac:dyDescent="0.2">
      <c r="B409" s="355"/>
      <c r="C409" s="355"/>
      <c r="D409" s="355"/>
    </row>
    <row r="410" spans="2:4" x14ac:dyDescent="0.2">
      <c r="B410" s="355"/>
      <c r="C410" s="355"/>
      <c r="D410" s="355"/>
    </row>
    <row r="411" spans="2:4" x14ac:dyDescent="0.2">
      <c r="B411" s="355"/>
      <c r="C411" s="355"/>
      <c r="D411" s="355"/>
    </row>
    <row r="412" spans="2:4" x14ac:dyDescent="0.2">
      <c r="B412" s="355"/>
      <c r="C412" s="355"/>
      <c r="D412" s="355"/>
    </row>
    <row r="413" spans="2:4" x14ac:dyDescent="0.2">
      <c r="B413" s="355"/>
      <c r="C413" s="355"/>
      <c r="D413" s="355"/>
    </row>
    <row r="414" spans="2:4" x14ac:dyDescent="0.2">
      <c r="B414" s="355"/>
      <c r="C414" s="355"/>
      <c r="D414" s="355"/>
    </row>
    <row r="415" spans="2:4" x14ac:dyDescent="0.2">
      <c r="B415" s="355"/>
      <c r="C415" s="355"/>
      <c r="D415" s="355"/>
    </row>
    <row r="416" spans="2:4" x14ac:dyDescent="0.2">
      <c r="B416" s="355"/>
      <c r="C416" s="355"/>
      <c r="D416" s="355"/>
    </row>
    <row r="417" spans="2:4" x14ac:dyDescent="0.2">
      <c r="B417" s="355"/>
      <c r="C417" s="355"/>
      <c r="D417" s="355"/>
    </row>
    <row r="418" spans="2:4" x14ac:dyDescent="0.2">
      <c r="B418" s="355"/>
      <c r="C418" s="355"/>
      <c r="D418" s="355"/>
    </row>
    <row r="419" spans="2:4" x14ac:dyDescent="0.2">
      <c r="B419" s="355"/>
      <c r="C419" s="355"/>
      <c r="D419" s="355"/>
    </row>
    <row r="420" spans="2:4" x14ac:dyDescent="0.2">
      <c r="B420" s="355"/>
      <c r="C420" s="355"/>
      <c r="D420" s="355"/>
    </row>
    <row r="421" spans="2:4" x14ac:dyDescent="0.2">
      <c r="B421" s="355"/>
      <c r="C421" s="355"/>
      <c r="D421" s="355"/>
    </row>
    <row r="422" spans="2:4" x14ac:dyDescent="0.2">
      <c r="B422" s="355"/>
      <c r="C422" s="355"/>
      <c r="D422" s="355"/>
    </row>
    <row r="423" spans="2:4" x14ac:dyDescent="0.2">
      <c r="B423" s="355"/>
      <c r="C423" s="355"/>
      <c r="D423" s="355"/>
    </row>
    <row r="424" spans="2:4" x14ac:dyDescent="0.2">
      <c r="B424" s="355"/>
      <c r="C424" s="355"/>
      <c r="D424" s="355"/>
    </row>
    <row r="425" spans="2:4" x14ac:dyDescent="0.2">
      <c r="B425" s="355"/>
      <c r="C425" s="355"/>
      <c r="D425" s="355"/>
    </row>
    <row r="426" spans="2:4" x14ac:dyDescent="0.2">
      <c r="B426" s="355"/>
      <c r="C426" s="355"/>
      <c r="D426" s="355"/>
    </row>
    <row r="427" spans="2:4" x14ac:dyDescent="0.2">
      <c r="B427" s="355"/>
      <c r="C427" s="355"/>
      <c r="D427" s="355"/>
    </row>
    <row r="428" spans="2:4" x14ac:dyDescent="0.2">
      <c r="B428" s="355"/>
      <c r="C428" s="355"/>
      <c r="D428" s="355"/>
    </row>
    <row r="429" spans="2:4" x14ac:dyDescent="0.2">
      <c r="B429" s="355"/>
      <c r="C429" s="355"/>
      <c r="D429" s="355"/>
    </row>
    <row r="430" spans="2:4" x14ac:dyDescent="0.2">
      <c r="B430" s="355"/>
      <c r="C430" s="355"/>
      <c r="D430" s="355"/>
    </row>
    <row r="431" spans="2:4" x14ac:dyDescent="0.2">
      <c r="B431" s="355"/>
      <c r="C431" s="355"/>
      <c r="D431" s="355"/>
    </row>
    <row r="432" spans="2:4" x14ac:dyDescent="0.2">
      <c r="B432" s="355"/>
      <c r="C432" s="355"/>
      <c r="D432" s="355"/>
    </row>
    <row r="433" spans="2:4" x14ac:dyDescent="0.2">
      <c r="B433" s="355"/>
      <c r="C433" s="355"/>
      <c r="D433" s="355"/>
    </row>
    <row r="434" spans="2:4" x14ac:dyDescent="0.2">
      <c r="B434" s="355"/>
      <c r="C434" s="355"/>
      <c r="D434" s="355"/>
    </row>
    <row r="435" spans="2:4" x14ac:dyDescent="0.2">
      <c r="B435" s="355"/>
      <c r="C435" s="355"/>
      <c r="D435" s="355"/>
    </row>
    <row r="436" spans="2:4" x14ac:dyDescent="0.2">
      <c r="B436" s="355"/>
      <c r="C436" s="355"/>
      <c r="D436" s="355"/>
    </row>
    <row r="437" spans="2:4" x14ac:dyDescent="0.2">
      <c r="B437" s="355"/>
      <c r="C437" s="355"/>
      <c r="D437" s="355"/>
    </row>
    <row r="438" spans="2:4" x14ac:dyDescent="0.2">
      <c r="B438" s="355"/>
      <c r="C438" s="355"/>
      <c r="D438" s="355"/>
    </row>
    <row r="439" spans="2:4" x14ac:dyDescent="0.2">
      <c r="B439" s="355"/>
      <c r="C439" s="355"/>
      <c r="D439" s="355"/>
    </row>
    <row r="440" spans="2:4" x14ac:dyDescent="0.2">
      <c r="B440" s="355"/>
      <c r="C440" s="355"/>
      <c r="D440" s="355"/>
    </row>
    <row r="441" spans="2:4" x14ac:dyDescent="0.2">
      <c r="B441" s="355"/>
      <c r="C441" s="355"/>
      <c r="D441" s="355"/>
    </row>
    <row r="442" spans="2:4" x14ac:dyDescent="0.2">
      <c r="B442" s="355"/>
      <c r="C442" s="355"/>
      <c r="D442" s="355"/>
    </row>
    <row r="443" spans="2:4" x14ac:dyDescent="0.2">
      <c r="B443" s="355"/>
      <c r="C443" s="355"/>
      <c r="D443" s="355"/>
    </row>
    <row r="444" spans="2:4" x14ac:dyDescent="0.2">
      <c r="B444" s="355"/>
      <c r="C444" s="355"/>
      <c r="D444" s="355"/>
    </row>
    <row r="445" spans="2:4" x14ac:dyDescent="0.2">
      <c r="B445" s="355"/>
      <c r="C445" s="355"/>
      <c r="D445" s="355"/>
    </row>
    <row r="446" spans="2:4" x14ac:dyDescent="0.2">
      <c r="B446" s="355"/>
      <c r="C446" s="355"/>
      <c r="D446" s="355"/>
    </row>
    <row r="447" spans="2:4" x14ac:dyDescent="0.2">
      <c r="B447" s="355"/>
      <c r="C447" s="355"/>
      <c r="D447" s="355"/>
    </row>
    <row r="448" spans="2:4" x14ac:dyDescent="0.2">
      <c r="B448" s="355"/>
      <c r="C448" s="355"/>
      <c r="D448" s="355"/>
    </row>
    <row r="449" spans="2:4" x14ac:dyDescent="0.2">
      <c r="B449" s="355"/>
      <c r="C449" s="355"/>
      <c r="D449" s="355"/>
    </row>
    <row r="450" spans="2:4" x14ac:dyDescent="0.2">
      <c r="B450" s="355"/>
      <c r="C450" s="355"/>
      <c r="D450" s="355"/>
    </row>
    <row r="451" spans="2:4" x14ac:dyDescent="0.2">
      <c r="B451" s="355"/>
      <c r="C451" s="355"/>
      <c r="D451" s="355"/>
    </row>
    <row r="452" spans="2:4" x14ac:dyDescent="0.2">
      <c r="B452" s="355"/>
      <c r="C452" s="355"/>
      <c r="D452" s="355"/>
    </row>
    <row r="453" spans="2:4" x14ac:dyDescent="0.2">
      <c r="B453" s="355"/>
      <c r="C453" s="355"/>
      <c r="D453" s="355"/>
    </row>
    <row r="454" spans="2:4" x14ac:dyDescent="0.2">
      <c r="B454" s="355"/>
      <c r="C454" s="355"/>
      <c r="D454" s="355"/>
    </row>
    <row r="455" spans="2:4" x14ac:dyDescent="0.2">
      <c r="B455" s="355"/>
      <c r="C455" s="355"/>
      <c r="D455" s="355"/>
    </row>
    <row r="456" spans="2:4" x14ac:dyDescent="0.2">
      <c r="B456" s="355"/>
      <c r="C456" s="355"/>
      <c r="D456" s="355"/>
    </row>
    <row r="457" spans="2:4" x14ac:dyDescent="0.2">
      <c r="B457" s="355"/>
      <c r="C457" s="355"/>
      <c r="D457" s="355"/>
    </row>
    <row r="458" spans="2:4" x14ac:dyDescent="0.2">
      <c r="B458" s="355"/>
      <c r="C458" s="355"/>
      <c r="D458" s="355"/>
    </row>
    <row r="459" spans="2:4" x14ac:dyDescent="0.2">
      <c r="B459" s="355"/>
      <c r="C459" s="355"/>
      <c r="D459" s="355"/>
    </row>
    <row r="460" spans="2:4" x14ac:dyDescent="0.2">
      <c r="B460" s="355"/>
      <c r="C460" s="355"/>
      <c r="D460" s="355"/>
    </row>
    <row r="461" spans="2:4" x14ac:dyDescent="0.2">
      <c r="B461" s="355"/>
      <c r="C461" s="355"/>
      <c r="D461" s="355"/>
    </row>
    <row r="462" spans="2:4" x14ac:dyDescent="0.2">
      <c r="B462" s="355"/>
      <c r="C462" s="355"/>
      <c r="D462" s="355"/>
    </row>
    <row r="463" spans="2:4" x14ac:dyDescent="0.2">
      <c r="B463" s="355"/>
      <c r="C463" s="355"/>
      <c r="D463" s="355"/>
    </row>
    <row r="464" spans="2:4" x14ac:dyDescent="0.2">
      <c r="B464" s="355"/>
      <c r="C464" s="355"/>
      <c r="D464" s="355"/>
    </row>
    <row r="465" spans="2:4" x14ac:dyDescent="0.2">
      <c r="B465" s="355"/>
      <c r="C465" s="355"/>
      <c r="D465" s="355"/>
    </row>
    <row r="466" spans="2:4" x14ac:dyDescent="0.2">
      <c r="B466" s="355"/>
      <c r="C466" s="355"/>
      <c r="D466" s="355"/>
    </row>
    <row r="467" spans="2:4" x14ac:dyDescent="0.2">
      <c r="B467" s="355"/>
      <c r="C467" s="355"/>
      <c r="D467" s="355"/>
    </row>
    <row r="468" spans="2:4" x14ac:dyDescent="0.2">
      <c r="B468" s="355"/>
      <c r="C468" s="355"/>
      <c r="D468" s="355"/>
    </row>
    <row r="469" spans="2:4" x14ac:dyDescent="0.2">
      <c r="B469" s="355"/>
      <c r="C469" s="355"/>
      <c r="D469" s="355"/>
    </row>
    <row r="470" spans="2:4" x14ac:dyDescent="0.2">
      <c r="B470" s="355"/>
      <c r="C470" s="355"/>
      <c r="D470" s="355"/>
    </row>
    <row r="471" spans="2:4" x14ac:dyDescent="0.2">
      <c r="B471" s="355"/>
      <c r="C471" s="355"/>
      <c r="D471" s="355"/>
    </row>
    <row r="472" spans="2:4" x14ac:dyDescent="0.2">
      <c r="B472" s="355"/>
      <c r="C472" s="355"/>
      <c r="D472" s="355"/>
    </row>
    <row r="473" spans="2:4" x14ac:dyDescent="0.2">
      <c r="B473" s="355"/>
      <c r="C473" s="355"/>
      <c r="D473" s="355"/>
    </row>
    <row r="474" spans="2:4" x14ac:dyDescent="0.2">
      <c r="B474" s="355"/>
      <c r="C474" s="355"/>
      <c r="D474" s="355"/>
    </row>
    <row r="475" spans="2:4" x14ac:dyDescent="0.2">
      <c r="B475" s="355"/>
      <c r="C475" s="355"/>
      <c r="D475" s="355"/>
    </row>
    <row r="476" spans="2:4" x14ac:dyDescent="0.2">
      <c r="B476" s="355"/>
      <c r="C476" s="355"/>
      <c r="D476" s="355"/>
    </row>
    <row r="477" spans="2:4" x14ac:dyDescent="0.2">
      <c r="B477" s="355"/>
      <c r="C477" s="355"/>
      <c r="D477" s="355"/>
    </row>
    <row r="478" spans="2:4" x14ac:dyDescent="0.2">
      <c r="B478" s="355"/>
      <c r="C478" s="355"/>
      <c r="D478" s="355"/>
    </row>
    <row r="479" spans="2:4" x14ac:dyDescent="0.2">
      <c r="B479" s="355"/>
      <c r="C479" s="355"/>
      <c r="D479" s="355"/>
    </row>
    <row r="480" spans="2:4" x14ac:dyDescent="0.2">
      <c r="B480" s="355"/>
      <c r="C480" s="355"/>
      <c r="D480" s="355"/>
    </row>
    <row r="481" spans="2:4" x14ac:dyDescent="0.2">
      <c r="B481" s="355"/>
      <c r="C481" s="355"/>
      <c r="D481" s="355"/>
    </row>
    <row r="482" spans="2:4" x14ac:dyDescent="0.2">
      <c r="B482" s="355"/>
      <c r="C482" s="355"/>
      <c r="D482" s="355"/>
    </row>
    <row r="483" spans="2:4" x14ac:dyDescent="0.2">
      <c r="B483" s="355"/>
      <c r="C483" s="355"/>
      <c r="D483" s="355"/>
    </row>
    <row r="484" spans="2:4" x14ac:dyDescent="0.2">
      <c r="B484" s="355"/>
      <c r="C484" s="355"/>
      <c r="D484" s="355"/>
    </row>
    <row r="485" spans="2:4" x14ac:dyDescent="0.2">
      <c r="B485" s="355"/>
      <c r="C485" s="355"/>
      <c r="D485" s="355"/>
    </row>
    <row r="486" spans="2:4" x14ac:dyDescent="0.2">
      <c r="B486" s="355"/>
      <c r="C486" s="355"/>
      <c r="D486" s="355"/>
    </row>
    <row r="487" spans="2:4" x14ac:dyDescent="0.2">
      <c r="B487" s="355"/>
      <c r="C487" s="355"/>
      <c r="D487" s="355"/>
    </row>
    <row r="488" spans="2:4" x14ac:dyDescent="0.2">
      <c r="B488" s="355"/>
      <c r="C488" s="355"/>
      <c r="D488" s="355"/>
    </row>
    <row r="489" spans="2:4" x14ac:dyDescent="0.2">
      <c r="B489" s="355"/>
      <c r="C489" s="355"/>
      <c r="D489" s="355"/>
    </row>
    <row r="490" spans="2:4" x14ac:dyDescent="0.2">
      <c r="B490" s="355"/>
      <c r="C490" s="355"/>
      <c r="D490" s="355"/>
    </row>
    <row r="491" spans="2:4" x14ac:dyDescent="0.2">
      <c r="B491" s="355"/>
      <c r="C491" s="355"/>
      <c r="D491" s="355"/>
    </row>
    <row r="492" spans="2:4" x14ac:dyDescent="0.2">
      <c r="B492" s="355"/>
      <c r="C492" s="355"/>
      <c r="D492" s="355"/>
    </row>
    <row r="493" spans="2:4" x14ac:dyDescent="0.2">
      <c r="B493" s="355"/>
      <c r="C493" s="355"/>
      <c r="D493" s="355"/>
    </row>
    <row r="494" spans="2:4" x14ac:dyDescent="0.2">
      <c r="B494" s="355"/>
      <c r="C494" s="355"/>
      <c r="D494" s="355"/>
    </row>
    <row r="495" spans="2:4" x14ac:dyDescent="0.2">
      <c r="B495" s="355"/>
      <c r="C495" s="355"/>
      <c r="D495" s="355"/>
    </row>
    <row r="496" spans="2:4" x14ac:dyDescent="0.2">
      <c r="B496" s="355"/>
      <c r="C496" s="355"/>
      <c r="D496" s="355"/>
    </row>
    <row r="497" spans="2:4" x14ac:dyDescent="0.2">
      <c r="B497" s="355"/>
      <c r="C497" s="355"/>
      <c r="D497" s="355"/>
    </row>
    <row r="498" spans="2:4" x14ac:dyDescent="0.2">
      <c r="B498" s="355"/>
      <c r="C498" s="355"/>
      <c r="D498" s="355"/>
    </row>
    <row r="499" spans="2:4" x14ac:dyDescent="0.2">
      <c r="B499" s="355"/>
      <c r="C499" s="355"/>
      <c r="D499" s="355"/>
    </row>
    <row r="500" spans="2:4" x14ac:dyDescent="0.2">
      <c r="B500" s="355"/>
      <c r="C500" s="355"/>
      <c r="D500" s="355"/>
    </row>
    <row r="501" spans="2:4" x14ac:dyDescent="0.2">
      <c r="B501" s="355"/>
      <c r="C501" s="355"/>
      <c r="D501" s="355"/>
    </row>
    <row r="502" spans="2:4" x14ac:dyDescent="0.2">
      <c r="B502" s="355"/>
      <c r="C502" s="355"/>
      <c r="D502" s="355"/>
    </row>
    <row r="503" spans="2:4" x14ac:dyDescent="0.2">
      <c r="B503" s="355"/>
      <c r="C503" s="355"/>
      <c r="D503" s="355"/>
    </row>
    <row r="504" spans="2:4" x14ac:dyDescent="0.2">
      <c r="B504" s="355"/>
      <c r="C504" s="355"/>
      <c r="D504" s="355"/>
    </row>
    <row r="505" spans="2:4" x14ac:dyDescent="0.2">
      <c r="B505" s="355"/>
      <c r="C505" s="355"/>
      <c r="D505" s="355"/>
    </row>
    <row r="506" spans="2:4" x14ac:dyDescent="0.2">
      <c r="B506" s="355"/>
      <c r="C506" s="355"/>
      <c r="D506" s="355"/>
    </row>
    <row r="507" spans="2:4" x14ac:dyDescent="0.2">
      <c r="B507" s="355"/>
      <c r="C507" s="355"/>
      <c r="D507" s="355"/>
    </row>
    <row r="508" spans="2:4" x14ac:dyDescent="0.2">
      <c r="B508" s="355"/>
      <c r="C508" s="355"/>
      <c r="D508" s="355"/>
    </row>
    <row r="509" spans="2:4" x14ac:dyDescent="0.2">
      <c r="B509" s="355"/>
      <c r="C509" s="355"/>
      <c r="D509" s="355"/>
    </row>
    <row r="510" spans="2:4" x14ac:dyDescent="0.2">
      <c r="B510" s="355"/>
      <c r="C510" s="355"/>
      <c r="D510" s="355"/>
    </row>
    <row r="511" spans="2:4" x14ac:dyDescent="0.2">
      <c r="B511" s="355"/>
      <c r="C511" s="355"/>
      <c r="D511" s="355"/>
    </row>
    <row r="512" spans="2:4" x14ac:dyDescent="0.2">
      <c r="B512" s="355"/>
      <c r="C512" s="355"/>
      <c r="D512" s="355"/>
    </row>
    <row r="513" spans="2:4" x14ac:dyDescent="0.2">
      <c r="B513" s="355"/>
      <c r="C513" s="355"/>
      <c r="D513" s="355"/>
    </row>
    <row r="514" spans="2:4" x14ac:dyDescent="0.2">
      <c r="B514" s="355"/>
      <c r="C514" s="355"/>
      <c r="D514" s="355"/>
    </row>
    <row r="515" spans="2:4" x14ac:dyDescent="0.2">
      <c r="B515" s="355"/>
      <c r="C515" s="355"/>
      <c r="D515" s="355"/>
    </row>
    <row r="516" spans="2:4" x14ac:dyDescent="0.2">
      <c r="B516" s="355"/>
      <c r="C516" s="355"/>
      <c r="D516" s="355"/>
    </row>
    <row r="517" spans="2:4" x14ac:dyDescent="0.2">
      <c r="B517" s="355"/>
      <c r="C517" s="355"/>
      <c r="D517" s="355"/>
    </row>
    <row r="518" spans="2:4" x14ac:dyDescent="0.2">
      <c r="B518" s="355"/>
      <c r="C518" s="355"/>
      <c r="D518" s="355"/>
    </row>
    <row r="519" spans="2:4" x14ac:dyDescent="0.2">
      <c r="B519" s="355"/>
      <c r="C519" s="355"/>
      <c r="D519" s="355"/>
    </row>
    <row r="520" spans="2:4" x14ac:dyDescent="0.2">
      <c r="B520" s="355"/>
      <c r="C520" s="355"/>
      <c r="D520" s="355"/>
    </row>
    <row r="521" spans="2:4" x14ac:dyDescent="0.2">
      <c r="B521" s="355"/>
      <c r="C521" s="355"/>
      <c r="D521" s="355"/>
    </row>
    <row r="522" spans="2:4" x14ac:dyDescent="0.2">
      <c r="B522" s="355"/>
      <c r="C522" s="355"/>
      <c r="D522" s="355"/>
    </row>
    <row r="523" spans="2:4" x14ac:dyDescent="0.2">
      <c r="B523" s="355"/>
      <c r="C523" s="355"/>
      <c r="D523" s="355"/>
    </row>
    <row r="524" spans="2:4" x14ac:dyDescent="0.2">
      <c r="B524" s="355"/>
      <c r="C524" s="355"/>
      <c r="D524" s="355"/>
    </row>
    <row r="525" spans="2:4" x14ac:dyDescent="0.2">
      <c r="B525" s="355"/>
      <c r="C525" s="355"/>
      <c r="D525" s="355"/>
    </row>
    <row r="526" spans="2:4" x14ac:dyDescent="0.2">
      <c r="B526" s="355"/>
      <c r="C526" s="355"/>
      <c r="D526" s="355"/>
    </row>
    <row r="527" spans="2:4" x14ac:dyDescent="0.2">
      <c r="B527" s="355"/>
      <c r="C527" s="355"/>
      <c r="D527" s="355"/>
    </row>
    <row r="528" spans="2:4" x14ac:dyDescent="0.2">
      <c r="B528" s="355"/>
      <c r="C528" s="355"/>
      <c r="D528" s="355"/>
    </row>
    <row r="529" spans="2:4" x14ac:dyDescent="0.2">
      <c r="B529" s="355"/>
      <c r="C529" s="355"/>
      <c r="D529" s="355"/>
    </row>
    <row r="530" spans="2:4" x14ac:dyDescent="0.2">
      <c r="B530" s="355"/>
      <c r="C530" s="355"/>
      <c r="D530" s="355"/>
    </row>
    <row r="531" spans="2:4" x14ac:dyDescent="0.2">
      <c r="B531" s="355"/>
      <c r="C531" s="355"/>
      <c r="D531" s="355"/>
    </row>
    <row r="532" spans="2:4" x14ac:dyDescent="0.2">
      <c r="B532" s="355"/>
      <c r="C532" s="355"/>
      <c r="D532" s="355"/>
    </row>
    <row r="533" spans="2:4" x14ac:dyDescent="0.2">
      <c r="B533" s="355"/>
      <c r="C533" s="355"/>
      <c r="D533" s="355"/>
    </row>
    <row r="534" spans="2:4" x14ac:dyDescent="0.2">
      <c r="B534" s="355"/>
      <c r="C534" s="355"/>
      <c r="D534" s="355"/>
    </row>
    <row r="535" spans="2:4" x14ac:dyDescent="0.2">
      <c r="B535" s="355"/>
      <c r="C535" s="355"/>
      <c r="D535" s="355"/>
    </row>
    <row r="536" spans="2:4" x14ac:dyDescent="0.2">
      <c r="B536" s="355"/>
      <c r="C536" s="355"/>
      <c r="D536" s="355"/>
    </row>
    <row r="537" spans="2:4" x14ac:dyDescent="0.2">
      <c r="B537" s="355"/>
      <c r="C537" s="355"/>
      <c r="D537" s="355"/>
    </row>
    <row r="538" spans="2:4" x14ac:dyDescent="0.2">
      <c r="B538" s="355"/>
      <c r="C538" s="355"/>
      <c r="D538" s="355"/>
    </row>
    <row r="539" spans="2:4" x14ac:dyDescent="0.2">
      <c r="B539" s="355"/>
      <c r="C539" s="355"/>
      <c r="D539" s="355"/>
    </row>
    <row r="540" spans="2:4" x14ac:dyDescent="0.2">
      <c r="B540" s="355"/>
      <c r="C540" s="355"/>
      <c r="D540" s="355"/>
    </row>
    <row r="541" spans="2:4" x14ac:dyDescent="0.2">
      <c r="B541" s="355"/>
      <c r="C541" s="355"/>
      <c r="D541" s="355"/>
    </row>
    <row r="542" spans="2:4" x14ac:dyDescent="0.2">
      <c r="B542" s="355"/>
      <c r="C542" s="355"/>
      <c r="D542" s="355"/>
    </row>
    <row r="543" spans="2:4" x14ac:dyDescent="0.2">
      <c r="B543" s="355"/>
      <c r="C543" s="355"/>
      <c r="D543" s="355"/>
    </row>
    <row r="544" spans="2:4" x14ac:dyDescent="0.2">
      <c r="B544" s="355"/>
      <c r="C544" s="355"/>
      <c r="D544" s="355"/>
    </row>
    <row r="545" spans="2:4" x14ac:dyDescent="0.2">
      <c r="B545" s="355"/>
      <c r="C545" s="355"/>
      <c r="D545" s="355"/>
    </row>
    <row r="546" spans="2:4" x14ac:dyDescent="0.2">
      <c r="B546" s="355"/>
      <c r="C546" s="355"/>
      <c r="D546" s="355"/>
    </row>
    <row r="547" spans="2:4" x14ac:dyDescent="0.2">
      <c r="B547" s="355"/>
      <c r="C547" s="355"/>
      <c r="D547" s="355"/>
    </row>
    <row r="548" spans="2:4" x14ac:dyDescent="0.2">
      <c r="B548" s="355"/>
      <c r="C548" s="355"/>
      <c r="D548" s="355"/>
    </row>
    <row r="549" spans="2:4" x14ac:dyDescent="0.2">
      <c r="B549" s="355"/>
      <c r="C549" s="355"/>
      <c r="D549" s="355"/>
    </row>
    <row r="550" spans="2:4" x14ac:dyDescent="0.2">
      <c r="B550" s="355"/>
      <c r="C550" s="355"/>
      <c r="D550" s="355"/>
    </row>
    <row r="551" spans="2:4" x14ac:dyDescent="0.2">
      <c r="B551" s="355"/>
      <c r="C551" s="355"/>
      <c r="D551" s="355"/>
    </row>
    <row r="552" spans="2:4" x14ac:dyDescent="0.2">
      <c r="B552" s="355"/>
      <c r="C552" s="355"/>
      <c r="D552" s="355"/>
    </row>
    <row r="553" spans="2:4" x14ac:dyDescent="0.2">
      <c r="B553" s="355"/>
      <c r="C553" s="355"/>
      <c r="D553" s="355"/>
    </row>
    <row r="554" spans="2:4" x14ac:dyDescent="0.2">
      <c r="B554" s="355"/>
      <c r="C554" s="355"/>
      <c r="D554" s="355"/>
    </row>
    <row r="555" spans="2:4" x14ac:dyDescent="0.2">
      <c r="B555" s="355"/>
      <c r="C555" s="355"/>
      <c r="D555" s="355"/>
    </row>
    <row r="556" spans="2:4" x14ac:dyDescent="0.2">
      <c r="B556" s="355"/>
      <c r="C556" s="355"/>
      <c r="D556" s="355"/>
    </row>
    <row r="557" spans="2:4" x14ac:dyDescent="0.2">
      <c r="B557" s="355"/>
      <c r="C557" s="355"/>
      <c r="D557" s="355"/>
    </row>
    <row r="558" spans="2:4" x14ac:dyDescent="0.2">
      <c r="B558" s="355"/>
      <c r="C558" s="355"/>
      <c r="D558" s="355"/>
    </row>
    <row r="559" spans="2:4" x14ac:dyDescent="0.2">
      <c r="B559" s="355"/>
      <c r="C559" s="355"/>
      <c r="D559" s="355"/>
    </row>
    <row r="560" spans="2:4" x14ac:dyDescent="0.2">
      <c r="B560" s="355"/>
      <c r="C560" s="355"/>
      <c r="D560" s="355"/>
    </row>
    <row r="561" spans="2:4" x14ac:dyDescent="0.2">
      <c r="B561" s="355"/>
      <c r="C561" s="355"/>
      <c r="D561" s="355"/>
    </row>
    <row r="562" spans="2:4" x14ac:dyDescent="0.2">
      <c r="B562" s="355"/>
      <c r="C562" s="355"/>
      <c r="D562" s="355"/>
    </row>
    <row r="563" spans="2:4" x14ac:dyDescent="0.2">
      <c r="B563" s="355"/>
      <c r="C563" s="355"/>
      <c r="D563" s="355"/>
    </row>
    <row r="564" spans="2:4" x14ac:dyDescent="0.2">
      <c r="B564" s="355"/>
      <c r="C564" s="355"/>
      <c r="D564" s="355"/>
    </row>
    <row r="565" spans="2:4" x14ac:dyDescent="0.2">
      <c r="B565" s="355"/>
      <c r="C565" s="355"/>
      <c r="D565" s="355"/>
    </row>
    <row r="566" spans="2:4" x14ac:dyDescent="0.2">
      <c r="B566" s="355"/>
      <c r="C566" s="355"/>
      <c r="D566" s="355"/>
    </row>
    <row r="567" spans="2:4" x14ac:dyDescent="0.2">
      <c r="B567" s="355"/>
      <c r="C567" s="355"/>
      <c r="D567" s="355"/>
    </row>
    <row r="568" spans="2:4" x14ac:dyDescent="0.2">
      <c r="B568" s="355"/>
      <c r="C568" s="355"/>
      <c r="D568" s="355"/>
    </row>
    <row r="569" spans="2:4" x14ac:dyDescent="0.2">
      <c r="B569" s="355"/>
      <c r="C569" s="355"/>
      <c r="D569" s="355"/>
    </row>
    <row r="570" spans="2:4" x14ac:dyDescent="0.2">
      <c r="B570" s="355"/>
      <c r="C570" s="355"/>
      <c r="D570" s="355"/>
    </row>
    <row r="571" spans="2:4" x14ac:dyDescent="0.2">
      <c r="B571" s="355"/>
      <c r="C571" s="355"/>
      <c r="D571" s="355"/>
    </row>
    <row r="572" spans="2:4" x14ac:dyDescent="0.2">
      <c r="B572" s="355"/>
      <c r="C572" s="355"/>
      <c r="D572" s="355"/>
    </row>
    <row r="573" spans="2:4" x14ac:dyDescent="0.2">
      <c r="B573" s="355"/>
      <c r="C573" s="355"/>
      <c r="D573" s="355"/>
    </row>
    <row r="574" spans="2:4" x14ac:dyDescent="0.2">
      <c r="B574" s="355"/>
      <c r="C574" s="355"/>
      <c r="D574" s="355"/>
    </row>
    <row r="575" spans="2:4" x14ac:dyDescent="0.2">
      <c r="B575" s="355"/>
      <c r="C575" s="355"/>
      <c r="D575" s="355"/>
    </row>
    <row r="576" spans="2:4" x14ac:dyDescent="0.2">
      <c r="B576" s="355"/>
      <c r="C576" s="355"/>
      <c r="D576" s="355"/>
    </row>
    <row r="577" spans="2:4" x14ac:dyDescent="0.2">
      <c r="B577" s="355"/>
      <c r="C577" s="355"/>
      <c r="D577" s="355"/>
    </row>
    <row r="578" spans="2:4" x14ac:dyDescent="0.2">
      <c r="B578" s="355"/>
      <c r="C578" s="355"/>
      <c r="D578" s="355"/>
    </row>
    <row r="579" spans="2:4" x14ac:dyDescent="0.2">
      <c r="B579" s="355"/>
      <c r="C579" s="355"/>
      <c r="D579" s="355"/>
    </row>
    <row r="580" spans="2:4" x14ac:dyDescent="0.2">
      <c r="B580" s="355"/>
      <c r="C580" s="355"/>
      <c r="D580" s="355"/>
    </row>
    <row r="581" spans="2:4" x14ac:dyDescent="0.2">
      <c r="B581" s="355"/>
      <c r="C581" s="355"/>
      <c r="D581" s="355"/>
    </row>
    <row r="582" spans="2:4" x14ac:dyDescent="0.2">
      <c r="B582" s="355"/>
      <c r="C582" s="355"/>
      <c r="D582" s="355"/>
    </row>
    <row r="583" spans="2:4" x14ac:dyDescent="0.2">
      <c r="B583" s="355"/>
      <c r="C583" s="355"/>
      <c r="D583" s="355"/>
    </row>
    <row r="584" spans="2:4" x14ac:dyDescent="0.2">
      <c r="B584" s="355"/>
      <c r="C584" s="355"/>
      <c r="D584" s="355"/>
    </row>
    <row r="585" spans="2:4" x14ac:dyDescent="0.2">
      <c r="B585" s="355"/>
      <c r="C585" s="355"/>
      <c r="D585" s="355"/>
    </row>
    <row r="586" spans="2:4" x14ac:dyDescent="0.2">
      <c r="B586" s="355"/>
      <c r="C586" s="355"/>
      <c r="D586" s="355"/>
    </row>
    <row r="587" spans="2:4" x14ac:dyDescent="0.2">
      <c r="B587" s="355"/>
      <c r="C587" s="355"/>
      <c r="D587" s="355"/>
    </row>
    <row r="588" spans="2:4" x14ac:dyDescent="0.2">
      <c r="B588" s="355"/>
      <c r="C588" s="355"/>
      <c r="D588" s="355"/>
    </row>
    <row r="589" spans="2:4" x14ac:dyDescent="0.2">
      <c r="B589" s="355"/>
      <c r="C589" s="355"/>
      <c r="D589" s="355"/>
    </row>
    <row r="590" spans="2:4" x14ac:dyDescent="0.2">
      <c r="B590" s="355"/>
      <c r="C590" s="355"/>
      <c r="D590" s="355"/>
    </row>
    <row r="591" spans="2:4" x14ac:dyDescent="0.2">
      <c r="B591" s="355"/>
      <c r="C591" s="355"/>
      <c r="D591" s="355"/>
    </row>
    <row r="592" spans="2:4" x14ac:dyDescent="0.2">
      <c r="B592" s="355"/>
      <c r="C592" s="355"/>
      <c r="D592" s="355"/>
    </row>
    <row r="593" spans="2:4" x14ac:dyDescent="0.2">
      <c r="B593" s="355"/>
      <c r="C593" s="355"/>
      <c r="D593" s="355"/>
    </row>
    <row r="594" spans="2:4" x14ac:dyDescent="0.2">
      <c r="B594" s="355"/>
      <c r="C594" s="355"/>
      <c r="D594" s="355"/>
    </row>
    <row r="595" spans="2:4" x14ac:dyDescent="0.2">
      <c r="B595" s="355"/>
      <c r="C595" s="355"/>
      <c r="D595" s="355"/>
    </row>
    <row r="596" spans="2:4" x14ac:dyDescent="0.2">
      <c r="B596" s="355"/>
      <c r="C596" s="355"/>
      <c r="D596" s="355"/>
    </row>
    <row r="597" spans="2:4" x14ac:dyDescent="0.2">
      <c r="B597" s="355"/>
      <c r="C597" s="355"/>
      <c r="D597" s="355"/>
    </row>
    <row r="598" spans="2:4" x14ac:dyDescent="0.2">
      <c r="B598" s="355"/>
      <c r="C598" s="355"/>
      <c r="D598" s="355"/>
    </row>
    <row r="599" spans="2:4" x14ac:dyDescent="0.2">
      <c r="B599" s="355"/>
      <c r="C599" s="355"/>
      <c r="D599" s="355"/>
    </row>
    <row r="600" spans="2:4" x14ac:dyDescent="0.2">
      <c r="B600" s="355"/>
      <c r="C600" s="355"/>
      <c r="D600" s="355"/>
    </row>
    <row r="601" spans="2:4" x14ac:dyDescent="0.2">
      <c r="B601" s="355"/>
      <c r="C601" s="355"/>
      <c r="D601" s="355"/>
    </row>
    <row r="602" spans="2:4" x14ac:dyDescent="0.2">
      <c r="B602" s="355"/>
      <c r="C602" s="355"/>
      <c r="D602" s="355"/>
    </row>
    <row r="603" spans="2:4" x14ac:dyDescent="0.2">
      <c r="B603" s="355"/>
      <c r="C603" s="355"/>
      <c r="D603" s="355"/>
    </row>
    <row r="604" spans="2:4" x14ac:dyDescent="0.2">
      <c r="B604" s="355"/>
      <c r="C604" s="355"/>
      <c r="D604" s="355"/>
    </row>
    <row r="605" spans="2:4" x14ac:dyDescent="0.2">
      <c r="B605" s="355"/>
      <c r="C605" s="355"/>
      <c r="D605" s="355"/>
    </row>
    <row r="606" spans="2:4" x14ac:dyDescent="0.2">
      <c r="B606" s="355"/>
      <c r="C606" s="355"/>
      <c r="D606" s="355"/>
    </row>
    <row r="607" spans="2:4" x14ac:dyDescent="0.2">
      <c r="B607" s="355"/>
      <c r="C607" s="355"/>
      <c r="D607" s="355"/>
    </row>
    <row r="608" spans="2:4" x14ac:dyDescent="0.2">
      <c r="B608" s="355"/>
      <c r="C608" s="355"/>
      <c r="D608" s="355"/>
    </row>
    <row r="609" spans="2:4" x14ac:dyDescent="0.2">
      <c r="B609" s="355"/>
      <c r="C609" s="355"/>
      <c r="D609" s="355"/>
    </row>
    <row r="610" spans="2:4" x14ac:dyDescent="0.2">
      <c r="B610" s="355"/>
      <c r="C610" s="355"/>
      <c r="D610" s="355"/>
    </row>
    <row r="611" spans="2:4" x14ac:dyDescent="0.2">
      <c r="B611" s="355"/>
      <c r="C611" s="355"/>
      <c r="D611" s="355"/>
    </row>
    <row r="612" spans="2:4" x14ac:dyDescent="0.2">
      <c r="B612" s="355"/>
      <c r="C612" s="355"/>
      <c r="D612" s="355"/>
    </row>
    <row r="613" spans="2:4" x14ac:dyDescent="0.2">
      <c r="B613" s="355"/>
      <c r="C613" s="355"/>
      <c r="D613" s="355"/>
    </row>
    <row r="614" spans="2:4" x14ac:dyDescent="0.2">
      <c r="B614" s="355"/>
      <c r="C614" s="355"/>
      <c r="D614" s="355"/>
    </row>
    <row r="615" spans="2:4" x14ac:dyDescent="0.2">
      <c r="B615" s="355"/>
      <c r="C615" s="355"/>
      <c r="D615" s="355"/>
    </row>
    <row r="616" spans="2:4" x14ac:dyDescent="0.2">
      <c r="B616" s="355"/>
      <c r="C616" s="355"/>
      <c r="D616" s="355"/>
    </row>
    <row r="617" spans="2:4" x14ac:dyDescent="0.2">
      <c r="B617" s="355"/>
      <c r="C617" s="355"/>
      <c r="D617" s="355"/>
    </row>
    <row r="618" spans="2:4" x14ac:dyDescent="0.2">
      <c r="B618" s="355"/>
      <c r="C618" s="355"/>
      <c r="D618" s="355"/>
    </row>
    <row r="619" spans="2:4" x14ac:dyDescent="0.2">
      <c r="B619" s="355"/>
      <c r="C619" s="355"/>
      <c r="D619" s="355"/>
    </row>
    <row r="620" spans="2:4" x14ac:dyDescent="0.2">
      <c r="B620" s="355"/>
      <c r="C620" s="355"/>
      <c r="D620" s="355"/>
    </row>
    <row r="621" spans="2:4" x14ac:dyDescent="0.2">
      <c r="B621" s="355"/>
      <c r="C621" s="355"/>
      <c r="D621" s="355"/>
    </row>
    <row r="622" spans="2:4" x14ac:dyDescent="0.2">
      <c r="B622" s="355"/>
      <c r="C622" s="355"/>
      <c r="D622" s="355"/>
    </row>
    <row r="623" spans="2:4" x14ac:dyDescent="0.2">
      <c r="B623" s="355"/>
      <c r="C623" s="355"/>
      <c r="D623" s="355"/>
    </row>
    <row r="624" spans="2:4" x14ac:dyDescent="0.2">
      <c r="B624" s="355"/>
      <c r="C624" s="355"/>
      <c r="D624" s="355"/>
    </row>
    <row r="625" spans="2:4" x14ac:dyDescent="0.2">
      <c r="B625" s="355"/>
      <c r="C625" s="355"/>
      <c r="D625" s="355"/>
    </row>
    <row r="626" spans="2:4" x14ac:dyDescent="0.2">
      <c r="B626" s="355"/>
      <c r="C626" s="355"/>
      <c r="D626" s="355"/>
    </row>
    <row r="627" spans="2:4" x14ac:dyDescent="0.2">
      <c r="B627" s="355"/>
      <c r="C627" s="355"/>
      <c r="D627" s="355"/>
    </row>
    <row r="628" spans="2:4" x14ac:dyDescent="0.2">
      <c r="B628" s="355"/>
      <c r="C628" s="355"/>
      <c r="D628" s="355"/>
    </row>
    <row r="629" spans="2:4" x14ac:dyDescent="0.2">
      <c r="B629" s="355"/>
      <c r="C629" s="355"/>
      <c r="D629" s="355"/>
    </row>
    <row r="630" spans="2:4" x14ac:dyDescent="0.2">
      <c r="B630" s="355"/>
      <c r="C630" s="355"/>
      <c r="D630" s="355"/>
    </row>
    <row r="631" spans="2:4" x14ac:dyDescent="0.2">
      <c r="B631" s="355"/>
      <c r="C631" s="355"/>
      <c r="D631" s="355"/>
    </row>
    <row r="632" spans="2:4" x14ac:dyDescent="0.2">
      <c r="B632" s="355"/>
      <c r="C632" s="355"/>
      <c r="D632" s="355"/>
    </row>
    <row r="633" spans="2:4" x14ac:dyDescent="0.2">
      <c r="B633" s="355"/>
      <c r="C633" s="355"/>
      <c r="D633" s="355"/>
    </row>
    <row r="634" spans="2:4" x14ac:dyDescent="0.2">
      <c r="B634" s="355"/>
      <c r="C634" s="355"/>
      <c r="D634" s="355"/>
    </row>
    <row r="635" spans="2:4" x14ac:dyDescent="0.2">
      <c r="B635" s="355"/>
      <c r="C635" s="355"/>
      <c r="D635" s="355"/>
    </row>
    <row r="636" spans="2:4" x14ac:dyDescent="0.2">
      <c r="B636" s="355"/>
      <c r="C636" s="355"/>
      <c r="D636" s="355"/>
    </row>
    <row r="637" spans="2:4" x14ac:dyDescent="0.2">
      <c r="B637" s="355"/>
      <c r="C637" s="355"/>
      <c r="D637" s="355"/>
    </row>
    <row r="638" spans="2:4" x14ac:dyDescent="0.2">
      <c r="B638" s="355"/>
      <c r="C638" s="355"/>
      <c r="D638" s="355"/>
    </row>
    <row r="639" spans="2:4" x14ac:dyDescent="0.2">
      <c r="B639" s="355"/>
      <c r="C639" s="355"/>
      <c r="D639" s="355"/>
    </row>
    <row r="640" spans="2:4" x14ac:dyDescent="0.2">
      <c r="B640" s="355"/>
      <c r="C640" s="355"/>
      <c r="D640" s="355"/>
    </row>
    <row r="641" spans="2:4" x14ac:dyDescent="0.2">
      <c r="B641" s="355"/>
      <c r="C641" s="355"/>
      <c r="D641" s="355"/>
    </row>
    <row r="642" spans="2:4" x14ac:dyDescent="0.2">
      <c r="B642" s="355"/>
      <c r="C642" s="355"/>
      <c r="D642" s="355"/>
    </row>
    <row r="643" spans="2:4" x14ac:dyDescent="0.2">
      <c r="B643" s="355"/>
      <c r="C643" s="355"/>
      <c r="D643" s="355"/>
    </row>
    <row r="644" spans="2:4" x14ac:dyDescent="0.2">
      <c r="B644" s="355"/>
      <c r="C644" s="355"/>
      <c r="D644" s="355"/>
    </row>
    <row r="645" spans="2:4" x14ac:dyDescent="0.2">
      <c r="B645" s="355"/>
      <c r="C645" s="355"/>
      <c r="D645" s="355"/>
    </row>
    <row r="646" spans="2:4" x14ac:dyDescent="0.2">
      <c r="B646" s="355"/>
      <c r="C646" s="355"/>
      <c r="D646" s="355"/>
    </row>
    <row r="647" spans="2:4" x14ac:dyDescent="0.2">
      <c r="B647" s="355"/>
      <c r="C647" s="355"/>
      <c r="D647" s="355"/>
    </row>
    <row r="648" spans="2:4" x14ac:dyDescent="0.2">
      <c r="B648" s="355"/>
      <c r="C648" s="355"/>
      <c r="D648" s="355"/>
    </row>
    <row r="649" spans="2:4" x14ac:dyDescent="0.2">
      <c r="B649" s="355"/>
      <c r="C649" s="355"/>
      <c r="D649" s="355"/>
    </row>
    <row r="650" spans="2:4" x14ac:dyDescent="0.2">
      <c r="B650" s="355"/>
      <c r="C650" s="355"/>
      <c r="D650" s="355"/>
    </row>
    <row r="651" spans="2:4" x14ac:dyDescent="0.2">
      <c r="B651" s="355"/>
      <c r="C651" s="355"/>
      <c r="D651" s="355"/>
    </row>
    <row r="652" spans="2:4" x14ac:dyDescent="0.2">
      <c r="B652" s="355"/>
      <c r="C652" s="355"/>
      <c r="D652" s="355"/>
    </row>
    <row r="653" spans="2:4" x14ac:dyDescent="0.2">
      <c r="B653" s="355"/>
      <c r="C653" s="355"/>
      <c r="D653" s="355"/>
    </row>
    <row r="654" spans="2:4" x14ac:dyDescent="0.2">
      <c r="B654" s="355"/>
      <c r="C654" s="355"/>
      <c r="D654" s="355"/>
    </row>
    <row r="655" spans="2:4" x14ac:dyDescent="0.2">
      <c r="B655" s="355"/>
      <c r="C655" s="355"/>
      <c r="D655" s="355"/>
    </row>
    <row r="656" spans="2:4" x14ac:dyDescent="0.2">
      <c r="B656" s="355"/>
      <c r="C656" s="355"/>
      <c r="D656" s="355"/>
    </row>
    <row r="657" spans="2:4" x14ac:dyDescent="0.2">
      <c r="B657" s="355"/>
      <c r="C657" s="355"/>
      <c r="D657" s="355"/>
    </row>
    <row r="658" spans="2:4" x14ac:dyDescent="0.2">
      <c r="B658" s="355"/>
      <c r="C658" s="355"/>
      <c r="D658" s="355"/>
    </row>
    <row r="659" spans="2:4" x14ac:dyDescent="0.2">
      <c r="B659" s="355"/>
      <c r="C659" s="355"/>
      <c r="D659" s="355"/>
    </row>
    <row r="660" spans="2:4" x14ac:dyDescent="0.2">
      <c r="B660" s="355"/>
      <c r="C660" s="355"/>
      <c r="D660" s="355"/>
    </row>
    <row r="661" spans="2:4" x14ac:dyDescent="0.2">
      <c r="B661" s="355"/>
      <c r="C661" s="355"/>
      <c r="D661" s="355"/>
    </row>
    <row r="662" spans="2:4" x14ac:dyDescent="0.2">
      <c r="B662" s="355"/>
      <c r="C662" s="355"/>
      <c r="D662" s="355"/>
    </row>
    <row r="663" spans="2:4" x14ac:dyDescent="0.2">
      <c r="B663" s="355"/>
      <c r="C663" s="355"/>
      <c r="D663" s="355"/>
    </row>
    <row r="664" spans="2:4" x14ac:dyDescent="0.2">
      <c r="B664" s="355"/>
      <c r="C664" s="355"/>
      <c r="D664" s="355"/>
    </row>
    <row r="665" spans="2:4" x14ac:dyDescent="0.2">
      <c r="B665" s="355"/>
      <c r="C665" s="355"/>
      <c r="D665" s="355"/>
    </row>
    <row r="666" spans="2:4" x14ac:dyDescent="0.2">
      <c r="B666" s="355"/>
      <c r="C666" s="355"/>
      <c r="D666" s="355"/>
    </row>
    <row r="667" spans="2:4" x14ac:dyDescent="0.2">
      <c r="B667" s="355"/>
      <c r="C667" s="355"/>
      <c r="D667" s="355"/>
    </row>
    <row r="668" spans="2:4" x14ac:dyDescent="0.2">
      <c r="B668" s="355"/>
      <c r="C668" s="355"/>
      <c r="D668" s="355"/>
    </row>
    <row r="669" spans="2:4" x14ac:dyDescent="0.2">
      <c r="B669" s="355"/>
      <c r="C669" s="355"/>
      <c r="D669" s="355"/>
    </row>
    <row r="670" spans="2:4" x14ac:dyDescent="0.2">
      <c r="B670" s="355"/>
      <c r="C670" s="355"/>
      <c r="D670" s="355"/>
    </row>
    <row r="671" spans="2:4" x14ac:dyDescent="0.2">
      <c r="B671" s="355"/>
      <c r="C671" s="355"/>
      <c r="D671" s="355"/>
    </row>
    <row r="672" spans="2:4" x14ac:dyDescent="0.2">
      <c r="B672" s="355"/>
      <c r="C672" s="355"/>
      <c r="D672" s="355"/>
    </row>
    <row r="673" spans="2:4" x14ac:dyDescent="0.2">
      <c r="B673" s="355"/>
      <c r="C673" s="355"/>
      <c r="D673" s="355"/>
    </row>
    <row r="674" spans="2:4" x14ac:dyDescent="0.2">
      <c r="B674" s="355"/>
      <c r="C674" s="355"/>
      <c r="D674" s="355"/>
    </row>
    <row r="675" spans="2:4" x14ac:dyDescent="0.2">
      <c r="B675" s="355"/>
      <c r="C675" s="355"/>
      <c r="D675" s="355"/>
    </row>
    <row r="676" spans="2:4" x14ac:dyDescent="0.2">
      <c r="B676" s="355"/>
      <c r="C676" s="355"/>
      <c r="D676" s="355"/>
    </row>
    <row r="677" spans="2:4" x14ac:dyDescent="0.2">
      <c r="B677" s="355"/>
      <c r="C677" s="355"/>
      <c r="D677" s="355"/>
    </row>
    <row r="678" spans="2:4" x14ac:dyDescent="0.2">
      <c r="B678" s="355"/>
      <c r="C678" s="355"/>
      <c r="D678" s="355"/>
    </row>
    <row r="679" spans="2:4" x14ac:dyDescent="0.2">
      <c r="B679" s="355"/>
      <c r="C679" s="355"/>
      <c r="D679" s="355"/>
    </row>
    <row r="680" spans="2:4" x14ac:dyDescent="0.2">
      <c r="B680" s="355"/>
      <c r="C680" s="355"/>
      <c r="D680" s="355"/>
    </row>
    <row r="681" spans="2:4" x14ac:dyDescent="0.2">
      <c r="B681" s="355"/>
      <c r="C681" s="355"/>
      <c r="D681" s="355"/>
    </row>
    <row r="682" spans="2:4" x14ac:dyDescent="0.2">
      <c r="B682" s="355"/>
      <c r="C682" s="355"/>
      <c r="D682" s="355"/>
    </row>
    <row r="683" spans="2:4" x14ac:dyDescent="0.2">
      <c r="B683" s="355"/>
      <c r="C683" s="355"/>
      <c r="D683" s="355"/>
    </row>
    <row r="684" spans="2:4" x14ac:dyDescent="0.2">
      <c r="B684" s="355"/>
      <c r="C684" s="355"/>
      <c r="D684" s="355"/>
    </row>
    <row r="685" spans="2:4" x14ac:dyDescent="0.2">
      <c r="B685" s="355"/>
      <c r="C685" s="355"/>
      <c r="D685" s="355"/>
    </row>
    <row r="686" spans="2:4" x14ac:dyDescent="0.2">
      <c r="B686" s="355"/>
      <c r="C686" s="355"/>
      <c r="D686" s="355"/>
    </row>
    <row r="687" spans="2:4" x14ac:dyDescent="0.2">
      <c r="B687" s="355"/>
      <c r="C687" s="355"/>
      <c r="D687" s="355"/>
    </row>
    <row r="688" spans="2:4" x14ac:dyDescent="0.2">
      <c r="B688" s="355"/>
      <c r="C688" s="355"/>
      <c r="D688" s="355"/>
    </row>
    <row r="689" spans="2:4" x14ac:dyDescent="0.2">
      <c r="B689" s="355"/>
      <c r="C689" s="355"/>
      <c r="D689" s="355"/>
    </row>
    <row r="690" spans="2:4" x14ac:dyDescent="0.2">
      <c r="B690" s="355"/>
      <c r="C690" s="355"/>
      <c r="D690" s="355"/>
    </row>
    <row r="691" spans="2:4" x14ac:dyDescent="0.2">
      <c r="B691" s="355"/>
      <c r="C691" s="355"/>
      <c r="D691" s="355"/>
    </row>
    <row r="692" spans="2:4" x14ac:dyDescent="0.2">
      <c r="B692" s="355"/>
      <c r="C692" s="355"/>
      <c r="D692" s="355"/>
    </row>
    <row r="693" spans="2:4" x14ac:dyDescent="0.2">
      <c r="B693" s="355"/>
      <c r="C693" s="355"/>
      <c r="D693" s="355"/>
    </row>
    <row r="694" spans="2:4" x14ac:dyDescent="0.2">
      <c r="B694" s="355"/>
      <c r="C694" s="355"/>
      <c r="D694" s="355"/>
    </row>
    <row r="695" spans="2:4" x14ac:dyDescent="0.2">
      <c r="B695" s="355"/>
      <c r="C695" s="355"/>
      <c r="D695" s="355"/>
    </row>
    <row r="696" spans="2:4" x14ac:dyDescent="0.2">
      <c r="B696" s="355"/>
      <c r="C696" s="355"/>
      <c r="D696" s="355"/>
    </row>
    <row r="697" spans="2:4" x14ac:dyDescent="0.2">
      <c r="B697" s="355"/>
      <c r="C697" s="355"/>
      <c r="D697" s="355"/>
    </row>
    <row r="698" spans="2:4" x14ac:dyDescent="0.2">
      <c r="B698" s="355"/>
      <c r="C698" s="355"/>
      <c r="D698" s="355"/>
    </row>
    <row r="699" spans="2:4" x14ac:dyDescent="0.2">
      <c r="B699" s="355"/>
      <c r="C699" s="355"/>
      <c r="D699" s="355"/>
    </row>
    <row r="700" spans="2:4" x14ac:dyDescent="0.2">
      <c r="B700" s="355"/>
      <c r="C700" s="355"/>
      <c r="D700" s="355"/>
    </row>
    <row r="701" spans="2:4" x14ac:dyDescent="0.2">
      <c r="B701" s="355"/>
      <c r="C701" s="355"/>
      <c r="D701" s="355"/>
    </row>
    <row r="702" spans="2:4" x14ac:dyDescent="0.2">
      <c r="B702" s="355"/>
      <c r="C702" s="355"/>
      <c r="D702" s="355"/>
    </row>
    <row r="703" spans="2:4" x14ac:dyDescent="0.2">
      <c r="B703" s="355"/>
      <c r="C703" s="355"/>
      <c r="D703" s="355"/>
    </row>
    <row r="704" spans="2:4" x14ac:dyDescent="0.2">
      <c r="B704" s="355"/>
      <c r="C704" s="355"/>
      <c r="D704" s="355"/>
    </row>
    <row r="705" spans="2:4" x14ac:dyDescent="0.2">
      <c r="B705" s="355"/>
      <c r="C705" s="355"/>
      <c r="D705" s="355"/>
    </row>
    <row r="706" spans="2:4" x14ac:dyDescent="0.2">
      <c r="B706" s="355"/>
      <c r="C706" s="355"/>
      <c r="D706" s="355"/>
    </row>
    <row r="707" spans="2:4" x14ac:dyDescent="0.2">
      <c r="B707" s="355"/>
      <c r="C707" s="355"/>
      <c r="D707" s="355"/>
    </row>
    <row r="708" spans="2:4" x14ac:dyDescent="0.2">
      <c r="B708" s="355"/>
      <c r="C708" s="355"/>
      <c r="D708" s="355"/>
    </row>
    <row r="709" spans="2:4" x14ac:dyDescent="0.2">
      <c r="B709" s="355"/>
      <c r="C709" s="355"/>
      <c r="D709" s="355"/>
    </row>
    <row r="710" spans="2:4" x14ac:dyDescent="0.2">
      <c r="B710" s="355"/>
      <c r="C710" s="355"/>
      <c r="D710" s="355"/>
    </row>
    <row r="711" spans="2:4" x14ac:dyDescent="0.2">
      <c r="B711" s="355"/>
      <c r="C711" s="355"/>
      <c r="D711" s="355"/>
    </row>
    <row r="712" spans="2:4" x14ac:dyDescent="0.2">
      <c r="B712" s="355"/>
      <c r="C712" s="355"/>
      <c r="D712" s="355"/>
    </row>
    <row r="713" spans="2:4" x14ac:dyDescent="0.2">
      <c r="B713" s="355"/>
      <c r="C713" s="355"/>
      <c r="D713" s="355"/>
    </row>
    <row r="714" spans="2:4" x14ac:dyDescent="0.2">
      <c r="B714" s="355"/>
      <c r="C714" s="355"/>
      <c r="D714" s="355"/>
    </row>
    <row r="715" spans="2:4" x14ac:dyDescent="0.2">
      <c r="B715" s="355"/>
      <c r="C715" s="355"/>
      <c r="D715" s="355"/>
    </row>
    <row r="716" spans="2:4" x14ac:dyDescent="0.2">
      <c r="B716" s="355"/>
      <c r="C716" s="355"/>
      <c r="D716" s="355"/>
    </row>
    <row r="717" spans="2:4" x14ac:dyDescent="0.2">
      <c r="B717" s="355"/>
      <c r="C717" s="355"/>
      <c r="D717" s="355"/>
    </row>
    <row r="718" spans="2:4" x14ac:dyDescent="0.2">
      <c r="B718" s="355"/>
      <c r="C718" s="355"/>
      <c r="D718" s="355"/>
    </row>
    <row r="719" spans="2:4" x14ac:dyDescent="0.2">
      <c r="B719" s="355"/>
      <c r="C719" s="355"/>
      <c r="D719" s="355"/>
    </row>
    <row r="720" spans="2:4" x14ac:dyDescent="0.2">
      <c r="B720" s="355"/>
      <c r="C720" s="355"/>
      <c r="D720" s="355"/>
    </row>
    <row r="721" spans="2:4" x14ac:dyDescent="0.2">
      <c r="B721" s="355"/>
      <c r="C721" s="355"/>
      <c r="D721" s="355"/>
    </row>
    <row r="722" spans="2:4" x14ac:dyDescent="0.2">
      <c r="B722" s="355"/>
      <c r="C722" s="355"/>
      <c r="D722" s="355"/>
    </row>
    <row r="723" spans="2:4" x14ac:dyDescent="0.2">
      <c r="B723" s="355"/>
      <c r="C723" s="355"/>
      <c r="D723" s="355"/>
    </row>
    <row r="724" spans="2:4" x14ac:dyDescent="0.2">
      <c r="B724" s="355"/>
      <c r="C724" s="355"/>
      <c r="D724" s="355"/>
    </row>
    <row r="725" spans="2:4" x14ac:dyDescent="0.2">
      <c r="B725" s="355"/>
      <c r="C725" s="355"/>
      <c r="D725" s="355"/>
    </row>
    <row r="726" spans="2:4" x14ac:dyDescent="0.2">
      <c r="B726" s="355"/>
      <c r="C726" s="355"/>
      <c r="D726" s="355"/>
    </row>
    <row r="727" spans="2:4" x14ac:dyDescent="0.2">
      <c r="B727" s="355"/>
      <c r="C727" s="355"/>
      <c r="D727" s="355"/>
    </row>
    <row r="728" spans="2:4" x14ac:dyDescent="0.2">
      <c r="B728" s="355"/>
      <c r="C728" s="355"/>
      <c r="D728" s="355"/>
    </row>
    <row r="729" spans="2:4" x14ac:dyDescent="0.2">
      <c r="B729" s="355"/>
      <c r="C729" s="355"/>
      <c r="D729" s="355"/>
    </row>
    <row r="730" spans="2:4" x14ac:dyDescent="0.2">
      <c r="B730" s="355"/>
      <c r="C730" s="355"/>
      <c r="D730" s="355"/>
    </row>
    <row r="731" spans="2:4" x14ac:dyDescent="0.2">
      <c r="B731" s="355"/>
      <c r="C731" s="355"/>
      <c r="D731" s="355"/>
    </row>
    <row r="732" spans="2:4" x14ac:dyDescent="0.2">
      <c r="B732" s="355"/>
      <c r="C732" s="355"/>
      <c r="D732" s="355"/>
    </row>
    <row r="733" spans="2:4" x14ac:dyDescent="0.2">
      <c r="B733" s="355"/>
      <c r="C733" s="355"/>
      <c r="D733" s="355"/>
    </row>
    <row r="734" spans="2:4" x14ac:dyDescent="0.2">
      <c r="B734" s="355"/>
      <c r="C734" s="355"/>
      <c r="D734" s="355"/>
    </row>
    <row r="735" spans="2:4" x14ac:dyDescent="0.2">
      <c r="B735" s="355"/>
      <c r="C735" s="355"/>
      <c r="D735" s="355"/>
    </row>
    <row r="736" spans="2:4" x14ac:dyDescent="0.2">
      <c r="B736" s="355"/>
      <c r="C736" s="355"/>
      <c r="D736" s="355"/>
    </row>
    <row r="737" spans="2:4" x14ac:dyDescent="0.2">
      <c r="B737" s="355"/>
      <c r="C737" s="355"/>
      <c r="D737" s="355"/>
    </row>
    <row r="738" spans="2:4" x14ac:dyDescent="0.2">
      <c r="B738" s="355"/>
      <c r="C738" s="355"/>
      <c r="D738" s="355"/>
    </row>
    <row r="739" spans="2:4" x14ac:dyDescent="0.2">
      <c r="B739" s="355"/>
      <c r="C739" s="355"/>
      <c r="D739" s="355"/>
    </row>
    <row r="740" spans="2:4" x14ac:dyDescent="0.2">
      <c r="B740" s="355"/>
      <c r="C740" s="355"/>
      <c r="D740" s="355"/>
    </row>
    <row r="741" spans="2:4" x14ac:dyDescent="0.2">
      <c r="B741" s="355"/>
      <c r="C741" s="355"/>
      <c r="D741" s="355"/>
    </row>
    <row r="742" spans="2:4" x14ac:dyDescent="0.2">
      <c r="B742" s="355"/>
      <c r="C742" s="355"/>
      <c r="D742" s="355"/>
    </row>
    <row r="743" spans="2:4" x14ac:dyDescent="0.2">
      <c r="B743" s="355"/>
      <c r="C743" s="355"/>
      <c r="D743" s="355"/>
    </row>
    <row r="744" spans="2:4" x14ac:dyDescent="0.2">
      <c r="B744" s="355"/>
      <c r="C744" s="355"/>
      <c r="D744" s="355"/>
    </row>
    <row r="745" spans="2:4" x14ac:dyDescent="0.2">
      <c r="B745" s="355"/>
      <c r="C745" s="355"/>
      <c r="D745" s="355"/>
    </row>
    <row r="746" spans="2:4" x14ac:dyDescent="0.2">
      <c r="B746" s="355"/>
      <c r="C746" s="355"/>
      <c r="D746" s="355"/>
    </row>
    <row r="747" spans="2:4" x14ac:dyDescent="0.2">
      <c r="B747" s="355"/>
      <c r="C747" s="355"/>
      <c r="D747" s="355"/>
    </row>
    <row r="748" spans="2:4" x14ac:dyDescent="0.2">
      <c r="B748" s="355"/>
      <c r="C748" s="355"/>
      <c r="D748" s="355"/>
    </row>
    <row r="749" spans="2:4" x14ac:dyDescent="0.2">
      <c r="B749" s="355"/>
      <c r="C749" s="355"/>
      <c r="D749" s="355"/>
    </row>
    <row r="750" spans="2:4" x14ac:dyDescent="0.2">
      <c r="B750" s="355"/>
      <c r="C750" s="355"/>
      <c r="D750" s="355"/>
    </row>
    <row r="751" spans="2:4" x14ac:dyDescent="0.2">
      <c r="B751" s="355"/>
      <c r="C751" s="355"/>
      <c r="D751" s="355"/>
    </row>
    <row r="752" spans="2:4" x14ac:dyDescent="0.2">
      <c r="B752" s="355"/>
      <c r="C752" s="355"/>
      <c r="D752" s="355"/>
    </row>
    <row r="753" spans="2:4" x14ac:dyDescent="0.2">
      <c r="B753" s="355"/>
      <c r="C753" s="355"/>
      <c r="D753" s="355"/>
    </row>
    <row r="754" spans="2:4" x14ac:dyDescent="0.2">
      <c r="B754" s="355"/>
      <c r="C754" s="355"/>
      <c r="D754" s="355"/>
    </row>
    <row r="755" spans="2:4" x14ac:dyDescent="0.2">
      <c r="B755" s="355"/>
      <c r="C755" s="355"/>
      <c r="D755" s="355"/>
    </row>
    <row r="756" spans="2:4" x14ac:dyDescent="0.2">
      <c r="B756" s="355"/>
      <c r="C756" s="355"/>
      <c r="D756" s="355"/>
    </row>
    <row r="757" spans="2:4" x14ac:dyDescent="0.2">
      <c r="B757" s="355"/>
      <c r="C757" s="355"/>
      <c r="D757" s="355"/>
    </row>
    <row r="758" spans="2:4" x14ac:dyDescent="0.2">
      <c r="B758" s="355"/>
      <c r="C758" s="355"/>
      <c r="D758" s="355"/>
    </row>
    <row r="759" spans="2:4" x14ac:dyDescent="0.2">
      <c r="B759" s="355"/>
      <c r="C759" s="355"/>
      <c r="D759" s="355"/>
    </row>
    <row r="760" spans="2:4" x14ac:dyDescent="0.2">
      <c r="B760" s="355"/>
      <c r="C760" s="355"/>
      <c r="D760" s="355"/>
    </row>
    <row r="761" spans="2:4" x14ac:dyDescent="0.2">
      <c r="B761" s="355"/>
      <c r="C761" s="355"/>
      <c r="D761" s="355"/>
    </row>
    <row r="762" spans="2:4" x14ac:dyDescent="0.2">
      <c r="B762" s="355"/>
      <c r="C762" s="355"/>
      <c r="D762" s="355"/>
    </row>
    <row r="763" spans="2:4" x14ac:dyDescent="0.2">
      <c r="B763" s="355"/>
      <c r="C763" s="355"/>
      <c r="D763" s="355"/>
    </row>
    <row r="764" spans="2:4" x14ac:dyDescent="0.2">
      <c r="B764" s="355"/>
      <c r="C764" s="355"/>
      <c r="D764" s="355"/>
    </row>
    <row r="765" spans="2:4" x14ac:dyDescent="0.2">
      <c r="B765" s="355"/>
      <c r="C765" s="355"/>
      <c r="D765" s="355"/>
    </row>
    <row r="766" spans="2:4" x14ac:dyDescent="0.2">
      <c r="B766" s="355"/>
      <c r="C766" s="355"/>
      <c r="D766" s="355"/>
    </row>
    <row r="767" spans="2:4" x14ac:dyDescent="0.2">
      <c r="B767" s="355"/>
      <c r="C767" s="355"/>
      <c r="D767" s="355"/>
    </row>
    <row r="768" spans="2:4" x14ac:dyDescent="0.2">
      <c r="B768" s="355"/>
      <c r="C768" s="355"/>
      <c r="D768" s="355"/>
    </row>
    <row r="769" spans="2:4" x14ac:dyDescent="0.2">
      <c r="B769" s="355"/>
      <c r="C769" s="355"/>
      <c r="D769" s="355"/>
    </row>
    <row r="770" spans="2:4" x14ac:dyDescent="0.2">
      <c r="B770" s="355"/>
      <c r="C770" s="355"/>
      <c r="D770" s="355"/>
    </row>
    <row r="771" spans="2:4" x14ac:dyDescent="0.2">
      <c r="B771" s="355"/>
      <c r="C771" s="355"/>
      <c r="D771" s="355"/>
    </row>
    <row r="772" spans="2:4" x14ac:dyDescent="0.2">
      <c r="B772" s="355"/>
      <c r="C772" s="355"/>
      <c r="D772" s="355"/>
    </row>
    <row r="773" spans="2:4" x14ac:dyDescent="0.2">
      <c r="B773" s="355"/>
      <c r="C773" s="355"/>
      <c r="D773" s="355"/>
    </row>
    <row r="774" spans="2:4" x14ac:dyDescent="0.2">
      <c r="B774" s="355"/>
      <c r="C774" s="355"/>
      <c r="D774" s="355"/>
    </row>
    <row r="775" spans="2:4" x14ac:dyDescent="0.2">
      <c r="B775" s="355"/>
      <c r="C775" s="355"/>
      <c r="D775" s="355"/>
    </row>
    <row r="776" spans="2:4" x14ac:dyDescent="0.2">
      <c r="B776" s="355"/>
      <c r="C776" s="355"/>
      <c r="D776" s="355"/>
    </row>
    <row r="777" spans="2:4" x14ac:dyDescent="0.2">
      <c r="B777" s="355"/>
      <c r="C777" s="355"/>
      <c r="D777" s="355"/>
    </row>
    <row r="778" spans="2:4" x14ac:dyDescent="0.2">
      <c r="B778" s="355"/>
      <c r="C778" s="355"/>
      <c r="D778" s="355"/>
    </row>
    <row r="779" spans="2:4" x14ac:dyDescent="0.2">
      <c r="B779" s="355"/>
      <c r="C779" s="355"/>
      <c r="D779" s="355"/>
    </row>
    <row r="780" spans="2:4" x14ac:dyDescent="0.2">
      <c r="B780" s="355"/>
      <c r="C780" s="355"/>
      <c r="D780" s="355"/>
    </row>
    <row r="781" spans="2:4" x14ac:dyDescent="0.2">
      <c r="B781" s="355"/>
      <c r="C781" s="355"/>
      <c r="D781" s="355"/>
    </row>
    <row r="782" spans="2:4" x14ac:dyDescent="0.2">
      <c r="B782" s="355"/>
      <c r="C782" s="355"/>
      <c r="D782" s="355"/>
    </row>
    <row r="783" spans="2:4" x14ac:dyDescent="0.2">
      <c r="B783" s="355"/>
      <c r="C783" s="355"/>
      <c r="D783" s="355"/>
    </row>
    <row r="784" spans="2:4" x14ac:dyDescent="0.2">
      <c r="B784" s="355"/>
      <c r="C784" s="355"/>
      <c r="D784" s="355"/>
    </row>
    <row r="785" spans="2:4" x14ac:dyDescent="0.2">
      <c r="B785" s="355"/>
      <c r="C785" s="355"/>
      <c r="D785" s="355"/>
    </row>
    <row r="786" spans="2:4" x14ac:dyDescent="0.2">
      <c r="B786" s="355"/>
      <c r="C786" s="355"/>
      <c r="D786" s="355"/>
    </row>
    <row r="787" spans="2:4" x14ac:dyDescent="0.2">
      <c r="B787" s="355"/>
      <c r="C787" s="355"/>
      <c r="D787" s="355"/>
    </row>
    <row r="788" spans="2:4" x14ac:dyDescent="0.2">
      <c r="B788" s="355"/>
      <c r="C788" s="355"/>
      <c r="D788" s="355"/>
    </row>
    <row r="789" spans="2:4" x14ac:dyDescent="0.2">
      <c r="B789" s="355"/>
      <c r="C789" s="355"/>
      <c r="D789" s="355"/>
    </row>
    <row r="790" spans="2:4" x14ac:dyDescent="0.2">
      <c r="B790" s="355"/>
      <c r="C790" s="355"/>
      <c r="D790" s="355"/>
    </row>
    <row r="791" spans="2:4" x14ac:dyDescent="0.2">
      <c r="B791" s="355"/>
      <c r="C791" s="355"/>
      <c r="D791" s="355"/>
    </row>
    <row r="792" spans="2:4" x14ac:dyDescent="0.2">
      <c r="B792" s="355"/>
      <c r="C792" s="355"/>
      <c r="D792" s="355"/>
    </row>
    <row r="793" spans="2:4" x14ac:dyDescent="0.2">
      <c r="B793" s="355"/>
      <c r="C793" s="355"/>
      <c r="D793" s="355"/>
    </row>
    <row r="794" spans="2:4" x14ac:dyDescent="0.2">
      <c r="B794" s="355"/>
      <c r="C794" s="355"/>
      <c r="D794" s="355"/>
    </row>
    <row r="795" spans="2:4" x14ac:dyDescent="0.2">
      <c r="B795" s="355"/>
      <c r="C795" s="355"/>
      <c r="D795" s="355"/>
    </row>
    <row r="796" spans="2:4" x14ac:dyDescent="0.2">
      <c r="B796" s="355"/>
      <c r="C796" s="355"/>
      <c r="D796" s="355"/>
    </row>
    <row r="797" spans="2:4" x14ac:dyDescent="0.2">
      <c r="B797" s="355"/>
      <c r="C797" s="355"/>
      <c r="D797" s="355"/>
    </row>
    <row r="798" spans="2:4" x14ac:dyDescent="0.2">
      <c r="B798" s="355"/>
      <c r="C798" s="355"/>
      <c r="D798" s="355"/>
    </row>
    <row r="799" spans="2:4" x14ac:dyDescent="0.2">
      <c r="B799" s="355"/>
      <c r="C799" s="355"/>
      <c r="D799" s="355"/>
    </row>
    <row r="800" spans="2:4" x14ac:dyDescent="0.2">
      <c r="B800" s="355"/>
      <c r="C800" s="355"/>
      <c r="D800" s="355"/>
    </row>
  </sheetData>
  <mergeCells count="7">
    <mergeCell ref="B52:I52"/>
    <mergeCell ref="B53:I53"/>
    <mergeCell ref="B27:I27"/>
    <mergeCell ref="B29:I29"/>
    <mergeCell ref="B50:I50"/>
    <mergeCell ref="B51:I51"/>
    <mergeCell ref="B49:J49"/>
  </mergeCells>
  <pageMargins left="0.39370078740157483" right="0" top="0.39370078740157483" bottom="0.59055118110236227" header="0.51181102362204722" footer="0.51181102362204722"/>
  <pageSetup paperSize="9" scale="85" firstPageNumber="63"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4"/>
  <sheetViews>
    <sheetView showGridLines="0" showZeros="0" zoomScale="85" zoomScaleNormal="85" zoomScalePageLayoutView="80" workbookViewId="0">
      <pane xSplit="1" ySplit="9" topLeftCell="G10" activePane="bottomRight" state="frozenSplit"/>
      <selection activeCell="Q36" sqref="Q36"/>
      <selection pane="topRight" activeCell="Q36" sqref="Q36"/>
      <selection pane="bottomLeft" activeCell="Q36" sqref="Q36"/>
      <selection pane="bottomRight" activeCell="AF15" sqref="AF15"/>
    </sheetView>
  </sheetViews>
  <sheetFormatPr baseColWidth="10" defaultColWidth="17.1640625" defaultRowHeight="12.75" x14ac:dyDescent="0.2"/>
  <cols>
    <col min="1" max="1" width="21.33203125" style="189" customWidth="1"/>
    <col min="2" max="2" width="9.5" style="189" customWidth="1"/>
    <col min="3" max="3" width="9.83203125" style="189" customWidth="1"/>
    <col min="4" max="5" width="9.5" style="189" customWidth="1"/>
    <col min="6" max="6" width="9.83203125" style="189" customWidth="1"/>
    <col min="7" max="8" width="9.5" style="189" customWidth="1"/>
    <col min="9" max="9" width="9.83203125" style="189" customWidth="1"/>
    <col min="10" max="11" width="9.5" style="189" customWidth="1"/>
    <col min="12" max="12" width="9.83203125" style="189" customWidth="1"/>
    <col min="13" max="14" width="9.5" style="189" customWidth="1"/>
    <col min="15" max="15" width="9.83203125" style="189" customWidth="1"/>
    <col min="16" max="17" width="9.5" style="189" customWidth="1"/>
    <col min="18" max="18" width="9.83203125" style="189" customWidth="1"/>
    <col min="19" max="20" width="9.5" style="189" customWidth="1"/>
    <col min="21" max="21" width="9.83203125" style="189" customWidth="1"/>
    <col min="22" max="23" width="9.5" style="189" customWidth="1"/>
    <col min="24" max="24" width="9.83203125" style="189" customWidth="1"/>
    <col min="25" max="25" width="9.5" style="189" customWidth="1"/>
    <col min="26" max="26" width="9.33203125" style="189" customWidth="1"/>
    <col min="27" max="27" width="9.83203125" style="189" customWidth="1"/>
    <col min="28" max="28" width="9.5" style="189" customWidth="1"/>
    <col min="29" max="29" width="8" style="189" bestFit="1" customWidth="1"/>
    <col min="30" max="30" width="7.6640625" style="189" bestFit="1" customWidth="1"/>
    <col min="31" max="31" width="9.5" style="189" bestFit="1" customWidth="1"/>
    <col min="32" max="32" width="8" style="189" bestFit="1" customWidth="1"/>
    <col min="33" max="33" width="6.1640625" style="189" bestFit="1" customWidth="1"/>
    <col min="34" max="34" width="9.33203125" style="189" bestFit="1" customWidth="1"/>
    <col min="35" max="16384" width="17.1640625" style="186"/>
  </cols>
  <sheetData>
    <row r="1" spans="1:34" x14ac:dyDescent="0.2">
      <c r="AF1" s="1090"/>
      <c r="AG1" s="1091"/>
      <c r="AH1" s="1091"/>
    </row>
    <row r="2" spans="1:34" x14ac:dyDescent="0.2">
      <c r="AH2" s="191"/>
    </row>
    <row r="3" spans="1:34" x14ac:dyDescent="0.2">
      <c r="AH3" s="191"/>
    </row>
    <row r="4" spans="1:34" ht="23.25" customHeight="1" x14ac:dyDescent="0.2">
      <c r="A4" s="1095" t="s">
        <v>510</v>
      </c>
      <c r="B4" s="1095"/>
      <c r="C4" s="1095"/>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row>
    <row r="5" spans="1:34" ht="9" customHeight="1" x14ac:dyDescent="0.2"/>
    <row r="6" spans="1:34" ht="18.75" x14ac:dyDescent="0.3">
      <c r="A6" s="948" t="s">
        <v>706</v>
      </c>
    </row>
    <row r="7" spans="1:34" ht="9" customHeight="1" x14ac:dyDescent="0.25">
      <c r="A7" s="947"/>
    </row>
    <row r="8" spans="1:34" x14ac:dyDescent="0.2">
      <c r="B8" s="1096">
        <v>2011</v>
      </c>
      <c r="C8" s="1097"/>
      <c r="D8" s="1098"/>
      <c r="E8" s="1096">
        <v>2012</v>
      </c>
      <c r="F8" s="1097"/>
      <c r="G8" s="1098"/>
      <c r="H8" s="1096">
        <v>2013</v>
      </c>
      <c r="I8" s="1097"/>
      <c r="J8" s="1098"/>
      <c r="K8" s="1096">
        <v>2014</v>
      </c>
      <c r="L8" s="1097"/>
      <c r="M8" s="1098"/>
      <c r="N8" s="1096">
        <v>2015</v>
      </c>
      <c r="O8" s="1097"/>
      <c r="P8" s="1098"/>
      <c r="Q8" s="1096">
        <v>2016</v>
      </c>
      <c r="R8" s="1097"/>
      <c r="S8" s="1098"/>
      <c r="T8" s="1096">
        <v>2017</v>
      </c>
      <c r="U8" s="1097"/>
      <c r="V8" s="1098"/>
      <c r="W8" s="1096">
        <v>2018</v>
      </c>
      <c r="X8" s="1097"/>
      <c r="Y8" s="1098"/>
      <c r="Z8" s="1094">
        <v>2019</v>
      </c>
      <c r="AA8" s="1094"/>
      <c r="AB8" s="1094"/>
      <c r="AC8" s="1094">
        <v>2020</v>
      </c>
      <c r="AD8" s="1094"/>
      <c r="AE8" s="1094"/>
      <c r="AF8" s="1092" t="s">
        <v>284</v>
      </c>
      <c r="AG8" s="1093"/>
      <c r="AH8" s="1093"/>
    </row>
    <row r="9" spans="1:34" x14ac:dyDescent="0.2">
      <c r="A9" s="509" t="s">
        <v>359</v>
      </c>
      <c r="B9" s="185" t="s">
        <v>307</v>
      </c>
      <c r="C9" s="185" t="s">
        <v>308</v>
      </c>
      <c r="D9" s="465" t="s">
        <v>70</v>
      </c>
      <c r="E9" s="185" t="s">
        <v>307</v>
      </c>
      <c r="F9" s="185" t="s">
        <v>308</v>
      </c>
      <c r="G9" s="465" t="s">
        <v>70</v>
      </c>
      <c r="H9" s="185" t="s">
        <v>307</v>
      </c>
      <c r="I9" s="185" t="s">
        <v>308</v>
      </c>
      <c r="J9" s="465" t="s">
        <v>70</v>
      </c>
      <c r="K9" s="185" t="s">
        <v>307</v>
      </c>
      <c r="L9" s="185" t="s">
        <v>308</v>
      </c>
      <c r="M9" s="465" t="s">
        <v>70</v>
      </c>
      <c r="N9" s="185" t="s">
        <v>307</v>
      </c>
      <c r="O9" s="185" t="s">
        <v>308</v>
      </c>
      <c r="P9" s="465" t="s">
        <v>70</v>
      </c>
      <c r="Q9" s="185" t="s">
        <v>307</v>
      </c>
      <c r="R9" s="185" t="s">
        <v>308</v>
      </c>
      <c r="S9" s="465" t="s">
        <v>70</v>
      </c>
      <c r="T9" s="185" t="s">
        <v>307</v>
      </c>
      <c r="U9" s="185" t="s">
        <v>308</v>
      </c>
      <c r="V9" s="465" t="s">
        <v>70</v>
      </c>
      <c r="W9" s="185" t="s">
        <v>307</v>
      </c>
      <c r="X9" s="185" t="s">
        <v>308</v>
      </c>
      <c r="Y9" s="465" t="s">
        <v>70</v>
      </c>
      <c r="Z9" s="185" t="s">
        <v>307</v>
      </c>
      <c r="AA9" s="185" t="s">
        <v>308</v>
      </c>
      <c r="AB9" s="465" t="s">
        <v>70</v>
      </c>
      <c r="AC9" s="185" t="s">
        <v>307</v>
      </c>
      <c r="AD9" s="185" t="s">
        <v>308</v>
      </c>
      <c r="AE9" s="465" t="s">
        <v>70</v>
      </c>
      <c r="AF9" s="185" t="s">
        <v>307</v>
      </c>
      <c r="AG9" s="185" t="s">
        <v>308</v>
      </c>
      <c r="AH9" s="465" t="s">
        <v>70</v>
      </c>
    </row>
    <row r="10" spans="1:34" x14ac:dyDescent="0.2">
      <c r="A10" s="192"/>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row>
    <row r="11" spans="1:34" s="187" customFormat="1" ht="15" customHeight="1" x14ac:dyDescent="0.2">
      <c r="A11" s="769" t="s">
        <v>132</v>
      </c>
      <c r="B11" s="771">
        <v>33</v>
      </c>
      <c r="C11" s="771">
        <v>4</v>
      </c>
      <c r="D11" s="770">
        <v>37</v>
      </c>
      <c r="E11" s="771">
        <v>44</v>
      </c>
      <c r="F11" s="771">
        <v>2</v>
      </c>
      <c r="G11" s="770">
        <v>46</v>
      </c>
      <c r="H11" s="771">
        <v>33</v>
      </c>
      <c r="I11" s="771"/>
      <c r="J11" s="770">
        <v>33</v>
      </c>
      <c r="K11" s="771">
        <v>28</v>
      </c>
      <c r="L11" s="771">
        <v>2</v>
      </c>
      <c r="M11" s="770">
        <v>30</v>
      </c>
      <c r="N11" s="771">
        <v>32</v>
      </c>
      <c r="O11" s="771">
        <v>3</v>
      </c>
      <c r="P11" s="770">
        <v>35</v>
      </c>
      <c r="Q11" s="771">
        <v>28</v>
      </c>
      <c r="R11" s="771">
        <v>3</v>
      </c>
      <c r="S11" s="770">
        <v>31</v>
      </c>
      <c r="T11" s="771">
        <v>35</v>
      </c>
      <c r="U11" s="771">
        <v>1</v>
      </c>
      <c r="V11" s="770">
        <f>U11+T11</f>
        <v>36</v>
      </c>
      <c r="W11" s="771">
        <v>18</v>
      </c>
      <c r="X11" s="771">
        <v>7</v>
      </c>
      <c r="Y11" s="770">
        <f>X11+W11</f>
        <v>25</v>
      </c>
      <c r="Z11" s="771">
        <v>20</v>
      </c>
      <c r="AA11" s="771">
        <v>5</v>
      </c>
      <c r="AB11" s="770">
        <f>AA11+Z11</f>
        <v>25</v>
      </c>
      <c r="AC11" s="771">
        <v>21</v>
      </c>
      <c r="AD11" s="771">
        <v>4</v>
      </c>
      <c r="AE11" s="770">
        <f>AD11+AC11</f>
        <v>25</v>
      </c>
      <c r="AF11" s="770">
        <f>B11+E11+H11+K11+N11+Q11+T11+W11+Z11+AC11</f>
        <v>292</v>
      </c>
      <c r="AG11" s="770">
        <f>C11+F11+I11+L11+O11+R11+U11+X11+AA11+AD11</f>
        <v>31</v>
      </c>
      <c r="AH11" s="772">
        <f>D11+G11+J11+M11+P11+S11+V11+Y11+AB11+AE11</f>
        <v>323</v>
      </c>
    </row>
    <row r="12" spans="1:34" ht="15" customHeight="1" x14ac:dyDescent="0.2">
      <c r="A12" s="773" t="s">
        <v>296</v>
      </c>
      <c r="B12" s="774">
        <v>9</v>
      </c>
      <c r="C12" s="774"/>
      <c r="D12" s="217">
        <v>9</v>
      </c>
      <c r="E12" s="774">
        <v>6</v>
      </c>
      <c r="F12" s="774"/>
      <c r="G12" s="217">
        <v>6</v>
      </c>
      <c r="H12" s="774">
        <v>10</v>
      </c>
      <c r="I12" s="774"/>
      <c r="J12" s="217">
        <v>10</v>
      </c>
      <c r="K12" s="774">
        <v>4</v>
      </c>
      <c r="L12" s="774">
        <v>0</v>
      </c>
      <c r="M12" s="217">
        <v>4</v>
      </c>
      <c r="N12" s="774">
        <v>10</v>
      </c>
      <c r="O12" s="774">
        <v>1</v>
      </c>
      <c r="P12" s="217">
        <v>11</v>
      </c>
      <c r="Q12" s="774">
        <v>6</v>
      </c>
      <c r="R12" s="774"/>
      <c r="S12" s="217">
        <v>6</v>
      </c>
      <c r="T12" s="774">
        <v>11</v>
      </c>
      <c r="U12" s="774"/>
      <c r="V12" s="217">
        <f t="shared" ref="V12:V75" si="0">U12+T12</f>
        <v>11</v>
      </c>
      <c r="W12" s="774">
        <v>2</v>
      </c>
      <c r="X12" s="774"/>
      <c r="Y12" s="217">
        <f t="shared" ref="Y12:Y75" si="1">X12+W12</f>
        <v>2</v>
      </c>
      <c r="Z12" s="774">
        <v>1</v>
      </c>
      <c r="AA12" s="774">
        <v>1</v>
      </c>
      <c r="AB12" s="217">
        <f t="shared" ref="AB12:AB75" si="2">AA12+Z12</f>
        <v>2</v>
      </c>
      <c r="AC12" s="774">
        <v>3</v>
      </c>
      <c r="AD12" s="774"/>
      <c r="AE12" s="217">
        <f t="shared" ref="AE12:AE75" si="3">AD12+AC12</f>
        <v>3</v>
      </c>
      <c r="AF12" s="217">
        <f t="shared" ref="AF12:AF75" si="4">B12+E12+H12+K12+N12+Q12+T12+W12+Z12+AC12</f>
        <v>62</v>
      </c>
      <c r="AG12" s="217">
        <f t="shared" ref="AG12:AG75" si="5">C12+F12+I12+L12+O12+R12+U12+X12+AA12+AD12</f>
        <v>2</v>
      </c>
      <c r="AH12" s="502">
        <f t="shared" ref="AH12:AH75" si="6">D12+G12+J12+M12+P12+S12+V12+Y12+AB12+AE12</f>
        <v>64</v>
      </c>
    </row>
    <row r="13" spans="1:34" ht="15" customHeight="1" x14ac:dyDescent="0.2">
      <c r="A13" s="218" t="s">
        <v>71</v>
      </c>
      <c r="B13" s="199">
        <v>2</v>
      </c>
      <c r="C13" s="200"/>
      <c r="D13" s="201">
        <v>2</v>
      </c>
      <c r="E13" s="199">
        <v>4</v>
      </c>
      <c r="F13" s="200"/>
      <c r="G13" s="201">
        <v>4</v>
      </c>
      <c r="H13" s="199">
        <v>6</v>
      </c>
      <c r="I13" s="200"/>
      <c r="J13" s="201">
        <v>6</v>
      </c>
      <c r="K13" s="199">
        <v>3</v>
      </c>
      <c r="L13" s="200"/>
      <c r="M13" s="201">
        <v>3</v>
      </c>
      <c r="N13" s="199">
        <v>1</v>
      </c>
      <c r="O13" s="200"/>
      <c r="P13" s="201">
        <v>1</v>
      </c>
      <c r="Q13" s="199">
        <v>3</v>
      </c>
      <c r="R13" s="200"/>
      <c r="S13" s="201">
        <v>3</v>
      </c>
      <c r="T13" s="199">
        <v>4</v>
      </c>
      <c r="U13" s="200"/>
      <c r="V13" s="201">
        <f t="shared" si="0"/>
        <v>4</v>
      </c>
      <c r="W13" s="199"/>
      <c r="X13" s="200"/>
      <c r="Y13" s="201">
        <f t="shared" si="1"/>
        <v>0</v>
      </c>
      <c r="Z13" s="199"/>
      <c r="AA13" s="200"/>
      <c r="AB13" s="201">
        <f t="shared" si="2"/>
        <v>0</v>
      </c>
      <c r="AC13" s="199">
        <v>1</v>
      </c>
      <c r="AD13" s="200"/>
      <c r="AE13" s="201">
        <f t="shared" si="3"/>
        <v>1</v>
      </c>
      <c r="AF13" s="199">
        <f t="shared" si="4"/>
        <v>24</v>
      </c>
      <c r="AG13" s="200">
        <f t="shared" si="5"/>
        <v>0</v>
      </c>
      <c r="AH13" s="208">
        <f t="shared" si="6"/>
        <v>24</v>
      </c>
    </row>
    <row r="14" spans="1:34" ht="15" customHeight="1" x14ac:dyDescent="0.2">
      <c r="A14" s="219" t="s">
        <v>72</v>
      </c>
      <c r="B14" s="202">
        <v>6</v>
      </c>
      <c r="C14" s="203"/>
      <c r="D14" s="204">
        <v>6</v>
      </c>
      <c r="E14" s="202">
        <v>1</v>
      </c>
      <c r="F14" s="203"/>
      <c r="G14" s="204">
        <v>1</v>
      </c>
      <c r="H14" s="202">
        <v>3</v>
      </c>
      <c r="I14" s="203"/>
      <c r="J14" s="204">
        <v>3</v>
      </c>
      <c r="K14" s="202">
        <v>1</v>
      </c>
      <c r="L14" s="203"/>
      <c r="M14" s="204">
        <v>1</v>
      </c>
      <c r="N14" s="202">
        <v>8</v>
      </c>
      <c r="O14" s="203"/>
      <c r="P14" s="204">
        <v>8</v>
      </c>
      <c r="Q14" s="202">
        <v>3</v>
      </c>
      <c r="R14" s="203"/>
      <c r="S14" s="204">
        <v>3</v>
      </c>
      <c r="T14" s="202">
        <v>3</v>
      </c>
      <c r="U14" s="203"/>
      <c r="V14" s="204">
        <f t="shared" si="0"/>
        <v>3</v>
      </c>
      <c r="W14" s="202">
        <v>1</v>
      </c>
      <c r="X14" s="203"/>
      <c r="Y14" s="204">
        <f t="shared" si="1"/>
        <v>1</v>
      </c>
      <c r="Z14" s="202">
        <v>1</v>
      </c>
      <c r="AA14" s="203">
        <v>1</v>
      </c>
      <c r="AB14" s="204">
        <f t="shared" si="2"/>
        <v>2</v>
      </c>
      <c r="AC14" s="202">
        <v>1</v>
      </c>
      <c r="AD14" s="203"/>
      <c r="AE14" s="204">
        <f t="shared" si="3"/>
        <v>1</v>
      </c>
      <c r="AF14" s="202">
        <f t="shared" si="4"/>
        <v>28</v>
      </c>
      <c r="AG14" s="203">
        <f t="shared" si="5"/>
        <v>1</v>
      </c>
      <c r="AH14" s="209">
        <f t="shared" si="6"/>
        <v>29</v>
      </c>
    </row>
    <row r="15" spans="1:34" ht="15" customHeight="1" x14ac:dyDescent="0.2">
      <c r="A15" s="219" t="s">
        <v>73</v>
      </c>
      <c r="B15" s="202"/>
      <c r="C15" s="203"/>
      <c r="D15" s="204"/>
      <c r="E15" s="202"/>
      <c r="F15" s="203"/>
      <c r="G15" s="204"/>
      <c r="H15" s="202"/>
      <c r="I15" s="203"/>
      <c r="J15" s="204"/>
      <c r="K15" s="202"/>
      <c r="L15" s="203"/>
      <c r="M15" s="204">
        <v>0</v>
      </c>
      <c r="N15" s="202"/>
      <c r="O15" s="203"/>
      <c r="P15" s="204">
        <v>0</v>
      </c>
      <c r="Q15" s="202"/>
      <c r="R15" s="203"/>
      <c r="S15" s="204">
        <v>0</v>
      </c>
      <c r="T15" s="202">
        <v>2</v>
      </c>
      <c r="U15" s="203"/>
      <c r="V15" s="204">
        <f t="shared" si="0"/>
        <v>2</v>
      </c>
      <c r="W15" s="202"/>
      <c r="X15" s="203"/>
      <c r="Y15" s="204">
        <f t="shared" si="1"/>
        <v>0</v>
      </c>
      <c r="Z15" s="202"/>
      <c r="AA15" s="203"/>
      <c r="AB15" s="204">
        <f t="shared" si="2"/>
        <v>0</v>
      </c>
      <c r="AC15" s="202"/>
      <c r="AD15" s="203"/>
      <c r="AE15" s="204">
        <f t="shared" si="3"/>
        <v>0</v>
      </c>
      <c r="AF15" s="202">
        <f t="shared" si="4"/>
        <v>2</v>
      </c>
      <c r="AG15" s="203">
        <f t="shared" si="5"/>
        <v>0</v>
      </c>
      <c r="AH15" s="209">
        <f t="shared" si="6"/>
        <v>2</v>
      </c>
    </row>
    <row r="16" spans="1:34" ht="15" customHeight="1" x14ac:dyDescent="0.2">
      <c r="A16" s="220" t="s">
        <v>74</v>
      </c>
      <c r="B16" s="205">
        <v>1</v>
      </c>
      <c r="C16" s="206"/>
      <c r="D16" s="207">
        <v>1</v>
      </c>
      <c r="E16" s="205">
        <v>1</v>
      </c>
      <c r="F16" s="206"/>
      <c r="G16" s="207">
        <v>1</v>
      </c>
      <c r="H16" s="205">
        <v>1</v>
      </c>
      <c r="I16" s="206"/>
      <c r="J16" s="207">
        <v>1</v>
      </c>
      <c r="K16" s="205"/>
      <c r="L16" s="206"/>
      <c r="M16" s="207">
        <v>0</v>
      </c>
      <c r="N16" s="205">
        <v>1</v>
      </c>
      <c r="O16" s="206">
        <v>1</v>
      </c>
      <c r="P16" s="207">
        <v>2</v>
      </c>
      <c r="Q16" s="205"/>
      <c r="R16" s="206"/>
      <c r="S16" s="207">
        <v>0</v>
      </c>
      <c r="T16" s="205">
        <v>2</v>
      </c>
      <c r="U16" s="206"/>
      <c r="V16" s="207">
        <f t="shared" si="0"/>
        <v>2</v>
      </c>
      <c r="W16" s="205">
        <v>1</v>
      </c>
      <c r="X16" s="206"/>
      <c r="Y16" s="207">
        <f t="shared" si="1"/>
        <v>1</v>
      </c>
      <c r="Z16" s="205"/>
      <c r="AA16" s="206"/>
      <c r="AB16" s="207">
        <f t="shared" si="2"/>
        <v>0</v>
      </c>
      <c r="AC16" s="205">
        <v>1</v>
      </c>
      <c r="AD16" s="206"/>
      <c r="AE16" s="207">
        <f t="shared" si="3"/>
        <v>1</v>
      </c>
      <c r="AF16" s="205">
        <f t="shared" si="4"/>
        <v>8</v>
      </c>
      <c r="AG16" s="206">
        <f t="shared" si="5"/>
        <v>1</v>
      </c>
      <c r="AH16" s="210">
        <f t="shared" si="6"/>
        <v>9</v>
      </c>
    </row>
    <row r="17" spans="1:34" ht="15" customHeight="1" x14ac:dyDescent="0.2">
      <c r="A17" s="214" t="s">
        <v>297</v>
      </c>
      <c r="B17" s="215">
        <v>24</v>
      </c>
      <c r="C17" s="215">
        <v>4</v>
      </c>
      <c r="D17" s="216">
        <v>28</v>
      </c>
      <c r="E17" s="215">
        <v>38</v>
      </c>
      <c r="F17" s="215">
        <v>2</v>
      </c>
      <c r="G17" s="216">
        <v>40</v>
      </c>
      <c r="H17" s="215">
        <v>23</v>
      </c>
      <c r="I17" s="215"/>
      <c r="J17" s="216">
        <v>23</v>
      </c>
      <c r="K17" s="215">
        <v>24</v>
      </c>
      <c r="L17" s="215">
        <v>2</v>
      </c>
      <c r="M17" s="216">
        <v>26</v>
      </c>
      <c r="N17" s="215">
        <v>22</v>
      </c>
      <c r="O17" s="215">
        <v>2</v>
      </c>
      <c r="P17" s="216">
        <v>24</v>
      </c>
      <c r="Q17" s="215">
        <v>22</v>
      </c>
      <c r="R17" s="215">
        <v>3</v>
      </c>
      <c r="S17" s="216">
        <v>25</v>
      </c>
      <c r="T17" s="215">
        <v>24</v>
      </c>
      <c r="U17" s="215">
        <v>1</v>
      </c>
      <c r="V17" s="216">
        <f t="shared" si="0"/>
        <v>25</v>
      </c>
      <c r="W17" s="215">
        <v>16</v>
      </c>
      <c r="X17" s="215">
        <v>7</v>
      </c>
      <c r="Y17" s="216">
        <f t="shared" si="1"/>
        <v>23</v>
      </c>
      <c r="Z17" s="215">
        <v>19</v>
      </c>
      <c r="AA17" s="215">
        <v>4</v>
      </c>
      <c r="AB17" s="216">
        <f t="shared" si="2"/>
        <v>23</v>
      </c>
      <c r="AC17" s="215">
        <v>18</v>
      </c>
      <c r="AD17" s="215">
        <v>4</v>
      </c>
      <c r="AE17" s="216">
        <f t="shared" si="3"/>
        <v>22</v>
      </c>
      <c r="AF17" s="216">
        <f t="shared" si="4"/>
        <v>230</v>
      </c>
      <c r="AG17" s="216">
        <f t="shared" si="5"/>
        <v>29</v>
      </c>
      <c r="AH17" s="501">
        <f t="shared" si="6"/>
        <v>259</v>
      </c>
    </row>
    <row r="18" spans="1:34" ht="15" customHeight="1" x14ac:dyDescent="0.2">
      <c r="A18" s="218" t="s">
        <v>75</v>
      </c>
      <c r="B18" s="199">
        <v>14</v>
      </c>
      <c r="C18" s="200">
        <v>4</v>
      </c>
      <c r="D18" s="201">
        <v>18</v>
      </c>
      <c r="E18" s="199">
        <v>23</v>
      </c>
      <c r="F18" s="200">
        <v>2</v>
      </c>
      <c r="G18" s="201">
        <v>25</v>
      </c>
      <c r="H18" s="199">
        <v>11</v>
      </c>
      <c r="I18" s="200"/>
      <c r="J18" s="201">
        <v>11</v>
      </c>
      <c r="K18" s="199">
        <v>8</v>
      </c>
      <c r="L18" s="200">
        <v>2</v>
      </c>
      <c r="M18" s="201">
        <v>10</v>
      </c>
      <c r="N18" s="199">
        <v>11</v>
      </c>
      <c r="O18" s="200">
        <v>2</v>
      </c>
      <c r="P18" s="201">
        <v>13</v>
      </c>
      <c r="Q18" s="199">
        <v>10</v>
      </c>
      <c r="R18" s="200">
        <v>3</v>
      </c>
      <c r="S18" s="201">
        <v>13</v>
      </c>
      <c r="T18" s="199">
        <v>10</v>
      </c>
      <c r="U18" s="200">
        <v>1</v>
      </c>
      <c r="V18" s="201">
        <f t="shared" si="0"/>
        <v>11</v>
      </c>
      <c r="W18" s="199">
        <v>6</v>
      </c>
      <c r="X18" s="200">
        <v>7</v>
      </c>
      <c r="Y18" s="201">
        <f t="shared" si="1"/>
        <v>13</v>
      </c>
      <c r="Z18" s="199">
        <v>8</v>
      </c>
      <c r="AA18" s="200">
        <v>4</v>
      </c>
      <c r="AB18" s="201">
        <f t="shared" si="2"/>
        <v>12</v>
      </c>
      <c r="AC18" s="199">
        <v>9</v>
      </c>
      <c r="AD18" s="200">
        <v>4</v>
      </c>
      <c r="AE18" s="201">
        <f t="shared" si="3"/>
        <v>13</v>
      </c>
      <c r="AF18" s="199">
        <f t="shared" si="4"/>
        <v>110</v>
      </c>
      <c r="AG18" s="200">
        <f t="shared" si="5"/>
        <v>29</v>
      </c>
      <c r="AH18" s="208">
        <f t="shared" si="6"/>
        <v>139</v>
      </c>
    </row>
    <row r="19" spans="1:34" ht="15" customHeight="1" x14ac:dyDescent="0.2">
      <c r="A19" s="220" t="s">
        <v>76</v>
      </c>
      <c r="B19" s="205">
        <v>10</v>
      </c>
      <c r="C19" s="206"/>
      <c r="D19" s="207">
        <v>10</v>
      </c>
      <c r="E19" s="205">
        <v>15</v>
      </c>
      <c r="F19" s="206"/>
      <c r="G19" s="207">
        <v>15</v>
      </c>
      <c r="H19" s="205">
        <v>12</v>
      </c>
      <c r="I19" s="206"/>
      <c r="J19" s="207">
        <v>12</v>
      </c>
      <c r="K19" s="205">
        <v>16</v>
      </c>
      <c r="L19" s="206"/>
      <c r="M19" s="207">
        <v>16</v>
      </c>
      <c r="N19" s="205">
        <v>11</v>
      </c>
      <c r="O19" s="206"/>
      <c r="P19" s="207">
        <v>11</v>
      </c>
      <c r="Q19" s="205">
        <v>12</v>
      </c>
      <c r="R19" s="206"/>
      <c r="S19" s="207">
        <v>12</v>
      </c>
      <c r="T19" s="205">
        <v>14</v>
      </c>
      <c r="U19" s="206"/>
      <c r="V19" s="207">
        <f t="shared" si="0"/>
        <v>14</v>
      </c>
      <c r="W19" s="205">
        <v>10</v>
      </c>
      <c r="X19" s="206"/>
      <c r="Y19" s="207">
        <f t="shared" si="1"/>
        <v>10</v>
      </c>
      <c r="Z19" s="205">
        <v>11</v>
      </c>
      <c r="AA19" s="206"/>
      <c r="AB19" s="207">
        <f t="shared" si="2"/>
        <v>11</v>
      </c>
      <c r="AC19" s="205">
        <v>9</v>
      </c>
      <c r="AD19" s="206"/>
      <c r="AE19" s="207">
        <f t="shared" si="3"/>
        <v>9</v>
      </c>
      <c r="AF19" s="205">
        <f t="shared" si="4"/>
        <v>120</v>
      </c>
      <c r="AG19" s="206">
        <f t="shared" si="5"/>
        <v>0</v>
      </c>
      <c r="AH19" s="210">
        <f t="shared" si="6"/>
        <v>120</v>
      </c>
    </row>
    <row r="20" spans="1:34" s="188" customFormat="1" ht="15" customHeight="1" x14ac:dyDescent="0.2">
      <c r="A20" s="769" t="s">
        <v>133</v>
      </c>
      <c r="B20" s="771">
        <v>73</v>
      </c>
      <c r="C20" s="771">
        <v>7</v>
      </c>
      <c r="D20" s="770">
        <v>80</v>
      </c>
      <c r="E20" s="771">
        <v>70</v>
      </c>
      <c r="F20" s="771">
        <v>14</v>
      </c>
      <c r="G20" s="770">
        <v>84</v>
      </c>
      <c r="H20" s="771">
        <v>51</v>
      </c>
      <c r="I20" s="771">
        <v>7</v>
      </c>
      <c r="J20" s="770">
        <v>58</v>
      </c>
      <c r="K20" s="771">
        <v>38</v>
      </c>
      <c r="L20" s="771">
        <v>10</v>
      </c>
      <c r="M20" s="770">
        <v>48</v>
      </c>
      <c r="N20" s="771">
        <v>46</v>
      </c>
      <c r="O20" s="771">
        <v>8</v>
      </c>
      <c r="P20" s="770">
        <v>54</v>
      </c>
      <c r="Q20" s="771">
        <v>72</v>
      </c>
      <c r="R20" s="771">
        <v>12</v>
      </c>
      <c r="S20" s="770">
        <v>84</v>
      </c>
      <c r="T20" s="771">
        <v>69</v>
      </c>
      <c r="U20" s="771">
        <v>7</v>
      </c>
      <c r="V20" s="770">
        <f t="shared" si="0"/>
        <v>76</v>
      </c>
      <c r="W20" s="771">
        <v>47</v>
      </c>
      <c r="X20" s="771">
        <v>5</v>
      </c>
      <c r="Y20" s="770">
        <f t="shared" si="1"/>
        <v>52</v>
      </c>
      <c r="Z20" s="771">
        <v>41</v>
      </c>
      <c r="AA20" s="771">
        <v>4</v>
      </c>
      <c r="AB20" s="770">
        <f t="shared" si="2"/>
        <v>45</v>
      </c>
      <c r="AC20" s="771">
        <v>61</v>
      </c>
      <c r="AD20" s="771">
        <v>7</v>
      </c>
      <c r="AE20" s="770">
        <f t="shared" si="3"/>
        <v>68</v>
      </c>
      <c r="AF20" s="770">
        <f t="shared" si="4"/>
        <v>568</v>
      </c>
      <c r="AG20" s="770">
        <f t="shared" si="5"/>
        <v>81</v>
      </c>
      <c r="AH20" s="772">
        <f t="shared" si="6"/>
        <v>649</v>
      </c>
    </row>
    <row r="21" spans="1:34" ht="15" customHeight="1" x14ac:dyDescent="0.2">
      <c r="A21" s="773" t="s">
        <v>502</v>
      </c>
      <c r="B21" s="774">
        <v>46</v>
      </c>
      <c r="C21" s="774">
        <v>5</v>
      </c>
      <c r="D21" s="217">
        <v>51</v>
      </c>
      <c r="E21" s="774">
        <v>35</v>
      </c>
      <c r="F21" s="774">
        <v>7</v>
      </c>
      <c r="G21" s="217">
        <v>42</v>
      </c>
      <c r="H21" s="774">
        <v>29</v>
      </c>
      <c r="I21" s="774">
        <v>4</v>
      </c>
      <c r="J21" s="217">
        <v>33</v>
      </c>
      <c r="K21" s="774">
        <v>18</v>
      </c>
      <c r="L21" s="774">
        <v>8</v>
      </c>
      <c r="M21" s="217">
        <v>26</v>
      </c>
      <c r="N21" s="774">
        <v>30</v>
      </c>
      <c r="O21" s="774">
        <v>4</v>
      </c>
      <c r="P21" s="217">
        <v>34</v>
      </c>
      <c r="Q21" s="774">
        <v>41</v>
      </c>
      <c r="R21" s="774">
        <v>6</v>
      </c>
      <c r="S21" s="217">
        <v>47</v>
      </c>
      <c r="T21" s="774">
        <v>32</v>
      </c>
      <c r="U21" s="774">
        <v>2</v>
      </c>
      <c r="V21" s="217">
        <f t="shared" si="0"/>
        <v>34</v>
      </c>
      <c r="W21" s="774">
        <v>31</v>
      </c>
      <c r="X21" s="774">
        <v>2</v>
      </c>
      <c r="Y21" s="217">
        <f t="shared" si="1"/>
        <v>33</v>
      </c>
      <c r="Z21" s="774">
        <v>20</v>
      </c>
      <c r="AA21" s="774">
        <v>3</v>
      </c>
      <c r="AB21" s="217">
        <f t="shared" si="2"/>
        <v>23</v>
      </c>
      <c r="AC21" s="774">
        <v>32</v>
      </c>
      <c r="AD21" s="774">
        <v>4</v>
      </c>
      <c r="AE21" s="217">
        <f t="shared" si="3"/>
        <v>36</v>
      </c>
      <c r="AF21" s="217">
        <f t="shared" si="4"/>
        <v>314</v>
      </c>
      <c r="AG21" s="217">
        <f t="shared" si="5"/>
        <v>45</v>
      </c>
      <c r="AH21" s="502">
        <f t="shared" si="6"/>
        <v>359</v>
      </c>
    </row>
    <row r="22" spans="1:34" ht="15" customHeight="1" x14ac:dyDescent="0.2">
      <c r="A22" s="218" t="s">
        <v>77</v>
      </c>
      <c r="B22" s="199">
        <v>10</v>
      </c>
      <c r="C22" s="200">
        <v>3</v>
      </c>
      <c r="D22" s="201">
        <v>13</v>
      </c>
      <c r="E22" s="199">
        <v>9</v>
      </c>
      <c r="F22" s="200">
        <v>2</v>
      </c>
      <c r="G22" s="201">
        <v>11</v>
      </c>
      <c r="H22" s="199">
        <v>4</v>
      </c>
      <c r="I22" s="200">
        <v>1</v>
      </c>
      <c r="J22" s="201">
        <v>5</v>
      </c>
      <c r="K22" s="199">
        <v>2</v>
      </c>
      <c r="L22" s="200">
        <v>1</v>
      </c>
      <c r="M22" s="201">
        <v>3</v>
      </c>
      <c r="N22" s="199">
        <v>6</v>
      </c>
      <c r="O22" s="200">
        <v>1</v>
      </c>
      <c r="P22" s="201">
        <v>7</v>
      </c>
      <c r="Q22" s="199">
        <v>11</v>
      </c>
      <c r="R22" s="200">
        <v>1</v>
      </c>
      <c r="S22" s="201">
        <v>12</v>
      </c>
      <c r="T22" s="199">
        <v>5</v>
      </c>
      <c r="U22" s="200">
        <v>1</v>
      </c>
      <c r="V22" s="201">
        <f t="shared" si="0"/>
        <v>6</v>
      </c>
      <c r="W22" s="199">
        <v>6</v>
      </c>
      <c r="X22" s="200">
        <v>1</v>
      </c>
      <c r="Y22" s="201">
        <f t="shared" si="1"/>
        <v>7</v>
      </c>
      <c r="Z22" s="199">
        <v>1</v>
      </c>
      <c r="AA22" s="200">
        <v>1</v>
      </c>
      <c r="AB22" s="201">
        <f t="shared" si="2"/>
        <v>2</v>
      </c>
      <c r="AC22" s="199">
        <v>3</v>
      </c>
      <c r="AD22" s="200">
        <v>2</v>
      </c>
      <c r="AE22" s="201">
        <f t="shared" si="3"/>
        <v>5</v>
      </c>
      <c r="AF22" s="199">
        <f t="shared" si="4"/>
        <v>57</v>
      </c>
      <c r="AG22" s="200">
        <f t="shared" si="5"/>
        <v>14</v>
      </c>
      <c r="AH22" s="208">
        <f t="shared" si="6"/>
        <v>71</v>
      </c>
    </row>
    <row r="23" spans="1:34" ht="15" customHeight="1" x14ac:dyDescent="0.2">
      <c r="A23" s="219" t="s">
        <v>78</v>
      </c>
      <c r="B23" s="202">
        <v>1</v>
      </c>
      <c r="C23" s="203"/>
      <c r="D23" s="204">
        <v>1</v>
      </c>
      <c r="E23" s="202">
        <v>1</v>
      </c>
      <c r="F23" s="203"/>
      <c r="G23" s="204">
        <v>1</v>
      </c>
      <c r="H23" s="202">
        <v>2</v>
      </c>
      <c r="I23" s="203"/>
      <c r="J23" s="204">
        <v>2</v>
      </c>
      <c r="K23" s="202"/>
      <c r="L23" s="203"/>
      <c r="M23" s="204">
        <v>0</v>
      </c>
      <c r="N23" s="202"/>
      <c r="O23" s="203"/>
      <c r="P23" s="204">
        <v>0</v>
      </c>
      <c r="Q23" s="202"/>
      <c r="R23" s="203">
        <v>1</v>
      </c>
      <c r="S23" s="204">
        <v>1</v>
      </c>
      <c r="T23" s="202"/>
      <c r="U23" s="203"/>
      <c r="V23" s="204">
        <f t="shared" si="0"/>
        <v>0</v>
      </c>
      <c r="W23" s="202"/>
      <c r="X23" s="203"/>
      <c r="Y23" s="204">
        <f t="shared" si="1"/>
        <v>0</v>
      </c>
      <c r="Z23" s="202"/>
      <c r="AA23" s="203"/>
      <c r="AB23" s="204">
        <f t="shared" si="2"/>
        <v>0</v>
      </c>
      <c r="AC23" s="202"/>
      <c r="AD23" s="203"/>
      <c r="AE23" s="204">
        <f t="shared" si="3"/>
        <v>0</v>
      </c>
      <c r="AF23" s="202">
        <f t="shared" si="4"/>
        <v>4</v>
      </c>
      <c r="AG23" s="203">
        <f t="shared" si="5"/>
        <v>1</v>
      </c>
      <c r="AH23" s="209">
        <f t="shared" si="6"/>
        <v>5</v>
      </c>
    </row>
    <row r="24" spans="1:34" ht="15" customHeight="1" x14ac:dyDescent="0.2">
      <c r="A24" s="219" t="s">
        <v>79</v>
      </c>
      <c r="B24" s="202">
        <v>2</v>
      </c>
      <c r="C24" s="203"/>
      <c r="D24" s="204">
        <v>2</v>
      </c>
      <c r="E24" s="202"/>
      <c r="F24" s="203">
        <v>1</v>
      </c>
      <c r="G24" s="204">
        <v>1</v>
      </c>
      <c r="H24" s="202">
        <v>3</v>
      </c>
      <c r="I24" s="203"/>
      <c r="J24" s="204">
        <v>3</v>
      </c>
      <c r="K24" s="202"/>
      <c r="L24" s="203"/>
      <c r="M24" s="204">
        <v>0</v>
      </c>
      <c r="N24" s="202"/>
      <c r="O24" s="203"/>
      <c r="P24" s="204">
        <v>0</v>
      </c>
      <c r="Q24" s="202"/>
      <c r="R24" s="203">
        <v>1</v>
      </c>
      <c r="S24" s="204">
        <v>1</v>
      </c>
      <c r="T24" s="202"/>
      <c r="U24" s="203"/>
      <c r="V24" s="204">
        <f t="shared" si="0"/>
        <v>0</v>
      </c>
      <c r="W24" s="202">
        <v>1</v>
      </c>
      <c r="X24" s="203">
        <v>1</v>
      </c>
      <c r="Y24" s="204">
        <f t="shared" si="1"/>
        <v>2</v>
      </c>
      <c r="Z24" s="202">
        <v>1</v>
      </c>
      <c r="AA24" s="203"/>
      <c r="AB24" s="204">
        <f t="shared" si="2"/>
        <v>1</v>
      </c>
      <c r="AC24" s="202">
        <v>1</v>
      </c>
      <c r="AD24" s="203">
        <v>1</v>
      </c>
      <c r="AE24" s="204">
        <f t="shared" si="3"/>
        <v>2</v>
      </c>
      <c r="AF24" s="202">
        <f t="shared" si="4"/>
        <v>8</v>
      </c>
      <c r="AG24" s="203">
        <f t="shared" si="5"/>
        <v>4</v>
      </c>
      <c r="AH24" s="209">
        <f t="shared" si="6"/>
        <v>12</v>
      </c>
    </row>
    <row r="25" spans="1:34" ht="15" customHeight="1" x14ac:dyDescent="0.2">
      <c r="A25" s="223" t="s">
        <v>80</v>
      </c>
      <c r="B25" s="202">
        <v>1</v>
      </c>
      <c r="C25" s="203">
        <v>1</v>
      </c>
      <c r="D25" s="204">
        <v>2</v>
      </c>
      <c r="E25" s="202"/>
      <c r="F25" s="203"/>
      <c r="G25" s="204"/>
      <c r="H25" s="202"/>
      <c r="I25" s="203"/>
      <c r="J25" s="204"/>
      <c r="K25" s="202"/>
      <c r="L25" s="203">
        <v>1</v>
      </c>
      <c r="M25" s="204">
        <v>1</v>
      </c>
      <c r="N25" s="202"/>
      <c r="O25" s="203"/>
      <c r="P25" s="204">
        <v>0</v>
      </c>
      <c r="Q25" s="202"/>
      <c r="R25" s="203"/>
      <c r="S25" s="204">
        <v>0</v>
      </c>
      <c r="T25" s="202">
        <v>1</v>
      </c>
      <c r="U25" s="203"/>
      <c r="V25" s="204">
        <f t="shared" si="0"/>
        <v>1</v>
      </c>
      <c r="W25" s="202">
        <v>1</v>
      </c>
      <c r="X25" s="203"/>
      <c r="Y25" s="204">
        <f t="shared" si="1"/>
        <v>1</v>
      </c>
      <c r="Z25" s="202">
        <v>1</v>
      </c>
      <c r="AA25" s="203"/>
      <c r="AB25" s="204">
        <f t="shared" si="2"/>
        <v>1</v>
      </c>
      <c r="AC25" s="202">
        <v>10</v>
      </c>
      <c r="AD25" s="203"/>
      <c r="AE25" s="204">
        <f t="shared" si="3"/>
        <v>10</v>
      </c>
      <c r="AF25" s="202">
        <f t="shared" si="4"/>
        <v>14</v>
      </c>
      <c r="AG25" s="203">
        <f t="shared" si="5"/>
        <v>2</v>
      </c>
      <c r="AH25" s="209">
        <f t="shared" si="6"/>
        <v>16</v>
      </c>
    </row>
    <row r="26" spans="1:34" ht="15" customHeight="1" x14ac:dyDescent="0.2">
      <c r="A26" s="219" t="s">
        <v>81</v>
      </c>
      <c r="B26" s="202">
        <v>10</v>
      </c>
      <c r="C26" s="203"/>
      <c r="D26" s="204">
        <v>10</v>
      </c>
      <c r="E26" s="202">
        <v>9</v>
      </c>
      <c r="F26" s="203">
        <v>4</v>
      </c>
      <c r="G26" s="204">
        <v>13</v>
      </c>
      <c r="H26" s="202">
        <v>6</v>
      </c>
      <c r="I26" s="203">
        <v>1</v>
      </c>
      <c r="J26" s="204">
        <v>7</v>
      </c>
      <c r="K26" s="202">
        <v>4</v>
      </c>
      <c r="L26" s="203">
        <v>2</v>
      </c>
      <c r="M26" s="204">
        <v>6</v>
      </c>
      <c r="N26" s="202">
        <v>7</v>
      </c>
      <c r="O26" s="203"/>
      <c r="P26" s="204">
        <v>7</v>
      </c>
      <c r="Q26" s="202">
        <v>8</v>
      </c>
      <c r="R26" s="203">
        <v>1</v>
      </c>
      <c r="S26" s="204">
        <v>9</v>
      </c>
      <c r="T26" s="202">
        <v>8</v>
      </c>
      <c r="U26" s="203"/>
      <c r="V26" s="204">
        <f t="shared" si="0"/>
        <v>8</v>
      </c>
      <c r="W26" s="202">
        <v>10</v>
      </c>
      <c r="X26" s="203"/>
      <c r="Y26" s="204">
        <f t="shared" si="1"/>
        <v>10</v>
      </c>
      <c r="Z26" s="202">
        <v>9</v>
      </c>
      <c r="AA26" s="203"/>
      <c r="AB26" s="204">
        <f t="shared" si="2"/>
        <v>9</v>
      </c>
      <c r="AC26" s="202">
        <v>3</v>
      </c>
      <c r="AD26" s="203"/>
      <c r="AE26" s="204">
        <f t="shared" si="3"/>
        <v>3</v>
      </c>
      <c r="AF26" s="202">
        <f t="shared" si="4"/>
        <v>74</v>
      </c>
      <c r="AG26" s="203">
        <f t="shared" si="5"/>
        <v>8</v>
      </c>
      <c r="AH26" s="209">
        <f t="shared" si="6"/>
        <v>82</v>
      </c>
    </row>
    <row r="27" spans="1:34" ht="15" customHeight="1" x14ac:dyDescent="0.2">
      <c r="A27" s="219" t="s">
        <v>82</v>
      </c>
      <c r="B27" s="202">
        <v>2</v>
      </c>
      <c r="C27" s="203"/>
      <c r="D27" s="204">
        <v>2</v>
      </c>
      <c r="E27" s="202">
        <v>3</v>
      </c>
      <c r="F27" s="203"/>
      <c r="G27" s="204">
        <v>3</v>
      </c>
      <c r="H27" s="202">
        <v>3</v>
      </c>
      <c r="I27" s="203">
        <v>2</v>
      </c>
      <c r="J27" s="204">
        <v>5</v>
      </c>
      <c r="K27" s="202">
        <v>2</v>
      </c>
      <c r="L27" s="203">
        <v>2</v>
      </c>
      <c r="M27" s="204">
        <v>4</v>
      </c>
      <c r="N27" s="202">
        <v>3</v>
      </c>
      <c r="O27" s="203">
        <v>1</v>
      </c>
      <c r="P27" s="204">
        <v>4</v>
      </c>
      <c r="Q27" s="202">
        <v>2</v>
      </c>
      <c r="R27" s="203"/>
      <c r="S27" s="204">
        <v>2</v>
      </c>
      <c r="T27" s="202">
        <v>2</v>
      </c>
      <c r="U27" s="203"/>
      <c r="V27" s="204">
        <f t="shared" si="0"/>
        <v>2</v>
      </c>
      <c r="W27" s="202"/>
      <c r="X27" s="203"/>
      <c r="Y27" s="204">
        <f t="shared" si="1"/>
        <v>0</v>
      </c>
      <c r="Z27" s="202">
        <v>1</v>
      </c>
      <c r="AA27" s="203"/>
      <c r="AB27" s="204">
        <f t="shared" si="2"/>
        <v>1</v>
      </c>
      <c r="AC27" s="202">
        <v>7</v>
      </c>
      <c r="AD27" s="203"/>
      <c r="AE27" s="204">
        <f t="shared" si="3"/>
        <v>7</v>
      </c>
      <c r="AF27" s="202">
        <f t="shared" si="4"/>
        <v>25</v>
      </c>
      <c r="AG27" s="203">
        <f t="shared" si="5"/>
        <v>5</v>
      </c>
      <c r="AH27" s="209">
        <f t="shared" si="6"/>
        <v>30</v>
      </c>
    </row>
    <row r="28" spans="1:34" ht="15" customHeight="1" x14ac:dyDescent="0.2">
      <c r="A28" s="219" t="s">
        <v>129</v>
      </c>
      <c r="B28" s="202">
        <v>1</v>
      </c>
      <c r="C28" s="203"/>
      <c r="D28" s="204">
        <v>1</v>
      </c>
      <c r="E28" s="202"/>
      <c r="F28" s="203"/>
      <c r="G28" s="204"/>
      <c r="H28" s="202">
        <v>1</v>
      </c>
      <c r="I28" s="203"/>
      <c r="J28" s="204">
        <v>1</v>
      </c>
      <c r="K28" s="202"/>
      <c r="L28" s="203"/>
      <c r="M28" s="204">
        <v>0</v>
      </c>
      <c r="N28" s="202">
        <v>1</v>
      </c>
      <c r="O28" s="203"/>
      <c r="P28" s="204">
        <v>1</v>
      </c>
      <c r="Q28" s="202"/>
      <c r="R28" s="203"/>
      <c r="S28" s="204">
        <v>0</v>
      </c>
      <c r="T28" s="202"/>
      <c r="U28" s="203"/>
      <c r="V28" s="204">
        <f t="shared" si="0"/>
        <v>0</v>
      </c>
      <c r="W28" s="202"/>
      <c r="X28" s="203"/>
      <c r="Y28" s="204">
        <f t="shared" si="1"/>
        <v>0</v>
      </c>
      <c r="Z28" s="202"/>
      <c r="AA28" s="203"/>
      <c r="AB28" s="204">
        <f t="shared" si="2"/>
        <v>0</v>
      </c>
      <c r="AC28" s="202">
        <v>8</v>
      </c>
      <c r="AD28" s="203">
        <v>1</v>
      </c>
      <c r="AE28" s="204">
        <f t="shared" si="3"/>
        <v>9</v>
      </c>
      <c r="AF28" s="202">
        <f t="shared" si="4"/>
        <v>11</v>
      </c>
      <c r="AG28" s="203">
        <f t="shared" si="5"/>
        <v>1</v>
      </c>
      <c r="AH28" s="209">
        <f t="shared" si="6"/>
        <v>12</v>
      </c>
    </row>
    <row r="29" spans="1:34" ht="15" customHeight="1" x14ac:dyDescent="0.2">
      <c r="A29" s="219" t="s">
        <v>83</v>
      </c>
      <c r="B29" s="202">
        <v>15</v>
      </c>
      <c r="C29" s="203">
        <v>1</v>
      </c>
      <c r="D29" s="204">
        <v>16</v>
      </c>
      <c r="E29" s="202">
        <v>6</v>
      </c>
      <c r="F29" s="203"/>
      <c r="G29" s="204">
        <v>6</v>
      </c>
      <c r="H29" s="202">
        <v>5</v>
      </c>
      <c r="I29" s="203"/>
      <c r="J29" s="204">
        <v>5</v>
      </c>
      <c r="K29" s="202">
        <v>8</v>
      </c>
      <c r="L29" s="203">
        <v>1</v>
      </c>
      <c r="M29" s="204">
        <v>9</v>
      </c>
      <c r="N29" s="202">
        <v>10</v>
      </c>
      <c r="O29" s="203">
        <v>2</v>
      </c>
      <c r="P29" s="204">
        <v>12</v>
      </c>
      <c r="Q29" s="202">
        <v>11</v>
      </c>
      <c r="R29" s="203">
        <v>1</v>
      </c>
      <c r="S29" s="204">
        <v>12</v>
      </c>
      <c r="T29" s="202">
        <v>10</v>
      </c>
      <c r="U29" s="203">
        <v>1</v>
      </c>
      <c r="V29" s="204">
        <f t="shared" si="0"/>
        <v>11</v>
      </c>
      <c r="W29" s="202">
        <v>10</v>
      </c>
      <c r="X29" s="203"/>
      <c r="Y29" s="204">
        <f t="shared" si="1"/>
        <v>10</v>
      </c>
      <c r="Z29" s="202">
        <v>4</v>
      </c>
      <c r="AA29" s="203">
        <v>1</v>
      </c>
      <c r="AB29" s="204">
        <f t="shared" si="2"/>
        <v>5</v>
      </c>
      <c r="AC29" s="202"/>
      <c r="AD29" s="203"/>
      <c r="AE29" s="204">
        <f t="shared" si="3"/>
        <v>0</v>
      </c>
      <c r="AF29" s="202">
        <f t="shared" si="4"/>
        <v>79</v>
      </c>
      <c r="AG29" s="203">
        <f t="shared" si="5"/>
        <v>7</v>
      </c>
      <c r="AH29" s="209">
        <f t="shared" si="6"/>
        <v>86</v>
      </c>
    </row>
    <row r="30" spans="1:34" ht="15" customHeight="1" x14ac:dyDescent="0.2">
      <c r="A30" s="220" t="s">
        <v>84</v>
      </c>
      <c r="B30" s="205">
        <v>4</v>
      </c>
      <c r="C30" s="206"/>
      <c r="D30" s="207">
        <v>4</v>
      </c>
      <c r="E30" s="205">
        <v>7</v>
      </c>
      <c r="F30" s="206"/>
      <c r="G30" s="207">
        <v>7</v>
      </c>
      <c r="H30" s="205">
        <v>5</v>
      </c>
      <c r="I30" s="206"/>
      <c r="J30" s="207">
        <v>5</v>
      </c>
      <c r="K30" s="205">
        <v>2</v>
      </c>
      <c r="L30" s="206">
        <v>1</v>
      </c>
      <c r="M30" s="207">
        <v>3</v>
      </c>
      <c r="N30" s="205">
        <v>3</v>
      </c>
      <c r="O30" s="206"/>
      <c r="P30" s="207">
        <v>3</v>
      </c>
      <c r="Q30" s="205">
        <v>9</v>
      </c>
      <c r="R30" s="206">
        <v>1</v>
      </c>
      <c r="S30" s="207">
        <v>10</v>
      </c>
      <c r="T30" s="205">
        <v>6</v>
      </c>
      <c r="U30" s="206"/>
      <c r="V30" s="207">
        <f t="shared" si="0"/>
        <v>6</v>
      </c>
      <c r="W30" s="205">
        <v>3</v>
      </c>
      <c r="X30" s="206"/>
      <c r="Y30" s="207">
        <f t="shared" si="1"/>
        <v>3</v>
      </c>
      <c r="Z30" s="205">
        <v>3</v>
      </c>
      <c r="AA30" s="206"/>
      <c r="AB30" s="207">
        <f t="shared" si="2"/>
        <v>3</v>
      </c>
      <c r="AC30" s="205"/>
      <c r="AD30" s="206"/>
      <c r="AE30" s="207">
        <f t="shared" si="3"/>
        <v>0</v>
      </c>
      <c r="AF30" s="205">
        <f t="shared" si="4"/>
        <v>42</v>
      </c>
      <c r="AG30" s="206">
        <f t="shared" si="5"/>
        <v>2</v>
      </c>
      <c r="AH30" s="210">
        <f t="shared" si="6"/>
        <v>44</v>
      </c>
    </row>
    <row r="31" spans="1:34" ht="15" customHeight="1" x14ac:dyDescent="0.2">
      <c r="A31" s="197" t="s">
        <v>503</v>
      </c>
      <c r="B31" s="211">
        <v>16</v>
      </c>
      <c r="C31" s="211">
        <v>1</v>
      </c>
      <c r="D31" s="212">
        <v>17</v>
      </c>
      <c r="E31" s="211">
        <v>23</v>
      </c>
      <c r="F31" s="211">
        <v>7</v>
      </c>
      <c r="G31" s="212">
        <v>30</v>
      </c>
      <c r="H31" s="211">
        <v>19</v>
      </c>
      <c r="I31" s="211">
        <v>3</v>
      </c>
      <c r="J31" s="212">
        <v>22</v>
      </c>
      <c r="K31" s="211">
        <v>14</v>
      </c>
      <c r="L31" s="211">
        <v>2</v>
      </c>
      <c r="M31" s="212">
        <v>16</v>
      </c>
      <c r="N31" s="211">
        <v>11</v>
      </c>
      <c r="O31" s="211">
        <v>3</v>
      </c>
      <c r="P31" s="212">
        <v>14</v>
      </c>
      <c r="Q31" s="211">
        <v>23</v>
      </c>
      <c r="R31" s="211">
        <v>4</v>
      </c>
      <c r="S31" s="212">
        <v>27</v>
      </c>
      <c r="T31" s="211">
        <v>22</v>
      </c>
      <c r="U31" s="211">
        <v>4</v>
      </c>
      <c r="V31" s="212">
        <f t="shared" si="0"/>
        <v>26</v>
      </c>
      <c r="W31" s="211">
        <v>11</v>
      </c>
      <c r="X31" s="211">
        <v>3</v>
      </c>
      <c r="Y31" s="212">
        <f t="shared" si="1"/>
        <v>14</v>
      </c>
      <c r="Z31" s="211">
        <v>13</v>
      </c>
      <c r="AA31" s="211">
        <v>1</v>
      </c>
      <c r="AB31" s="212">
        <f t="shared" si="2"/>
        <v>14</v>
      </c>
      <c r="AC31" s="211">
        <v>19</v>
      </c>
      <c r="AD31" s="211">
        <v>3</v>
      </c>
      <c r="AE31" s="212">
        <f t="shared" si="3"/>
        <v>22</v>
      </c>
      <c r="AF31" s="212">
        <f t="shared" si="4"/>
        <v>171</v>
      </c>
      <c r="AG31" s="212">
        <f t="shared" si="5"/>
        <v>31</v>
      </c>
      <c r="AH31" s="464">
        <f t="shared" si="6"/>
        <v>202</v>
      </c>
    </row>
    <row r="32" spans="1:34" ht="15" customHeight="1" x14ac:dyDescent="0.2">
      <c r="A32" s="222" t="s">
        <v>85</v>
      </c>
      <c r="B32" s="199">
        <v>4</v>
      </c>
      <c r="C32" s="200"/>
      <c r="D32" s="201">
        <v>4</v>
      </c>
      <c r="E32" s="199">
        <v>6</v>
      </c>
      <c r="F32" s="200"/>
      <c r="G32" s="201">
        <v>6</v>
      </c>
      <c r="H32" s="199">
        <v>5</v>
      </c>
      <c r="I32" s="200"/>
      <c r="J32" s="201">
        <v>5</v>
      </c>
      <c r="K32" s="199">
        <v>6</v>
      </c>
      <c r="L32" s="200"/>
      <c r="M32" s="201">
        <v>6</v>
      </c>
      <c r="N32" s="199">
        <v>5</v>
      </c>
      <c r="O32" s="200">
        <v>1</v>
      </c>
      <c r="P32" s="201">
        <v>6</v>
      </c>
      <c r="Q32" s="199">
        <v>7</v>
      </c>
      <c r="R32" s="200"/>
      <c r="S32" s="201">
        <v>7</v>
      </c>
      <c r="T32" s="199">
        <v>7</v>
      </c>
      <c r="U32" s="200">
        <v>2</v>
      </c>
      <c r="V32" s="201">
        <f t="shared" si="0"/>
        <v>9</v>
      </c>
      <c r="W32" s="199">
        <v>6</v>
      </c>
      <c r="X32" s="200"/>
      <c r="Y32" s="201">
        <f t="shared" si="1"/>
        <v>6</v>
      </c>
      <c r="Z32" s="199">
        <v>4</v>
      </c>
      <c r="AA32" s="200"/>
      <c r="AB32" s="201">
        <f t="shared" si="2"/>
        <v>4</v>
      </c>
      <c r="AC32" s="199">
        <v>7</v>
      </c>
      <c r="AD32" s="200">
        <v>1</v>
      </c>
      <c r="AE32" s="201">
        <f t="shared" si="3"/>
        <v>8</v>
      </c>
      <c r="AF32" s="199">
        <f t="shared" si="4"/>
        <v>57</v>
      </c>
      <c r="AG32" s="200">
        <f t="shared" si="5"/>
        <v>4</v>
      </c>
      <c r="AH32" s="208">
        <f t="shared" si="6"/>
        <v>61</v>
      </c>
    </row>
    <row r="33" spans="1:34" ht="15" customHeight="1" x14ac:dyDescent="0.2">
      <c r="A33" s="223" t="s">
        <v>86</v>
      </c>
      <c r="B33" s="202">
        <v>1</v>
      </c>
      <c r="C33" s="203"/>
      <c r="D33" s="204">
        <v>1</v>
      </c>
      <c r="E33" s="202"/>
      <c r="F33" s="203">
        <v>1</v>
      </c>
      <c r="G33" s="204">
        <v>1</v>
      </c>
      <c r="H33" s="202"/>
      <c r="I33" s="203">
        <v>1</v>
      </c>
      <c r="J33" s="204">
        <v>1</v>
      </c>
      <c r="K33" s="202">
        <v>2</v>
      </c>
      <c r="L33" s="203"/>
      <c r="M33" s="204">
        <v>2</v>
      </c>
      <c r="N33" s="202">
        <v>3</v>
      </c>
      <c r="O33" s="203"/>
      <c r="P33" s="204">
        <v>3</v>
      </c>
      <c r="Q33" s="202">
        <v>2</v>
      </c>
      <c r="R33" s="203">
        <v>1</v>
      </c>
      <c r="S33" s="204">
        <v>3</v>
      </c>
      <c r="T33" s="202">
        <v>2</v>
      </c>
      <c r="U33" s="203">
        <v>1</v>
      </c>
      <c r="V33" s="204">
        <f t="shared" si="0"/>
        <v>3</v>
      </c>
      <c r="W33" s="202"/>
      <c r="X33" s="203">
        <v>1</v>
      </c>
      <c r="Y33" s="204">
        <f t="shared" si="1"/>
        <v>1</v>
      </c>
      <c r="Z33" s="202">
        <v>1</v>
      </c>
      <c r="AA33" s="203"/>
      <c r="AB33" s="204">
        <f t="shared" si="2"/>
        <v>1</v>
      </c>
      <c r="AC33" s="202"/>
      <c r="AD33" s="203">
        <v>1</v>
      </c>
      <c r="AE33" s="204">
        <f t="shared" si="3"/>
        <v>1</v>
      </c>
      <c r="AF33" s="202">
        <f t="shared" si="4"/>
        <v>11</v>
      </c>
      <c r="AG33" s="203">
        <f t="shared" si="5"/>
        <v>6</v>
      </c>
      <c r="AH33" s="209">
        <f t="shared" si="6"/>
        <v>17</v>
      </c>
    </row>
    <row r="34" spans="1:34" ht="15" customHeight="1" x14ac:dyDescent="0.2">
      <c r="A34" s="223" t="s">
        <v>87</v>
      </c>
      <c r="B34" s="202">
        <v>4</v>
      </c>
      <c r="C34" s="203"/>
      <c r="D34" s="204">
        <v>4</v>
      </c>
      <c r="E34" s="202">
        <v>2</v>
      </c>
      <c r="F34" s="203">
        <v>1</v>
      </c>
      <c r="G34" s="204">
        <v>3</v>
      </c>
      <c r="H34" s="202">
        <v>3</v>
      </c>
      <c r="I34" s="203">
        <v>1</v>
      </c>
      <c r="J34" s="204">
        <v>4</v>
      </c>
      <c r="K34" s="202">
        <v>1</v>
      </c>
      <c r="L34" s="203"/>
      <c r="M34" s="204">
        <v>1</v>
      </c>
      <c r="N34" s="202">
        <v>1</v>
      </c>
      <c r="O34" s="203">
        <v>1</v>
      </c>
      <c r="P34" s="204">
        <v>2</v>
      </c>
      <c r="Q34" s="202">
        <v>6</v>
      </c>
      <c r="R34" s="203">
        <v>1</v>
      </c>
      <c r="S34" s="204">
        <v>7</v>
      </c>
      <c r="T34" s="202">
        <v>4</v>
      </c>
      <c r="U34" s="203">
        <v>1</v>
      </c>
      <c r="V34" s="204">
        <f t="shared" si="0"/>
        <v>5</v>
      </c>
      <c r="W34" s="202">
        <v>1</v>
      </c>
      <c r="X34" s="203"/>
      <c r="Y34" s="204">
        <f t="shared" si="1"/>
        <v>1</v>
      </c>
      <c r="Z34" s="202">
        <v>1</v>
      </c>
      <c r="AA34" s="203">
        <v>1</v>
      </c>
      <c r="AB34" s="204">
        <f t="shared" si="2"/>
        <v>2</v>
      </c>
      <c r="AC34" s="202">
        <v>4</v>
      </c>
      <c r="AD34" s="203"/>
      <c r="AE34" s="204">
        <f t="shared" si="3"/>
        <v>4</v>
      </c>
      <c r="AF34" s="202">
        <f t="shared" si="4"/>
        <v>27</v>
      </c>
      <c r="AG34" s="203">
        <f t="shared" si="5"/>
        <v>6</v>
      </c>
      <c r="AH34" s="209">
        <f t="shared" si="6"/>
        <v>33</v>
      </c>
    </row>
    <row r="35" spans="1:34" ht="15" customHeight="1" x14ac:dyDescent="0.2">
      <c r="A35" s="223" t="s">
        <v>88</v>
      </c>
      <c r="B35" s="202">
        <v>1</v>
      </c>
      <c r="C35" s="203"/>
      <c r="D35" s="204">
        <v>1</v>
      </c>
      <c r="E35" s="202">
        <v>4</v>
      </c>
      <c r="F35" s="203">
        <v>1</v>
      </c>
      <c r="G35" s="204">
        <v>5</v>
      </c>
      <c r="H35" s="202">
        <v>3</v>
      </c>
      <c r="I35" s="203"/>
      <c r="J35" s="204">
        <v>3</v>
      </c>
      <c r="K35" s="202"/>
      <c r="L35" s="203"/>
      <c r="M35" s="204">
        <v>0</v>
      </c>
      <c r="N35" s="202"/>
      <c r="O35" s="203"/>
      <c r="P35" s="204">
        <v>0</v>
      </c>
      <c r="Q35" s="202">
        <v>3</v>
      </c>
      <c r="R35" s="203"/>
      <c r="S35" s="204">
        <v>3</v>
      </c>
      <c r="T35" s="202">
        <v>1</v>
      </c>
      <c r="U35" s="203"/>
      <c r="V35" s="204">
        <f t="shared" si="0"/>
        <v>1</v>
      </c>
      <c r="W35" s="202">
        <v>1</v>
      </c>
      <c r="X35" s="203"/>
      <c r="Y35" s="204">
        <f t="shared" si="1"/>
        <v>1</v>
      </c>
      <c r="Z35" s="202">
        <v>3</v>
      </c>
      <c r="AA35" s="203"/>
      <c r="AB35" s="204">
        <f t="shared" si="2"/>
        <v>3</v>
      </c>
      <c r="AC35" s="202">
        <v>3</v>
      </c>
      <c r="AD35" s="203">
        <v>1</v>
      </c>
      <c r="AE35" s="204">
        <f t="shared" si="3"/>
        <v>4</v>
      </c>
      <c r="AF35" s="202">
        <f t="shared" si="4"/>
        <v>19</v>
      </c>
      <c r="AG35" s="203">
        <f t="shared" si="5"/>
        <v>2</v>
      </c>
      <c r="AH35" s="209">
        <f t="shared" si="6"/>
        <v>21</v>
      </c>
    </row>
    <row r="36" spans="1:34" ht="15" customHeight="1" x14ac:dyDescent="0.2">
      <c r="A36" s="223" t="s">
        <v>89</v>
      </c>
      <c r="B36" s="202"/>
      <c r="C36" s="203"/>
      <c r="D36" s="204"/>
      <c r="E36" s="202">
        <v>3</v>
      </c>
      <c r="F36" s="203"/>
      <c r="G36" s="204">
        <v>3</v>
      </c>
      <c r="H36" s="202">
        <v>1</v>
      </c>
      <c r="I36" s="203"/>
      <c r="J36" s="204">
        <v>1</v>
      </c>
      <c r="K36" s="202"/>
      <c r="L36" s="203">
        <v>1</v>
      </c>
      <c r="M36" s="204">
        <v>1</v>
      </c>
      <c r="N36" s="202"/>
      <c r="O36" s="203">
        <v>1</v>
      </c>
      <c r="P36" s="204">
        <v>1</v>
      </c>
      <c r="Q36" s="202"/>
      <c r="R36" s="203">
        <v>1</v>
      </c>
      <c r="S36" s="204">
        <v>1</v>
      </c>
      <c r="T36" s="202">
        <v>2</v>
      </c>
      <c r="U36" s="203"/>
      <c r="V36" s="204">
        <f t="shared" si="0"/>
        <v>2</v>
      </c>
      <c r="W36" s="202"/>
      <c r="X36" s="203"/>
      <c r="Y36" s="204">
        <f t="shared" si="1"/>
        <v>0</v>
      </c>
      <c r="Z36" s="202"/>
      <c r="AA36" s="203"/>
      <c r="AB36" s="204">
        <f t="shared" si="2"/>
        <v>0</v>
      </c>
      <c r="AC36" s="202">
        <v>1</v>
      </c>
      <c r="AD36" s="203"/>
      <c r="AE36" s="204">
        <f t="shared" si="3"/>
        <v>1</v>
      </c>
      <c r="AF36" s="202">
        <f t="shared" si="4"/>
        <v>7</v>
      </c>
      <c r="AG36" s="203">
        <f t="shared" si="5"/>
        <v>3</v>
      </c>
      <c r="AH36" s="209">
        <f t="shared" si="6"/>
        <v>10</v>
      </c>
    </row>
    <row r="37" spans="1:34" ht="15" customHeight="1" x14ac:dyDescent="0.2">
      <c r="A37" s="223" t="s">
        <v>90</v>
      </c>
      <c r="B37" s="202">
        <v>4</v>
      </c>
      <c r="C37" s="203"/>
      <c r="D37" s="204">
        <v>4</v>
      </c>
      <c r="E37" s="202">
        <v>4</v>
      </c>
      <c r="F37" s="203">
        <v>2</v>
      </c>
      <c r="G37" s="204">
        <v>6</v>
      </c>
      <c r="H37" s="202">
        <v>1</v>
      </c>
      <c r="I37" s="203">
        <v>1</v>
      </c>
      <c r="J37" s="204">
        <v>2</v>
      </c>
      <c r="K37" s="202">
        <v>3</v>
      </c>
      <c r="L37" s="203"/>
      <c r="M37" s="204">
        <v>3</v>
      </c>
      <c r="N37" s="202"/>
      <c r="O37" s="203"/>
      <c r="P37" s="204">
        <v>0</v>
      </c>
      <c r="Q37" s="202">
        <v>2</v>
      </c>
      <c r="R37" s="203">
        <v>1</v>
      </c>
      <c r="S37" s="204">
        <v>3</v>
      </c>
      <c r="T37" s="202">
        <v>1</v>
      </c>
      <c r="U37" s="203"/>
      <c r="V37" s="204">
        <f t="shared" si="0"/>
        <v>1</v>
      </c>
      <c r="W37" s="202"/>
      <c r="X37" s="203"/>
      <c r="Y37" s="204">
        <f t="shared" si="1"/>
        <v>0</v>
      </c>
      <c r="Z37" s="202">
        <v>1</v>
      </c>
      <c r="AA37" s="203"/>
      <c r="AB37" s="204">
        <f t="shared" si="2"/>
        <v>1</v>
      </c>
      <c r="AC37" s="202">
        <v>1</v>
      </c>
      <c r="AD37" s="203">
        <v>1</v>
      </c>
      <c r="AE37" s="204">
        <f t="shared" si="3"/>
        <v>2</v>
      </c>
      <c r="AF37" s="202">
        <f t="shared" si="4"/>
        <v>17</v>
      </c>
      <c r="AG37" s="203">
        <f t="shared" si="5"/>
        <v>5</v>
      </c>
      <c r="AH37" s="209">
        <f t="shared" si="6"/>
        <v>22</v>
      </c>
    </row>
    <row r="38" spans="1:34" ht="15" customHeight="1" x14ac:dyDescent="0.2">
      <c r="A38" s="223" t="s">
        <v>91</v>
      </c>
      <c r="B38" s="202">
        <v>1</v>
      </c>
      <c r="C38" s="203"/>
      <c r="D38" s="204">
        <v>1</v>
      </c>
      <c r="E38" s="202">
        <v>2</v>
      </c>
      <c r="F38" s="203">
        <v>2</v>
      </c>
      <c r="G38" s="204">
        <v>4</v>
      </c>
      <c r="H38" s="202">
        <v>1</v>
      </c>
      <c r="I38" s="203"/>
      <c r="J38" s="204">
        <v>1</v>
      </c>
      <c r="K38" s="202">
        <v>1</v>
      </c>
      <c r="L38" s="203">
        <v>1</v>
      </c>
      <c r="M38" s="204">
        <v>2</v>
      </c>
      <c r="N38" s="202"/>
      <c r="O38" s="203"/>
      <c r="P38" s="204">
        <v>0</v>
      </c>
      <c r="Q38" s="202"/>
      <c r="R38" s="203"/>
      <c r="S38" s="204">
        <v>0</v>
      </c>
      <c r="T38" s="202">
        <v>3</v>
      </c>
      <c r="U38" s="203"/>
      <c r="V38" s="204">
        <f t="shared" si="0"/>
        <v>3</v>
      </c>
      <c r="W38" s="202">
        <v>3</v>
      </c>
      <c r="X38" s="203">
        <v>2</v>
      </c>
      <c r="Y38" s="204">
        <f t="shared" si="1"/>
        <v>5</v>
      </c>
      <c r="Z38" s="202">
        <v>2</v>
      </c>
      <c r="AA38" s="203"/>
      <c r="AB38" s="204">
        <f t="shared" si="2"/>
        <v>2</v>
      </c>
      <c r="AC38" s="202">
        <v>2</v>
      </c>
      <c r="AD38" s="203">
        <v>1</v>
      </c>
      <c r="AE38" s="204">
        <f t="shared" si="3"/>
        <v>3</v>
      </c>
      <c r="AF38" s="202">
        <f t="shared" si="4"/>
        <v>15</v>
      </c>
      <c r="AG38" s="203">
        <f t="shared" si="5"/>
        <v>6</v>
      </c>
      <c r="AH38" s="209">
        <f t="shared" si="6"/>
        <v>21</v>
      </c>
    </row>
    <row r="39" spans="1:34" ht="15" customHeight="1" x14ac:dyDescent="0.2">
      <c r="A39" s="223" t="s">
        <v>92</v>
      </c>
      <c r="B39" s="202"/>
      <c r="C39" s="203">
        <v>1</v>
      </c>
      <c r="D39" s="204">
        <v>1</v>
      </c>
      <c r="E39" s="202"/>
      <c r="F39" s="203"/>
      <c r="G39" s="204"/>
      <c r="H39" s="202">
        <v>3</v>
      </c>
      <c r="I39" s="203"/>
      <c r="J39" s="204">
        <v>3</v>
      </c>
      <c r="K39" s="202"/>
      <c r="L39" s="203"/>
      <c r="M39" s="204">
        <v>0</v>
      </c>
      <c r="N39" s="202">
        <v>1</v>
      </c>
      <c r="O39" s="203"/>
      <c r="P39" s="204">
        <v>1</v>
      </c>
      <c r="Q39" s="202">
        <v>1</v>
      </c>
      <c r="R39" s="203"/>
      <c r="S39" s="204">
        <v>1</v>
      </c>
      <c r="T39" s="202">
        <v>2</v>
      </c>
      <c r="U39" s="203"/>
      <c r="V39" s="204">
        <f t="shared" si="0"/>
        <v>2</v>
      </c>
      <c r="W39" s="202"/>
      <c r="X39" s="203"/>
      <c r="Y39" s="204">
        <f t="shared" si="1"/>
        <v>0</v>
      </c>
      <c r="Z39" s="202"/>
      <c r="AA39" s="203"/>
      <c r="AB39" s="204">
        <f t="shared" si="2"/>
        <v>0</v>
      </c>
      <c r="AC39" s="202"/>
      <c r="AD39" s="203"/>
      <c r="AE39" s="204">
        <f t="shared" si="3"/>
        <v>0</v>
      </c>
      <c r="AF39" s="202">
        <f t="shared" si="4"/>
        <v>7</v>
      </c>
      <c r="AG39" s="203">
        <f t="shared" si="5"/>
        <v>1</v>
      </c>
      <c r="AH39" s="209">
        <f t="shared" si="6"/>
        <v>8</v>
      </c>
    </row>
    <row r="40" spans="1:34" ht="15" customHeight="1" x14ac:dyDescent="0.2">
      <c r="A40" s="221" t="s">
        <v>93</v>
      </c>
      <c r="B40" s="205">
        <v>1</v>
      </c>
      <c r="C40" s="206"/>
      <c r="D40" s="207">
        <v>1</v>
      </c>
      <c r="E40" s="205">
        <v>2</v>
      </c>
      <c r="F40" s="206"/>
      <c r="G40" s="207">
        <v>2</v>
      </c>
      <c r="H40" s="205">
        <v>2</v>
      </c>
      <c r="I40" s="206"/>
      <c r="J40" s="207">
        <v>2</v>
      </c>
      <c r="K40" s="205">
        <v>1</v>
      </c>
      <c r="L40" s="206"/>
      <c r="M40" s="207">
        <v>1</v>
      </c>
      <c r="N40" s="205">
        <v>1</v>
      </c>
      <c r="O40" s="206"/>
      <c r="P40" s="207">
        <v>1</v>
      </c>
      <c r="Q40" s="205">
        <v>2</v>
      </c>
      <c r="R40" s="206"/>
      <c r="S40" s="207">
        <v>2</v>
      </c>
      <c r="T40" s="205"/>
      <c r="U40" s="206"/>
      <c r="V40" s="207">
        <f t="shared" si="0"/>
        <v>0</v>
      </c>
      <c r="W40" s="205"/>
      <c r="X40" s="206"/>
      <c r="Y40" s="207">
        <f t="shared" si="1"/>
        <v>0</v>
      </c>
      <c r="Z40" s="205">
        <v>1</v>
      </c>
      <c r="AA40" s="206"/>
      <c r="AB40" s="207">
        <f t="shared" si="2"/>
        <v>1</v>
      </c>
      <c r="AC40" s="205">
        <v>1</v>
      </c>
      <c r="AD40" s="206"/>
      <c r="AE40" s="207">
        <f t="shared" si="3"/>
        <v>1</v>
      </c>
      <c r="AF40" s="205">
        <f t="shared" si="4"/>
        <v>11</v>
      </c>
      <c r="AG40" s="206">
        <f t="shared" si="5"/>
        <v>0</v>
      </c>
      <c r="AH40" s="210">
        <f t="shared" si="6"/>
        <v>11</v>
      </c>
    </row>
    <row r="41" spans="1:34" ht="15" customHeight="1" x14ac:dyDescent="0.2">
      <c r="A41" s="197" t="s">
        <v>496</v>
      </c>
      <c r="B41" s="211">
        <v>10</v>
      </c>
      <c r="C41" s="211">
        <v>1</v>
      </c>
      <c r="D41" s="212">
        <v>11</v>
      </c>
      <c r="E41" s="211">
        <v>11</v>
      </c>
      <c r="F41" s="211">
        <v>1</v>
      </c>
      <c r="G41" s="212">
        <v>12</v>
      </c>
      <c r="H41" s="211">
        <v>3</v>
      </c>
      <c r="I41" s="211">
        <v>0</v>
      </c>
      <c r="J41" s="212">
        <v>3</v>
      </c>
      <c r="K41" s="211">
        <v>6</v>
      </c>
      <c r="L41" s="211">
        <v>0</v>
      </c>
      <c r="M41" s="212">
        <v>6</v>
      </c>
      <c r="N41" s="211">
        <v>5</v>
      </c>
      <c r="O41" s="211">
        <v>1</v>
      </c>
      <c r="P41" s="212">
        <v>6</v>
      </c>
      <c r="Q41" s="211">
        <v>7</v>
      </c>
      <c r="R41" s="211">
        <v>2</v>
      </c>
      <c r="S41" s="212">
        <v>9</v>
      </c>
      <c r="T41" s="211">
        <v>14</v>
      </c>
      <c r="U41" s="211"/>
      <c r="V41" s="212">
        <f t="shared" si="0"/>
        <v>14</v>
      </c>
      <c r="W41" s="211">
        <v>4</v>
      </c>
      <c r="X41" s="211"/>
      <c r="Y41" s="212">
        <f t="shared" si="1"/>
        <v>4</v>
      </c>
      <c r="Z41" s="211">
        <v>8</v>
      </c>
      <c r="AA41" s="211"/>
      <c r="AB41" s="212">
        <f t="shared" si="2"/>
        <v>8</v>
      </c>
      <c r="AC41" s="211">
        <v>10</v>
      </c>
      <c r="AD41" s="211"/>
      <c r="AE41" s="212">
        <f t="shared" si="3"/>
        <v>10</v>
      </c>
      <c r="AF41" s="212">
        <f t="shared" si="4"/>
        <v>78</v>
      </c>
      <c r="AG41" s="212">
        <f t="shared" si="5"/>
        <v>5</v>
      </c>
      <c r="AH41" s="464">
        <f t="shared" si="6"/>
        <v>83</v>
      </c>
    </row>
    <row r="42" spans="1:34" ht="15" customHeight="1" x14ac:dyDescent="0.2">
      <c r="A42" s="222" t="s">
        <v>116</v>
      </c>
      <c r="B42" s="199">
        <v>1</v>
      </c>
      <c r="C42" s="200"/>
      <c r="D42" s="201">
        <v>1</v>
      </c>
      <c r="E42" s="199">
        <v>5</v>
      </c>
      <c r="F42" s="200">
        <v>1</v>
      </c>
      <c r="G42" s="201">
        <v>6</v>
      </c>
      <c r="H42" s="199">
        <v>2</v>
      </c>
      <c r="I42" s="200"/>
      <c r="J42" s="201">
        <v>2</v>
      </c>
      <c r="K42" s="199">
        <v>2</v>
      </c>
      <c r="L42" s="200"/>
      <c r="M42" s="201">
        <v>2</v>
      </c>
      <c r="N42" s="199"/>
      <c r="O42" s="200"/>
      <c r="P42" s="201">
        <v>0</v>
      </c>
      <c r="Q42" s="199">
        <v>6</v>
      </c>
      <c r="R42" s="200">
        <v>1</v>
      </c>
      <c r="S42" s="201">
        <v>7</v>
      </c>
      <c r="T42" s="199">
        <v>2</v>
      </c>
      <c r="U42" s="200"/>
      <c r="V42" s="201">
        <f t="shared" si="0"/>
        <v>2</v>
      </c>
      <c r="W42" s="199">
        <v>1</v>
      </c>
      <c r="X42" s="200"/>
      <c r="Y42" s="201">
        <f t="shared" si="1"/>
        <v>1</v>
      </c>
      <c r="Z42" s="199">
        <v>2</v>
      </c>
      <c r="AA42" s="200"/>
      <c r="AB42" s="201">
        <f t="shared" si="2"/>
        <v>2</v>
      </c>
      <c r="AC42" s="199">
        <v>3</v>
      </c>
      <c r="AD42" s="200"/>
      <c r="AE42" s="201">
        <f t="shared" si="3"/>
        <v>3</v>
      </c>
      <c r="AF42" s="199">
        <f t="shared" si="4"/>
        <v>24</v>
      </c>
      <c r="AG42" s="200">
        <f t="shared" si="5"/>
        <v>2</v>
      </c>
      <c r="AH42" s="208">
        <f t="shared" si="6"/>
        <v>26</v>
      </c>
    </row>
    <row r="43" spans="1:34" ht="15" customHeight="1" x14ac:dyDescent="0.2">
      <c r="A43" s="223" t="s">
        <v>117</v>
      </c>
      <c r="B43" s="202">
        <v>4</v>
      </c>
      <c r="C43" s="203"/>
      <c r="D43" s="204">
        <v>4</v>
      </c>
      <c r="E43" s="202">
        <v>6</v>
      </c>
      <c r="F43" s="203"/>
      <c r="G43" s="204">
        <v>6</v>
      </c>
      <c r="H43" s="202">
        <v>1</v>
      </c>
      <c r="I43" s="203"/>
      <c r="J43" s="204">
        <v>1</v>
      </c>
      <c r="K43" s="202">
        <v>3</v>
      </c>
      <c r="L43" s="203"/>
      <c r="M43" s="204">
        <v>3</v>
      </c>
      <c r="N43" s="202">
        <v>3</v>
      </c>
      <c r="O43" s="203">
        <v>1</v>
      </c>
      <c r="P43" s="204">
        <v>4</v>
      </c>
      <c r="Q43" s="202"/>
      <c r="R43" s="203">
        <v>1</v>
      </c>
      <c r="S43" s="204">
        <v>1</v>
      </c>
      <c r="T43" s="202">
        <v>7</v>
      </c>
      <c r="U43" s="203"/>
      <c r="V43" s="204">
        <f t="shared" si="0"/>
        <v>7</v>
      </c>
      <c r="W43" s="202">
        <v>1</v>
      </c>
      <c r="X43" s="203"/>
      <c r="Y43" s="204">
        <f t="shared" si="1"/>
        <v>1</v>
      </c>
      <c r="Z43" s="202">
        <v>4</v>
      </c>
      <c r="AA43" s="203"/>
      <c r="AB43" s="204">
        <f t="shared" si="2"/>
        <v>4</v>
      </c>
      <c r="AC43" s="202">
        <v>2</v>
      </c>
      <c r="AD43" s="203"/>
      <c r="AE43" s="204">
        <f t="shared" si="3"/>
        <v>2</v>
      </c>
      <c r="AF43" s="202">
        <f t="shared" si="4"/>
        <v>31</v>
      </c>
      <c r="AG43" s="203">
        <f t="shared" si="5"/>
        <v>2</v>
      </c>
      <c r="AH43" s="209">
        <f t="shared" si="6"/>
        <v>33</v>
      </c>
    </row>
    <row r="44" spans="1:34" ht="15" customHeight="1" x14ac:dyDescent="0.2">
      <c r="A44" s="223" t="s">
        <v>118</v>
      </c>
      <c r="B44" s="202">
        <v>1</v>
      </c>
      <c r="C44" s="203"/>
      <c r="D44" s="204">
        <v>1</v>
      </c>
      <c r="E44" s="202"/>
      <c r="F44" s="203"/>
      <c r="G44" s="204"/>
      <c r="H44" s="202"/>
      <c r="I44" s="203"/>
      <c r="J44" s="204"/>
      <c r="K44" s="202"/>
      <c r="L44" s="203"/>
      <c r="M44" s="204">
        <v>0</v>
      </c>
      <c r="N44" s="202"/>
      <c r="O44" s="203"/>
      <c r="P44" s="204">
        <v>0</v>
      </c>
      <c r="Q44" s="202">
        <v>1</v>
      </c>
      <c r="R44" s="203"/>
      <c r="S44" s="204">
        <v>1</v>
      </c>
      <c r="T44" s="202">
        <v>1</v>
      </c>
      <c r="U44" s="203"/>
      <c r="V44" s="204">
        <f t="shared" si="0"/>
        <v>1</v>
      </c>
      <c r="W44" s="202"/>
      <c r="X44" s="203"/>
      <c r="Y44" s="204">
        <f t="shared" si="1"/>
        <v>0</v>
      </c>
      <c r="Z44" s="202"/>
      <c r="AA44" s="203"/>
      <c r="AB44" s="204">
        <f t="shared" si="2"/>
        <v>0</v>
      </c>
      <c r="AC44" s="202"/>
      <c r="AD44" s="203"/>
      <c r="AE44" s="204">
        <f t="shared" si="3"/>
        <v>0</v>
      </c>
      <c r="AF44" s="202">
        <f t="shared" si="4"/>
        <v>3</v>
      </c>
      <c r="AG44" s="203">
        <f t="shared" si="5"/>
        <v>0</v>
      </c>
      <c r="AH44" s="209">
        <f t="shared" si="6"/>
        <v>3</v>
      </c>
    </row>
    <row r="45" spans="1:34" ht="15" customHeight="1" x14ac:dyDescent="0.2">
      <c r="A45" s="223" t="s">
        <v>119</v>
      </c>
      <c r="B45" s="202"/>
      <c r="C45" s="203"/>
      <c r="D45" s="204"/>
      <c r="E45" s="202"/>
      <c r="F45" s="203"/>
      <c r="G45" s="204"/>
      <c r="H45" s="202"/>
      <c r="I45" s="203"/>
      <c r="J45" s="204"/>
      <c r="K45" s="202"/>
      <c r="L45" s="203"/>
      <c r="M45" s="204">
        <v>0</v>
      </c>
      <c r="N45" s="202">
        <v>1</v>
      </c>
      <c r="O45" s="203"/>
      <c r="P45" s="204">
        <v>1</v>
      </c>
      <c r="Q45" s="202"/>
      <c r="R45" s="203"/>
      <c r="S45" s="204">
        <v>0</v>
      </c>
      <c r="T45" s="202"/>
      <c r="U45" s="203"/>
      <c r="V45" s="204">
        <f t="shared" si="0"/>
        <v>0</v>
      </c>
      <c r="W45" s="202"/>
      <c r="X45" s="203"/>
      <c r="Y45" s="204">
        <f t="shared" si="1"/>
        <v>0</v>
      </c>
      <c r="Z45" s="202"/>
      <c r="AA45" s="203"/>
      <c r="AB45" s="204">
        <f t="shared" si="2"/>
        <v>0</v>
      </c>
      <c r="AC45" s="202"/>
      <c r="AD45" s="203"/>
      <c r="AE45" s="204">
        <f t="shared" si="3"/>
        <v>0</v>
      </c>
      <c r="AF45" s="202">
        <f t="shared" si="4"/>
        <v>1</v>
      </c>
      <c r="AG45" s="203">
        <f t="shared" si="5"/>
        <v>0</v>
      </c>
      <c r="AH45" s="209">
        <f t="shared" si="6"/>
        <v>1</v>
      </c>
    </row>
    <row r="46" spans="1:34" ht="15" customHeight="1" x14ac:dyDescent="0.2">
      <c r="A46" s="221" t="s">
        <v>120</v>
      </c>
      <c r="B46" s="205">
        <v>4</v>
      </c>
      <c r="C46" s="206">
        <v>1</v>
      </c>
      <c r="D46" s="207">
        <v>5</v>
      </c>
      <c r="E46" s="205"/>
      <c r="F46" s="206"/>
      <c r="G46" s="207"/>
      <c r="H46" s="205"/>
      <c r="I46" s="206"/>
      <c r="J46" s="207"/>
      <c r="K46" s="205">
        <v>1</v>
      </c>
      <c r="L46" s="206"/>
      <c r="M46" s="207">
        <v>1</v>
      </c>
      <c r="N46" s="205">
        <v>1</v>
      </c>
      <c r="O46" s="206"/>
      <c r="P46" s="207">
        <v>1</v>
      </c>
      <c r="Q46" s="205"/>
      <c r="R46" s="206"/>
      <c r="S46" s="207">
        <v>0</v>
      </c>
      <c r="T46" s="205">
        <v>4</v>
      </c>
      <c r="U46" s="206"/>
      <c r="V46" s="207">
        <f t="shared" si="0"/>
        <v>4</v>
      </c>
      <c r="W46" s="205">
        <v>2</v>
      </c>
      <c r="X46" s="206"/>
      <c r="Y46" s="207">
        <f t="shared" si="1"/>
        <v>2</v>
      </c>
      <c r="Z46" s="205">
        <v>2</v>
      </c>
      <c r="AA46" s="206"/>
      <c r="AB46" s="207">
        <f t="shared" si="2"/>
        <v>2</v>
      </c>
      <c r="AC46" s="205">
        <v>5</v>
      </c>
      <c r="AD46" s="206"/>
      <c r="AE46" s="207">
        <f t="shared" si="3"/>
        <v>5</v>
      </c>
      <c r="AF46" s="205">
        <f t="shared" si="4"/>
        <v>19</v>
      </c>
      <c r="AG46" s="206">
        <f t="shared" si="5"/>
        <v>1</v>
      </c>
      <c r="AH46" s="210">
        <f t="shared" si="6"/>
        <v>20</v>
      </c>
    </row>
    <row r="47" spans="1:34" ht="15" customHeight="1" x14ac:dyDescent="0.2">
      <c r="A47" s="197" t="s">
        <v>592</v>
      </c>
      <c r="B47" s="211">
        <v>1</v>
      </c>
      <c r="C47" s="211">
        <v>0</v>
      </c>
      <c r="D47" s="212">
        <v>1</v>
      </c>
      <c r="E47" s="211">
        <v>1</v>
      </c>
      <c r="F47" s="211">
        <v>1</v>
      </c>
      <c r="G47" s="212">
        <v>2</v>
      </c>
      <c r="H47" s="211">
        <v>0</v>
      </c>
      <c r="I47" s="211">
        <v>0</v>
      </c>
      <c r="J47" s="212">
        <v>0</v>
      </c>
      <c r="K47" s="211">
        <v>0</v>
      </c>
      <c r="L47" s="211">
        <v>0</v>
      </c>
      <c r="M47" s="212">
        <v>0</v>
      </c>
      <c r="N47" s="211">
        <v>0</v>
      </c>
      <c r="O47" s="211">
        <v>0</v>
      </c>
      <c r="P47" s="212">
        <v>0</v>
      </c>
      <c r="Q47" s="211">
        <v>1</v>
      </c>
      <c r="R47" s="211"/>
      <c r="S47" s="212">
        <v>1</v>
      </c>
      <c r="T47" s="211">
        <v>1</v>
      </c>
      <c r="U47" s="211"/>
      <c r="V47" s="212">
        <f t="shared" si="0"/>
        <v>1</v>
      </c>
      <c r="W47" s="211">
        <v>1</v>
      </c>
      <c r="X47" s="211"/>
      <c r="Y47" s="212">
        <f t="shared" si="1"/>
        <v>1</v>
      </c>
      <c r="Z47" s="211"/>
      <c r="AA47" s="211"/>
      <c r="AB47" s="212">
        <f t="shared" si="2"/>
        <v>0</v>
      </c>
      <c r="AC47" s="211"/>
      <c r="AD47" s="211"/>
      <c r="AE47" s="212">
        <f t="shared" si="3"/>
        <v>0</v>
      </c>
      <c r="AF47" s="212">
        <f t="shared" si="4"/>
        <v>5</v>
      </c>
      <c r="AG47" s="212">
        <f t="shared" si="5"/>
        <v>1</v>
      </c>
      <c r="AH47" s="464">
        <f t="shared" si="6"/>
        <v>6</v>
      </c>
    </row>
    <row r="48" spans="1:34" ht="15" customHeight="1" x14ac:dyDescent="0.2">
      <c r="A48" s="222" t="s">
        <v>121</v>
      </c>
      <c r="B48" s="199"/>
      <c r="C48" s="200"/>
      <c r="D48" s="201"/>
      <c r="E48" s="199">
        <v>1</v>
      </c>
      <c r="F48" s="200">
        <v>1</v>
      </c>
      <c r="G48" s="201">
        <v>2</v>
      </c>
      <c r="H48" s="199"/>
      <c r="I48" s="200"/>
      <c r="J48" s="201"/>
      <c r="K48" s="199"/>
      <c r="L48" s="200"/>
      <c r="M48" s="201">
        <v>0</v>
      </c>
      <c r="N48" s="199"/>
      <c r="O48" s="200"/>
      <c r="P48" s="201">
        <v>0</v>
      </c>
      <c r="Q48" s="199">
        <v>1</v>
      </c>
      <c r="R48" s="200"/>
      <c r="S48" s="201">
        <v>1</v>
      </c>
      <c r="T48" s="199"/>
      <c r="U48" s="200"/>
      <c r="V48" s="201">
        <f t="shared" si="0"/>
        <v>0</v>
      </c>
      <c r="W48" s="199">
        <v>1</v>
      </c>
      <c r="X48" s="200"/>
      <c r="Y48" s="201">
        <f t="shared" si="1"/>
        <v>1</v>
      </c>
      <c r="Z48" s="199"/>
      <c r="AA48" s="200"/>
      <c r="AB48" s="201">
        <f t="shared" si="2"/>
        <v>0</v>
      </c>
      <c r="AC48" s="199"/>
      <c r="AD48" s="200"/>
      <c r="AE48" s="201">
        <f t="shared" si="3"/>
        <v>0</v>
      </c>
      <c r="AF48" s="199">
        <f t="shared" si="4"/>
        <v>3</v>
      </c>
      <c r="AG48" s="200">
        <f t="shared" si="5"/>
        <v>1</v>
      </c>
      <c r="AH48" s="208">
        <f t="shared" si="6"/>
        <v>4</v>
      </c>
    </row>
    <row r="49" spans="1:34" ht="15" customHeight="1" x14ac:dyDescent="0.2">
      <c r="A49" s="221" t="s">
        <v>283</v>
      </c>
      <c r="B49" s="205">
        <v>1</v>
      </c>
      <c r="C49" s="206"/>
      <c r="D49" s="207">
        <v>1</v>
      </c>
      <c r="E49" s="205"/>
      <c r="F49" s="206"/>
      <c r="G49" s="207"/>
      <c r="H49" s="205"/>
      <c r="I49" s="206"/>
      <c r="J49" s="207"/>
      <c r="K49" s="205"/>
      <c r="L49" s="206"/>
      <c r="M49" s="207">
        <v>0</v>
      </c>
      <c r="N49" s="205"/>
      <c r="O49" s="206"/>
      <c r="P49" s="207">
        <v>0</v>
      </c>
      <c r="Q49" s="205"/>
      <c r="R49" s="206"/>
      <c r="S49" s="207">
        <v>0</v>
      </c>
      <c r="T49" s="205">
        <v>1</v>
      </c>
      <c r="U49" s="206"/>
      <c r="V49" s="207">
        <f t="shared" si="0"/>
        <v>1</v>
      </c>
      <c r="W49" s="205"/>
      <c r="X49" s="206"/>
      <c r="Y49" s="207">
        <f t="shared" si="1"/>
        <v>0</v>
      </c>
      <c r="Z49" s="205"/>
      <c r="AA49" s="206"/>
      <c r="AB49" s="207">
        <f t="shared" si="2"/>
        <v>0</v>
      </c>
      <c r="AC49" s="205"/>
      <c r="AD49" s="206"/>
      <c r="AE49" s="207">
        <f t="shared" si="3"/>
        <v>0</v>
      </c>
      <c r="AF49" s="205">
        <f t="shared" si="4"/>
        <v>2</v>
      </c>
      <c r="AG49" s="206">
        <f t="shared" si="5"/>
        <v>0</v>
      </c>
      <c r="AH49" s="210">
        <f t="shared" si="6"/>
        <v>2</v>
      </c>
    </row>
    <row r="50" spans="1:34" ht="15" customHeight="1" x14ac:dyDescent="0.2">
      <c r="A50" s="769" t="s">
        <v>134</v>
      </c>
      <c r="B50" s="771">
        <v>136</v>
      </c>
      <c r="C50" s="771">
        <v>19</v>
      </c>
      <c r="D50" s="770">
        <v>155</v>
      </c>
      <c r="E50" s="771">
        <v>171</v>
      </c>
      <c r="F50" s="771">
        <v>24</v>
      </c>
      <c r="G50" s="770">
        <v>195</v>
      </c>
      <c r="H50" s="771">
        <v>129</v>
      </c>
      <c r="I50" s="771">
        <v>14</v>
      </c>
      <c r="J50" s="770">
        <v>143</v>
      </c>
      <c r="K50" s="771">
        <v>116</v>
      </c>
      <c r="L50" s="771">
        <v>14</v>
      </c>
      <c r="M50" s="770">
        <v>130</v>
      </c>
      <c r="N50" s="771">
        <v>76</v>
      </c>
      <c r="O50" s="771">
        <v>8</v>
      </c>
      <c r="P50" s="770">
        <v>84</v>
      </c>
      <c r="Q50" s="771">
        <v>87</v>
      </c>
      <c r="R50" s="771">
        <v>6</v>
      </c>
      <c r="S50" s="770">
        <v>93</v>
      </c>
      <c r="T50" s="771">
        <v>78</v>
      </c>
      <c r="U50" s="771">
        <v>9</v>
      </c>
      <c r="V50" s="770">
        <f t="shared" si="0"/>
        <v>87</v>
      </c>
      <c r="W50" s="771">
        <v>75</v>
      </c>
      <c r="X50" s="771">
        <v>14</v>
      </c>
      <c r="Y50" s="770">
        <f t="shared" si="1"/>
        <v>89</v>
      </c>
      <c r="Z50" s="771">
        <v>81</v>
      </c>
      <c r="AA50" s="771">
        <v>15</v>
      </c>
      <c r="AB50" s="770">
        <f t="shared" si="2"/>
        <v>96</v>
      </c>
      <c r="AC50" s="771">
        <v>87</v>
      </c>
      <c r="AD50" s="771">
        <v>10</v>
      </c>
      <c r="AE50" s="770">
        <f t="shared" si="3"/>
        <v>97</v>
      </c>
      <c r="AF50" s="770">
        <f t="shared" si="4"/>
        <v>1036</v>
      </c>
      <c r="AG50" s="770">
        <f t="shared" si="5"/>
        <v>133</v>
      </c>
      <c r="AH50" s="772">
        <f t="shared" si="6"/>
        <v>1169</v>
      </c>
    </row>
    <row r="51" spans="1:34" ht="15" customHeight="1" x14ac:dyDescent="0.2">
      <c r="A51" s="773" t="s">
        <v>504</v>
      </c>
      <c r="B51" s="774">
        <v>50</v>
      </c>
      <c r="C51" s="774">
        <v>7</v>
      </c>
      <c r="D51" s="217">
        <v>57</v>
      </c>
      <c r="E51" s="774">
        <v>73</v>
      </c>
      <c r="F51" s="774">
        <v>6</v>
      </c>
      <c r="G51" s="217">
        <v>79</v>
      </c>
      <c r="H51" s="774">
        <v>55</v>
      </c>
      <c r="I51" s="774">
        <v>6</v>
      </c>
      <c r="J51" s="217">
        <v>61</v>
      </c>
      <c r="K51" s="774">
        <v>44</v>
      </c>
      <c r="L51" s="774">
        <v>3</v>
      </c>
      <c r="M51" s="217">
        <v>47</v>
      </c>
      <c r="N51" s="774">
        <v>28</v>
      </c>
      <c r="O51" s="774">
        <v>4</v>
      </c>
      <c r="P51" s="217">
        <v>32</v>
      </c>
      <c r="Q51" s="774">
        <v>35</v>
      </c>
      <c r="R51" s="774"/>
      <c r="S51" s="217">
        <v>35</v>
      </c>
      <c r="T51" s="774">
        <v>35</v>
      </c>
      <c r="U51" s="774">
        <v>2</v>
      </c>
      <c r="V51" s="217">
        <f t="shared" si="0"/>
        <v>37</v>
      </c>
      <c r="W51" s="774">
        <v>25</v>
      </c>
      <c r="X51" s="774">
        <v>6</v>
      </c>
      <c r="Y51" s="217">
        <f t="shared" si="1"/>
        <v>31</v>
      </c>
      <c r="Z51" s="774">
        <v>36</v>
      </c>
      <c r="AA51" s="774">
        <v>8</v>
      </c>
      <c r="AB51" s="217">
        <f t="shared" si="2"/>
        <v>44</v>
      </c>
      <c r="AC51" s="774">
        <v>32</v>
      </c>
      <c r="AD51" s="774">
        <v>4</v>
      </c>
      <c r="AE51" s="217">
        <f t="shared" si="3"/>
        <v>36</v>
      </c>
      <c r="AF51" s="217">
        <f t="shared" si="4"/>
        <v>413</v>
      </c>
      <c r="AG51" s="217">
        <f t="shared" si="5"/>
        <v>46</v>
      </c>
      <c r="AH51" s="502">
        <f t="shared" si="6"/>
        <v>459</v>
      </c>
    </row>
    <row r="52" spans="1:34" ht="15" customHeight="1" x14ac:dyDescent="0.2">
      <c r="A52" s="222" t="s">
        <v>94</v>
      </c>
      <c r="B52" s="199">
        <v>17</v>
      </c>
      <c r="C52" s="200">
        <v>2</v>
      </c>
      <c r="D52" s="201">
        <v>19</v>
      </c>
      <c r="E52" s="199">
        <v>20</v>
      </c>
      <c r="F52" s="200">
        <v>1</v>
      </c>
      <c r="G52" s="201">
        <v>21</v>
      </c>
      <c r="H52" s="199">
        <v>14</v>
      </c>
      <c r="I52" s="200">
        <v>3</v>
      </c>
      <c r="J52" s="201">
        <v>17</v>
      </c>
      <c r="K52" s="199">
        <v>3</v>
      </c>
      <c r="L52" s="200">
        <v>1</v>
      </c>
      <c r="M52" s="201">
        <v>4</v>
      </c>
      <c r="N52" s="199">
        <v>7</v>
      </c>
      <c r="O52" s="200">
        <v>2</v>
      </c>
      <c r="P52" s="201">
        <v>9</v>
      </c>
      <c r="Q52" s="199">
        <v>11</v>
      </c>
      <c r="R52" s="200"/>
      <c r="S52" s="201">
        <v>11</v>
      </c>
      <c r="T52" s="199">
        <v>9</v>
      </c>
      <c r="U52" s="200">
        <v>1</v>
      </c>
      <c r="V52" s="201">
        <f t="shared" si="0"/>
        <v>10</v>
      </c>
      <c r="W52" s="199">
        <v>6</v>
      </c>
      <c r="X52" s="200">
        <v>3</v>
      </c>
      <c r="Y52" s="201">
        <f t="shared" si="1"/>
        <v>9</v>
      </c>
      <c r="Z52" s="199">
        <v>6</v>
      </c>
      <c r="AA52" s="200">
        <v>4</v>
      </c>
      <c r="AB52" s="201">
        <f t="shared" si="2"/>
        <v>10</v>
      </c>
      <c r="AC52" s="199">
        <v>7</v>
      </c>
      <c r="AD52" s="200"/>
      <c r="AE52" s="201">
        <f t="shared" si="3"/>
        <v>7</v>
      </c>
      <c r="AF52" s="199">
        <f t="shared" si="4"/>
        <v>100</v>
      </c>
      <c r="AG52" s="200">
        <f t="shared" si="5"/>
        <v>17</v>
      </c>
      <c r="AH52" s="208">
        <f t="shared" si="6"/>
        <v>117</v>
      </c>
    </row>
    <row r="53" spans="1:34" ht="15" customHeight="1" x14ac:dyDescent="0.2">
      <c r="A53" s="223" t="s">
        <v>95</v>
      </c>
      <c r="B53" s="202">
        <v>12</v>
      </c>
      <c r="C53" s="203">
        <v>1</v>
      </c>
      <c r="D53" s="204">
        <v>13</v>
      </c>
      <c r="E53" s="202">
        <v>14</v>
      </c>
      <c r="F53" s="203">
        <v>1</v>
      </c>
      <c r="G53" s="204">
        <v>15</v>
      </c>
      <c r="H53" s="202">
        <v>12</v>
      </c>
      <c r="I53" s="203"/>
      <c r="J53" s="204">
        <v>12</v>
      </c>
      <c r="K53" s="202">
        <v>10</v>
      </c>
      <c r="L53" s="203"/>
      <c r="M53" s="204">
        <v>10</v>
      </c>
      <c r="N53" s="202">
        <v>4</v>
      </c>
      <c r="O53" s="203"/>
      <c r="P53" s="204">
        <v>4</v>
      </c>
      <c r="Q53" s="202">
        <v>9</v>
      </c>
      <c r="R53" s="203"/>
      <c r="S53" s="204">
        <v>9</v>
      </c>
      <c r="T53" s="202">
        <v>5</v>
      </c>
      <c r="U53" s="203">
        <v>1</v>
      </c>
      <c r="V53" s="204">
        <f t="shared" si="0"/>
        <v>6</v>
      </c>
      <c r="W53" s="202">
        <v>3</v>
      </c>
      <c r="X53" s="203">
        <v>1</v>
      </c>
      <c r="Y53" s="204">
        <f t="shared" si="1"/>
        <v>4</v>
      </c>
      <c r="Z53" s="202">
        <v>7</v>
      </c>
      <c r="AA53" s="203">
        <v>2</v>
      </c>
      <c r="AB53" s="204">
        <f t="shared" si="2"/>
        <v>9</v>
      </c>
      <c r="AC53" s="202">
        <v>6</v>
      </c>
      <c r="AD53" s="203">
        <v>2</v>
      </c>
      <c r="AE53" s="204">
        <f t="shared" si="3"/>
        <v>8</v>
      </c>
      <c r="AF53" s="202">
        <f t="shared" si="4"/>
        <v>82</v>
      </c>
      <c r="AG53" s="203">
        <f t="shared" si="5"/>
        <v>8</v>
      </c>
      <c r="AH53" s="209">
        <f t="shared" si="6"/>
        <v>90</v>
      </c>
    </row>
    <row r="54" spans="1:34" ht="15" customHeight="1" x14ac:dyDescent="0.2">
      <c r="A54" s="221" t="s">
        <v>96</v>
      </c>
      <c r="B54" s="205">
        <v>21</v>
      </c>
      <c r="C54" s="206">
        <v>4</v>
      </c>
      <c r="D54" s="207">
        <v>25</v>
      </c>
      <c r="E54" s="205">
        <v>39</v>
      </c>
      <c r="F54" s="206">
        <v>4</v>
      </c>
      <c r="G54" s="207">
        <v>43</v>
      </c>
      <c r="H54" s="205">
        <v>29</v>
      </c>
      <c r="I54" s="206">
        <v>3</v>
      </c>
      <c r="J54" s="207">
        <v>32</v>
      </c>
      <c r="K54" s="205">
        <v>31</v>
      </c>
      <c r="L54" s="206">
        <v>2</v>
      </c>
      <c r="M54" s="207">
        <v>33</v>
      </c>
      <c r="N54" s="205">
        <v>17</v>
      </c>
      <c r="O54" s="206">
        <v>2</v>
      </c>
      <c r="P54" s="207">
        <v>19</v>
      </c>
      <c r="Q54" s="205">
        <v>15</v>
      </c>
      <c r="R54" s="206"/>
      <c r="S54" s="207">
        <v>15</v>
      </c>
      <c r="T54" s="205">
        <v>21</v>
      </c>
      <c r="U54" s="206"/>
      <c r="V54" s="207">
        <f t="shared" si="0"/>
        <v>21</v>
      </c>
      <c r="W54" s="205">
        <v>16</v>
      </c>
      <c r="X54" s="206">
        <v>2</v>
      </c>
      <c r="Y54" s="207">
        <f t="shared" si="1"/>
        <v>18</v>
      </c>
      <c r="Z54" s="205">
        <v>23</v>
      </c>
      <c r="AA54" s="206">
        <v>2</v>
      </c>
      <c r="AB54" s="207">
        <f t="shared" si="2"/>
        <v>25</v>
      </c>
      <c r="AC54" s="205">
        <v>19</v>
      </c>
      <c r="AD54" s="206">
        <v>2</v>
      </c>
      <c r="AE54" s="207">
        <f t="shared" si="3"/>
        <v>21</v>
      </c>
      <c r="AF54" s="205">
        <f t="shared" si="4"/>
        <v>231</v>
      </c>
      <c r="AG54" s="206">
        <f t="shared" si="5"/>
        <v>21</v>
      </c>
      <c r="AH54" s="210">
        <f t="shared" si="6"/>
        <v>252</v>
      </c>
    </row>
    <row r="55" spans="1:34" ht="15" customHeight="1" x14ac:dyDescent="0.2">
      <c r="A55" s="197" t="s">
        <v>477</v>
      </c>
      <c r="B55" s="211">
        <v>7</v>
      </c>
      <c r="C55" s="211">
        <v>2</v>
      </c>
      <c r="D55" s="212">
        <v>9</v>
      </c>
      <c r="E55" s="211">
        <v>11</v>
      </c>
      <c r="F55" s="211">
        <v>4</v>
      </c>
      <c r="G55" s="212">
        <v>15</v>
      </c>
      <c r="H55" s="211">
        <v>10</v>
      </c>
      <c r="I55" s="211">
        <v>0</v>
      </c>
      <c r="J55" s="212">
        <v>10</v>
      </c>
      <c r="K55" s="211">
        <v>11</v>
      </c>
      <c r="L55" s="211">
        <v>2</v>
      </c>
      <c r="M55" s="212">
        <v>13</v>
      </c>
      <c r="N55" s="211">
        <v>7</v>
      </c>
      <c r="O55" s="211">
        <v>0</v>
      </c>
      <c r="P55" s="212">
        <v>7</v>
      </c>
      <c r="Q55" s="211">
        <v>1</v>
      </c>
      <c r="R55" s="211">
        <v>2</v>
      </c>
      <c r="S55" s="212">
        <v>3</v>
      </c>
      <c r="T55" s="211">
        <v>2</v>
      </c>
      <c r="U55" s="211"/>
      <c r="V55" s="212">
        <f t="shared" si="0"/>
        <v>2</v>
      </c>
      <c r="W55" s="211">
        <v>5</v>
      </c>
      <c r="X55" s="211">
        <v>4</v>
      </c>
      <c r="Y55" s="212">
        <f t="shared" si="1"/>
        <v>9</v>
      </c>
      <c r="Z55" s="211">
        <v>4</v>
      </c>
      <c r="AA55" s="211">
        <v>2</v>
      </c>
      <c r="AB55" s="212">
        <f t="shared" si="2"/>
        <v>6</v>
      </c>
      <c r="AC55" s="211">
        <v>6</v>
      </c>
      <c r="AD55" s="211">
        <v>1</v>
      </c>
      <c r="AE55" s="212">
        <f t="shared" si="3"/>
        <v>7</v>
      </c>
      <c r="AF55" s="212">
        <f t="shared" si="4"/>
        <v>64</v>
      </c>
      <c r="AG55" s="212">
        <f t="shared" si="5"/>
        <v>17</v>
      </c>
      <c r="AH55" s="464">
        <f t="shared" si="6"/>
        <v>81</v>
      </c>
    </row>
    <row r="56" spans="1:34" ht="15" customHeight="1" x14ac:dyDescent="0.2">
      <c r="A56" s="222" t="s">
        <v>97</v>
      </c>
      <c r="B56" s="199">
        <v>5</v>
      </c>
      <c r="C56" s="200">
        <v>1</v>
      </c>
      <c r="D56" s="201">
        <v>6</v>
      </c>
      <c r="E56" s="199">
        <v>8</v>
      </c>
      <c r="F56" s="200">
        <v>3</v>
      </c>
      <c r="G56" s="201">
        <v>11</v>
      </c>
      <c r="H56" s="199">
        <v>8</v>
      </c>
      <c r="I56" s="200"/>
      <c r="J56" s="201">
        <v>8</v>
      </c>
      <c r="K56" s="199">
        <v>6</v>
      </c>
      <c r="L56" s="200">
        <v>1</v>
      </c>
      <c r="M56" s="201">
        <v>7</v>
      </c>
      <c r="N56" s="199">
        <v>4</v>
      </c>
      <c r="O56" s="200"/>
      <c r="P56" s="201">
        <v>4</v>
      </c>
      <c r="Q56" s="199">
        <v>1</v>
      </c>
      <c r="R56" s="200"/>
      <c r="S56" s="201">
        <v>1</v>
      </c>
      <c r="T56" s="199">
        <v>1</v>
      </c>
      <c r="U56" s="200"/>
      <c r="V56" s="201">
        <f t="shared" si="0"/>
        <v>1</v>
      </c>
      <c r="W56" s="199">
        <v>1</v>
      </c>
      <c r="X56" s="200">
        <v>3</v>
      </c>
      <c r="Y56" s="201">
        <f t="shared" si="1"/>
        <v>4</v>
      </c>
      <c r="Z56" s="199">
        <v>2</v>
      </c>
      <c r="AA56" s="200"/>
      <c r="AB56" s="201">
        <f t="shared" si="2"/>
        <v>2</v>
      </c>
      <c r="AC56" s="199">
        <v>2</v>
      </c>
      <c r="AD56" s="200"/>
      <c r="AE56" s="201">
        <f t="shared" si="3"/>
        <v>2</v>
      </c>
      <c r="AF56" s="199">
        <f t="shared" si="4"/>
        <v>38</v>
      </c>
      <c r="AG56" s="200">
        <f t="shared" si="5"/>
        <v>8</v>
      </c>
      <c r="AH56" s="208">
        <f t="shared" si="6"/>
        <v>46</v>
      </c>
    </row>
    <row r="57" spans="1:34" ht="15" customHeight="1" x14ac:dyDescent="0.2">
      <c r="A57" s="223" t="s">
        <v>98</v>
      </c>
      <c r="B57" s="202">
        <v>2</v>
      </c>
      <c r="C57" s="203"/>
      <c r="D57" s="204">
        <v>2</v>
      </c>
      <c r="E57" s="202">
        <v>2</v>
      </c>
      <c r="F57" s="203"/>
      <c r="G57" s="204">
        <v>2</v>
      </c>
      <c r="H57" s="202">
        <v>2</v>
      </c>
      <c r="I57" s="203"/>
      <c r="J57" s="204">
        <v>2</v>
      </c>
      <c r="K57" s="202">
        <v>2</v>
      </c>
      <c r="L57" s="203">
        <v>1</v>
      </c>
      <c r="M57" s="204">
        <v>3</v>
      </c>
      <c r="N57" s="202"/>
      <c r="O57" s="203"/>
      <c r="P57" s="204">
        <v>0</v>
      </c>
      <c r="Q57" s="202"/>
      <c r="R57" s="203">
        <v>2</v>
      </c>
      <c r="S57" s="204">
        <v>2</v>
      </c>
      <c r="T57" s="202"/>
      <c r="U57" s="203"/>
      <c r="V57" s="204">
        <f t="shared" si="0"/>
        <v>0</v>
      </c>
      <c r="W57" s="202">
        <v>2</v>
      </c>
      <c r="X57" s="203"/>
      <c r="Y57" s="204">
        <f t="shared" si="1"/>
        <v>2</v>
      </c>
      <c r="Z57" s="202">
        <v>1</v>
      </c>
      <c r="AA57" s="203">
        <v>1</v>
      </c>
      <c r="AB57" s="204">
        <f t="shared" si="2"/>
        <v>2</v>
      </c>
      <c r="AC57" s="202">
        <v>2</v>
      </c>
      <c r="AD57" s="203">
        <v>1</v>
      </c>
      <c r="AE57" s="204">
        <f t="shared" si="3"/>
        <v>3</v>
      </c>
      <c r="AF57" s="202">
        <f t="shared" si="4"/>
        <v>13</v>
      </c>
      <c r="AG57" s="203">
        <f t="shared" si="5"/>
        <v>5</v>
      </c>
      <c r="AH57" s="209">
        <f t="shared" si="6"/>
        <v>18</v>
      </c>
    </row>
    <row r="58" spans="1:34" ht="15" customHeight="1" x14ac:dyDescent="0.2">
      <c r="A58" s="221" t="s">
        <v>99</v>
      </c>
      <c r="B58" s="205"/>
      <c r="C58" s="206">
        <v>1</v>
      </c>
      <c r="D58" s="207">
        <v>1</v>
      </c>
      <c r="E58" s="205">
        <v>1</v>
      </c>
      <c r="F58" s="206">
        <v>1</v>
      </c>
      <c r="G58" s="207">
        <v>2</v>
      </c>
      <c r="H58" s="205"/>
      <c r="I58" s="206"/>
      <c r="J58" s="207"/>
      <c r="K58" s="205">
        <v>3</v>
      </c>
      <c r="L58" s="206"/>
      <c r="M58" s="207">
        <v>3</v>
      </c>
      <c r="N58" s="205">
        <v>3</v>
      </c>
      <c r="O58" s="206"/>
      <c r="P58" s="207">
        <v>3</v>
      </c>
      <c r="Q58" s="205"/>
      <c r="R58" s="206"/>
      <c r="S58" s="207">
        <v>0</v>
      </c>
      <c r="T58" s="205">
        <v>1</v>
      </c>
      <c r="U58" s="206"/>
      <c r="V58" s="207">
        <f t="shared" si="0"/>
        <v>1</v>
      </c>
      <c r="W58" s="205">
        <v>2</v>
      </c>
      <c r="X58" s="206">
        <v>1</v>
      </c>
      <c r="Y58" s="207">
        <f t="shared" si="1"/>
        <v>3</v>
      </c>
      <c r="Z58" s="205">
        <v>1</v>
      </c>
      <c r="AA58" s="206">
        <v>1</v>
      </c>
      <c r="AB58" s="207">
        <f t="shared" si="2"/>
        <v>2</v>
      </c>
      <c r="AC58" s="205">
        <v>2</v>
      </c>
      <c r="AD58" s="206"/>
      <c r="AE58" s="207">
        <f t="shared" si="3"/>
        <v>2</v>
      </c>
      <c r="AF58" s="205">
        <f t="shared" si="4"/>
        <v>13</v>
      </c>
      <c r="AG58" s="206">
        <f t="shared" si="5"/>
        <v>4</v>
      </c>
      <c r="AH58" s="210">
        <f t="shared" si="6"/>
        <v>17</v>
      </c>
    </row>
    <row r="59" spans="1:34" ht="15" customHeight="1" x14ac:dyDescent="0.2">
      <c r="A59" s="197" t="s">
        <v>507</v>
      </c>
      <c r="B59" s="211">
        <v>12</v>
      </c>
      <c r="C59" s="211">
        <v>1</v>
      </c>
      <c r="D59" s="212">
        <v>13</v>
      </c>
      <c r="E59" s="211">
        <v>19</v>
      </c>
      <c r="F59" s="211">
        <v>2</v>
      </c>
      <c r="G59" s="212">
        <v>21</v>
      </c>
      <c r="H59" s="211">
        <v>7</v>
      </c>
      <c r="I59" s="211">
        <v>2</v>
      </c>
      <c r="J59" s="212">
        <v>9</v>
      </c>
      <c r="K59" s="211">
        <v>8</v>
      </c>
      <c r="L59" s="211">
        <v>0</v>
      </c>
      <c r="M59" s="212">
        <v>8</v>
      </c>
      <c r="N59" s="211">
        <v>5</v>
      </c>
      <c r="O59" s="211">
        <v>0</v>
      </c>
      <c r="P59" s="212">
        <v>5</v>
      </c>
      <c r="Q59" s="211">
        <v>12</v>
      </c>
      <c r="R59" s="211"/>
      <c r="S59" s="212">
        <v>12</v>
      </c>
      <c r="T59" s="211">
        <v>6</v>
      </c>
      <c r="U59" s="211"/>
      <c r="V59" s="212">
        <f t="shared" si="0"/>
        <v>6</v>
      </c>
      <c r="W59" s="211">
        <v>3</v>
      </c>
      <c r="X59" s="211">
        <v>2</v>
      </c>
      <c r="Y59" s="212">
        <f t="shared" si="1"/>
        <v>5</v>
      </c>
      <c r="Z59" s="211">
        <v>4</v>
      </c>
      <c r="AA59" s="211">
        <v>1</v>
      </c>
      <c r="AB59" s="212">
        <f t="shared" si="2"/>
        <v>5</v>
      </c>
      <c r="AC59" s="211">
        <v>3</v>
      </c>
      <c r="AD59" s="211">
        <v>1</v>
      </c>
      <c r="AE59" s="212">
        <f t="shared" si="3"/>
        <v>4</v>
      </c>
      <c r="AF59" s="212">
        <f t="shared" si="4"/>
        <v>79</v>
      </c>
      <c r="AG59" s="212">
        <f t="shared" si="5"/>
        <v>9</v>
      </c>
      <c r="AH59" s="464">
        <f t="shared" si="6"/>
        <v>88</v>
      </c>
    </row>
    <row r="60" spans="1:34" ht="15" customHeight="1" x14ac:dyDescent="0.2">
      <c r="A60" s="222" t="s">
        <v>100</v>
      </c>
      <c r="B60" s="199">
        <v>7</v>
      </c>
      <c r="C60" s="200"/>
      <c r="D60" s="201">
        <v>7</v>
      </c>
      <c r="E60" s="199">
        <v>12</v>
      </c>
      <c r="F60" s="200">
        <v>1</v>
      </c>
      <c r="G60" s="201">
        <v>13</v>
      </c>
      <c r="H60" s="199">
        <v>3</v>
      </c>
      <c r="I60" s="200">
        <v>1</v>
      </c>
      <c r="J60" s="201">
        <v>4</v>
      </c>
      <c r="K60" s="199">
        <v>3</v>
      </c>
      <c r="L60" s="200"/>
      <c r="M60" s="201">
        <v>3</v>
      </c>
      <c r="N60" s="199">
        <v>2</v>
      </c>
      <c r="O60" s="200"/>
      <c r="P60" s="201">
        <v>2</v>
      </c>
      <c r="Q60" s="199">
        <v>7</v>
      </c>
      <c r="R60" s="200"/>
      <c r="S60" s="201">
        <v>7</v>
      </c>
      <c r="T60" s="199">
        <v>1</v>
      </c>
      <c r="U60" s="200"/>
      <c r="V60" s="201">
        <f t="shared" si="0"/>
        <v>1</v>
      </c>
      <c r="W60" s="199">
        <v>3</v>
      </c>
      <c r="X60" s="200">
        <v>1</v>
      </c>
      <c r="Y60" s="201">
        <f t="shared" si="1"/>
        <v>4</v>
      </c>
      <c r="Z60" s="199">
        <v>3</v>
      </c>
      <c r="AA60" s="200">
        <v>1</v>
      </c>
      <c r="AB60" s="201">
        <f t="shared" si="2"/>
        <v>4</v>
      </c>
      <c r="AC60" s="199"/>
      <c r="AD60" s="200">
        <v>1</v>
      </c>
      <c r="AE60" s="201">
        <f t="shared" si="3"/>
        <v>1</v>
      </c>
      <c r="AF60" s="199">
        <f t="shared" si="4"/>
        <v>41</v>
      </c>
      <c r="AG60" s="200">
        <f t="shared" si="5"/>
        <v>5</v>
      </c>
      <c r="AH60" s="208">
        <f t="shared" si="6"/>
        <v>46</v>
      </c>
    </row>
    <row r="61" spans="1:34" ht="15" customHeight="1" x14ac:dyDescent="0.2">
      <c r="A61" s="223" t="s">
        <v>101</v>
      </c>
      <c r="B61" s="202">
        <v>3</v>
      </c>
      <c r="C61" s="203">
        <v>1</v>
      </c>
      <c r="D61" s="204">
        <v>4</v>
      </c>
      <c r="E61" s="202">
        <v>1</v>
      </c>
      <c r="F61" s="203">
        <v>1</v>
      </c>
      <c r="G61" s="204">
        <v>2</v>
      </c>
      <c r="H61" s="202">
        <v>1</v>
      </c>
      <c r="I61" s="203"/>
      <c r="J61" s="204">
        <v>1</v>
      </c>
      <c r="K61" s="202">
        <v>2</v>
      </c>
      <c r="L61" s="203"/>
      <c r="M61" s="204">
        <v>2</v>
      </c>
      <c r="N61" s="202">
        <v>1</v>
      </c>
      <c r="O61" s="203"/>
      <c r="P61" s="204">
        <v>1</v>
      </c>
      <c r="Q61" s="202">
        <v>3</v>
      </c>
      <c r="R61" s="203"/>
      <c r="S61" s="204">
        <v>3</v>
      </c>
      <c r="T61" s="202">
        <v>2</v>
      </c>
      <c r="U61" s="203"/>
      <c r="V61" s="204">
        <f t="shared" si="0"/>
        <v>2</v>
      </c>
      <c r="W61" s="202"/>
      <c r="X61" s="203">
        <v>1</v>
      </c>
      <c r="Y61" s="204">
        <f t="shared" si="1"/>
        <v>1</v>
      </c>
      <c r="Z61" s="202"/>
      <c r="AA61" s="203"/>
      <c r="AB61" s="204">
        <f t="shared" si="2"/>
        <v>0</v>
      </c>
      <c r="AC61" s="202">
        <v>1</v>
      </c>
      <c r="AD61" s="203"/>
      <c r="AE61" s="204">
        <f t="shared" si="3"/>
        <v>1</v>
      </c>
      <c r="AF61" s="202">
        <f t="shared" si="4"/>
        <v>14</v>
      </c>
      <c r="AG61" s="203">
        <f t="shared" si="5"/>
        <v>3</v>
      </c>
      <c r="AH61" s="209">
        <f t="shared" si="6"/>
        <v>17</v>
      </c>
    </row>
    <row r="62" spans="1:34" ht="15" customHeight="1" x14ac:dyDescent="0.2">
      <c r="A62" s="221" t="s">
        <v>102</v>
      </c>
      <c r="B62" s="205">
        <v>2</v>
      </c>
      <c r="C62" s="206"/>
      <c r="D62" s="207">
        <v>2</v>
      </c>
      <c r="E62" s="205">
        <v>6</v>
      </c>
      <c r="F62" s="206"/>
      <c r="G62" s="207">
        <v>6</v>
      </c>
      <c r="H62" s="205">
        <v>3</v>
      </c>
      <c r="I62" s="206">
        <v>1</v>
      </c>
      <c r="J62" s="207">
        <v>4</v>
      </c>
      <c r="K62" s="205">
        <v>3</v>
      </c>
      <c r="L62" s="206"/>
      <c r="M62" s="207">
        <v>3</v>
      </c>
      <c r="N62" s="205">
        <v>2</v>
      </c>
      <c r="O62" s="206"/>
      <c r="P62" s="207">
        <v>2</v>
      </c>
      <c r="Q62" s="205">
        <v>2</v>
      </c>
      <c r="R62" s="206"/>
      <c r="S62" s="207">
        <v>2</v>
      </c>
      <c r="T62" s="205">
        <v>3</v>
      </c>
      <c r="U62" s="206"/>
      <c r="V62" s="207">
        <f t="shared" si="0"/>
        <v>3</v>
      </c>
      <c r="W62" s="205"/>
      <c r="X62" s="206"/>
      <c r="Y62" s="207">
        <f t="shared" si="1"/>
        <v>0</v>
      </c>
      <c r="Z62" s="205">
        <v>1</v>
      </c>
      <c r="AA62" s="206"/>
      <c r="AB62" s="207">
        <f t="shared" si="2"/>
        <v>1</v>
      </c>
      <c r="AC62" s="205">
        <v>2</v>
      </c>
      <c r="AD62" s="206"/>
      <c r="AE62" s="207">
        <f t="shared" si="3"/>
        <v>2</v>
      </c>
      <c r="AF62" s="205">
        <f t="shared" si="4"/>
        <v>24</v>
      </c>
      <c r="AG62" s="206">
        <f t="shared" si="5"/>
        <v>1</v>
      </c>
      <c r="AH62" s="210">
        <f t="shared" si="6"/>
        <v>25</v>
      </c>
    </row>
    <row r="63" spans="1:34" ht="15" customHeight="1" x14ac:dyDescent="0.2">
      <c r="A63" s="197" t="s">
        <v>508</v>
      </c>
      <c r="B63" s="211">
        <v>7</v>
      </c>
      <c r="C63" s="211">
        <v>1</v>
      </c>
      <c r="D63" s="212">
        <v>8</v>
      </c>
      <c r="E63" s="211">
        <v>6</v>
      </c>
      <c r="F63" s="211">
        <v>0</v>
      </c>
      <c r="G63" s="212">
        <v>6</v>
      </c>
      <c r="H63" s="211">
        <v>5</v>
      </c>
      <c r="I63" s="211">
        <v>2</v>
      </c>
      <c r="J63" s="212">
        <v>7</v>
      </c>
      <c r="K63" s="211">
        <v>2</v>
      </c>
      <c r="L63" s="211">
        <v>3</v>
      </c>
      <c r="M63" s="212">
        <v>5</v>
      </c>
      <c r="N63" s="211">
        <v>2</v>
      </c>
      <c r="O63" s="211">
        <v>1</v>
      </c>
      <c r="P63" s="212">
        <v>3</v>
      </c>
      <c r="Q63" s="211">
        <v>1</v>
      </c>
      <c r="R63" s="211"/>
      <c r="S63" s="212">
        <v>1</v>
      </c>
      <c r="T63" s="211">
        <v>4</v>
      </c>
      <c r="U63" s="211">
        <v>2</v>
      </c>
      <c r="V63" s="212">
        <f t="shared" si="0"/>
        <v>6</v>
      </c>
      <c r="W63" s="211">
        <v>2</v>
      </c>
      <c r="X63" s="211">
        <v>1</v>
      </c>
      <c r="Y63" s="212">
        <f t="shared" si="1"/>
        <v>3</v>
      </c>
      <c r="Z63" s="211">
        <v>3</v>
      </c>
      <c r="AA63" s="211">
        <v>1</v>
      </c>
      <c r="AB63" s="212">
        <f t="shared" si="2"/>
        <v>4</v>
      </c>
      <c r="AC63" s="211">
        <v>3</v>
      </c>
      <c r="AD63" s="211">
        <v>1</v>
      </c>
      <c r="AE63" s="212">
        <f t="shared" si="3"/>
        <v>4</v>
      </c>
      <c r="AF63" s="212">
        <f t="shared" si="4"/>
        <v>35</v>
      </c>
      <c r="AG63" s="212">
        <f t="shared" si="5"/>
        <v>12</v>
      </c>
      <c r="AH63" s="464">
        <f t="shared" si="6"/>
        <v>47</v>
      </c>
    </row>
    <row r="64" spans="1:34" ht="15" customHeight="1" x14ac:dyDescent="0.2">
      <c r="A64" s="222" t="s">
        <v>130</v>
      </c>
      <c r="B64" s="199">
        <v>2</v>
      </c>
      <c r="C64" s="200"/>
      <c r="D64" s="201">
        <v>2</v>
      </c>
      <c r="E64" s="199">
        <v>1</v>
      </c>
      <c r="F64" s="200"/>
      <c r="G64" s="201">
        <v>1</v>
      </c>
      <c r="H64" s="199">
        <v>1</v>
      </c>
      <c r="I64" s="200"/>
      <c r="J64" s="201">
        <v>1</v>
      </c>
      <c r="K64" s="199"/>
      <c r="L64" s="200">
        <v>2</v>
      </c>
      <c r="M64" s="201">
        <v>2</v>
      </c>
      <c r="N64" s="199"/>
      <c r="O64" s="200"/>
      <c r="P64" s="201">
        <v>0</v>
      </c>
      <c r="Q64" s="199"/>
      <c r="R64" s="200"/>
      <c r="S64" s="201">
        <v>0</v>
      </c>
      <c r="T64" s="199"/>
      <c r="U64" s="200">
        <v>1</v>
      </c>
      <c r="V64" s="201">
        <f t="shared" si="0"/>
        <v>1</v>
      </c>
      <c r="W64" s="199"/>
      <c r="X64" s="200">
        <v>1</v>
      </c>
      <c r="Y64" s="201">
        <f t="shared" si="1"/>
        <v>1</v>
      </c>
      <c r="Z64" s="199">
        <v>1</v>
      </c>
      <c r="AA64" s="200">
        <v>1</v>
      </c>
      <c r="AB64" s="201">
        <f t="shared" si="2"/>
        <v>2</v>
      </c>
      <c r="AC64" s="199"/>
      <c r="AD64" s="200"/>
      <c r="AE64" s="201">
        <f t="shared" si="3"/>
        <v>0</v>
      </c>
      <c r="AF64" s="199">
        <f t="shared" si="4"/>
        <v>5</v>
      </c>
      <c r="AG64" s="200">
        <f t="shared" si="5"/>
        <v>5</v>
      </c>
      <c r="AH64" s="208">
        <f t="shared" si="6"/>
        <v>10</v>
      </c>
    </row>
    <row r="65" spans="1:34" ht="15" customHeight="1" x14ac:dyDescent="0.2">
      <c r="A65" s="223" t="s">
        <v>103</v>
      </c>
      <c r="B65" s="202">
        <v>2</v>
      </c>
      <c r="C65" s="203">
        <v>1</v>
      </c>
      <c r="D65" s="204">
        <v>3</v>
      </c>
      <c r="E65" s="202">
        <v>3</v>
      </c>
      <c r="F65" s="203"/>
      <c r="G65" s="204">
        <v>3</v>
      </c>
      <c r="H65" s="202">
        <v>3</v>
      </c>
      <c r="I65" s="203">
        <v>1</v>
      </c>
      <c r="J65" s="204">
        <v>4</v>
      </c>
      <c r="K65" s="202">
        <v>1</v>
      </c>
      <c r="L65" s="203">
        <v>1</v>
      </c>
      <c r="M65" s="204">
        <v>2</v>
      </c>
      <c r="N65" s="202">
        <v>1</v>
      </c>
      <c r="O65" s="203">
        <v>1</v>
      </c>
      <c r="P65" s="204">
        <v>2</v>
      </c>
      <c r="Q65" s="202"/>
      <c r="R65" s="203"/>
      <c r="S65" s="204">
        <v>0</v>
      </c>
      <c r="T65" s="202">
        <v>3</v>
      </c>
      <c r="U65" s="203">
        <v>1</v>
      </c>
      <c r="V65" s="204">
        <f t="shared" si="0"/>
        <v>4</v>
      </c>
      <c r="W65" s="202"/>
      <c r="X65" s="203"/>
      <c r="Y65" s="204">
        <f t="shared" si="1"/>
        <v>0</v>
      </c>
      <c r="Z65" s="202">
        <v>1</v>
      </c>
      <c r="AA65" s="203"/>
      <c r="AB65" s="204">
        <f t="shared" si="2"/>
        <v>1</v>
      </c>
      <c r="AC65" s="202"/>
      <c r="AD65" s="203"/>
      <c r="AE65" s="204">
        <f t="shared" si="3"/>
        <v>0</v>
      </c>
      <c r="AF65" s="202">
        <f t="shared" si="4"/>
        <v>14</v>
      </c>
      <c r="AG65" s="203">
        <f t="shared" si="5"/>
        <v>5</v>
      </c>
      <c r="AH65" s="209">
        <f t="shared" si="6"/>
        <v>19</v>
      </c>
    </row>
    <row r="66" spans="1:34" ht="15" customHeight="1" x14ac:dyDescent="0.2">
      <c r="A66" s="223" t="s">
        <v>104</v>
      </c>
      <c r="B66" s="202">
        <v>2</v>
      </c>
      <c r="C66" s="203"/>
      <c r="D66" s="204">
        <v>2</v>
      </c>
      <c r="E66" s="202">
        <v>2</v>
      </c>
      <c r="F66" s="203"/>
      <c r="G66" s="204">
        <v>2</v>
      </c>
      <c r="H66" s="202">
        <v>1</v>
      </c>
      <c r="I66" s="203"/>
      <c r="J66" s="204">
        <v>1</v>
      </c>
      <c r="K66" s="202">
        <v>1</v>
      </c>
      <c r="L66" s="203"/>
      <c r="M66" s="204">
        <v>1</v>
      </c>
      <c r="N66" s="202">
        <v>1</v>
      </c>
      <c r="O66" s="203"/>
      <c r="P66" s="204">
        <v>1</v>
      </c>
      <c r="Q66" s="202">
        <v>1</v>
      </c>
      <c r="R66" s="203"/>
      <c r="S66" s="204">
        <v>1</v>
      </c>
      <c r="T66" s="202">
        <v>1</v>
      </c>
      <c r="U66" s="203"/>
      <c r="V66" s="204">
        <f t="shared" si="0"/>
        <v>1</v>
      </c>
      <c r="W66" s="202">
        <v>1</v>
      </c>
      <c r="X66" s="203"/>
      <c r="Y66" s="204">
        <f t="shared" si="1"/>
        <v>1</v>
      </c>
      <c r="Z66" s="202"/>
      <c r="AA66" s="203"/>
      <c r="AB66" s="204">
        <f t="shared" si="2"/>
        <v>0</v>
      </c>
      <c r="AC66" s="202">
        <v>2</v>
      </c>
      <c r="AD66" s="203">
        <v>1</v>
      </c>
      <c r="AE66" s="204">
        <f t="shared" si="3"/>
        <v>3</v>
      </c>
      <c r="AF66" s="202">
        <f t="shared" si="4"/>
        <v>12</v>
      </c>
      <c r="AG66" s="203">
        <f t="shared" si="5"/>
        <v>1</v>
      </c>
      <c r="AH66" s="209">
        <f t="shared" si="6"/>
        <v>13</v>
      </c>
    </row>
    <row r="67" spans="1:34" ht="15" customHeight="1" x14ac:dyDescent="0.2">
      <c r="A67" s="221" t="s">
        <v>105</v>
      </c>
      <c r="B67" s="205">
        <v>1</v>
      </c>
      <c r="C67" s="206"/>
      <c r="D67" s="207">
        <v>1</v>
      </c>
      <c r="E67" s="205"/>
      <c r="F67" s="206"/>
      <c r="G67" s="207"/>
      <c r="H67" s="205"/>
      <c r="I67" s="206">
        <v>1</v>
      </c>
      <c r="J67" s="207">
        <v>1</v>
      </c>
      <c r="K67" s="205"/>
      <c r="L67" s="206"/>
      <c r="M67" s="207">
        <v>0</v>
      </c>
      <c r="N67" s="205"/>
      <c r="O67" s="206"/>
      <c r="P67" s="207">
        <v>0</v>
      </c>
      <c r="Q67" s="205"/>
      <c r="R67" s="206"/>
      <c r="S67" s="207">
        <v>0</v>
      </c>
      <c r="T67" s="205"/>
      <c r="U67" s="206"/>
      <c r="V67" s="207">
        <f t="shared" si="0"/>
        <v>0</v>
      </c>
      <c r="W67" s="205">
        <v>1</v>
      </c>
      <c r="X67" s="206"/>
      <c r="Y67" s="207">
        <f t="shared" si="1"/>
        <v>1</v>
      </c>
      <c r="Z67" s="205">
        <v>1</v>
      </c>
      <c r="AA67" s="206"/>
      <c r="AB67" s="207">
        <f t="shared" si="2"/>
        <v>1</v>
      </c>
      <c r="AC67" s="205">
        <v>1</v>
      </c>
      <c r="AD67" s="206"/>
      <c r="AE67" s="207">
        <f t="shared" si="3"/>
        <v>1</v>
      </c>
      <c r="AF67" s="205">
        <f t="shared" si="4"/>
        <v>4</v>
      </c>
      <c r="AG67" s="206">
        <f t="shared" si="5"/>
        <v>1</v>
      </c>
      <c r="AH67" s="210">
        <f t="shared" si="6"/>
        <v>5</v>
      </c>
    </row>
    <row r="68" spans="1:34" ht="15" customHeight="1" x14ac:dyDescent="0.2">
      <c r="A68" s="197" t="s">
        <v>509</v>
      </c>
      <c r="B68" s="211">
        <v>45</v>
      </c>
      <c r="C68" s="211">
        <v>1</v>
      </c>
      <c r="D68" s="212">
        <v>46</v>
      </c>
      <c r="E68" s="211">
        <v>52</v>
      </c>
      <c r="F68" s="211">
        <v>5</v>
      </c>
      <c r="G68" s="212">
        <v>57</v>
      </c>
      <c r="H68" s="211">
        <v>45</v>
      </c>
      <c r="I68" s="211">
        <v>1</v>
      </c>
      <c r="J68" s="212">
        <v>46</v>
      </c>
      <c r="K68" s="211">
        <v>41</v>
      </c>
      <c r="L68" s="211">
        <v>2</v>
      </c>
      <c r="M68" s="212">
        <v>43</v>
      </c>
      <c r="N68" s="211">
        <v>26</v>
      </c>
      <c r="O68" s="211">
        <v>0</v>
      </c>
      <c r="P68" s="212">
        <v>26</v>
      </c>
      <c r="Q68" s="211">
        <v>29</v>
      </c>
      <c r="R68" s="211">
        <v>1</v>
      </c>
      <c r="S68" s="212">
        <v>30</v>
      </c>
      <c r="T68" s="211">
        <v>21</v>
      </c>
      <c r="U68" s="211">
        <v>2</v>
      </c>
      <c r="V68" s="212">
        <f t="shared" si="0"/>
        <v>23</v>
      </c>
      <c r="W68" s="211">
        <v>33</v>
      </c>
      <c r="X68" s="211"/>
      <c r="Y68" s="212">
        <f t="shared" si="1"/>
        <v>33</v>
      </c>
      <c r="Z68" s="211">
        <v>30</v>
      </c>
      <c r="AA68" s="211"/>
      <c r="AB68" s="212">
        <f t="shared" si="2"/>
        <v>30</v>
      </c>
      <c r="AC68" s="211">
        <v>35</v>
      </c>
      <c r="AD68" s="211">
        <v>2</v>
      </c>
      <c r="AE68" s="212">
        <f t="shared" si="3"/>
        <v>37</v>
      </c>
      <c r="AF68" s="212">
        <f t="shared" si="4"/>
        <v>357</v>
      </c>
      <c r="AG68" s="212">
        <f t="shared" si="5"/>
        <v>14</v>
      </c>
      <c r="AH68" s="464">
        <f t="shared" si="6"/>
        <v>371</v>
      </c>
    </row>
    <row r="69" spans="1:34" ht="15" customHeight="1" x14ac:dyDescent="0.2">
      <c r="A69" s="222" t="s">
        <v>106</v>
      </c>
      <c r="B69" s="199">
        <v>10</v>
      </c>
      <c r="C69" s="200"/>
      <c r="D69" s="201">
        <v>10</v>
      </c>
      <c r="E69" s="199">
        <v>18</v>
      </c>
      <c r="F69" s="200">
        <v>2</v>
      </c>
      <c r="G69" s="201">
        <v>20</v>
      </c>
      <c r="H69" s="199">
        <v>11</v>
      </c>
      <c r="I69" s="200"/>
      <c r="J69" s="201">
        <v>11</v>
      </c>
      <c r="K69" s="199">
        <v>17</v>
      </c>
      <c r="L69" s="200"/>
      <c r="M69" s="201">
        <v>17</v>
      </c>
      <c r="N69" s="199">
        <v>13</v>
      </c>
      <c r="O69" s="200"/>
      <c r="P69" s="201">
        <v>13</v>
      </c>
      <c r="Q69" s="199">
        <v>12</v>
      </c>
      <c r="R69" s="200">
        <v>1</v>
      </c>
      <c r="S69" s="201">
        <v>13</v>
      </c>
      <c r="T69" s="199">
        <v>7</v>
      </c>
      <c r="U69" s="200">
        <v>1</v>
      </c>
      <c r="V69" s="201">
        <f t="shared" si="0"/>
        <v>8</v>
      </c>
      <c r="W69" s="199">
        <v>14</v>
      </c>
      <c r="X69" s="200"/>
      <c r="Y69" s="201">
        <f t="shared" si="1"/>
        <v>14</v>
      </c>
      <c r="Z69" s="199">
        <v>18</v>
      </c>
      <c r="AA69" s="200"/>
      <c r="AB69" s="201">
        <f t="shared" si="2"/>
        <v>18</v>
      </c>
      <c r="AC69" s="199">
        <v>12</v>
      </c>
      <c r="AD69" s="200">
        <v>1</v>
      </c>
      <c r="AE69" s="201">
        <f t="shared" si="3"/>
        <v>13</v>
      </c>
      <c r="AF69" s="199">
        <f t="shared" si="4"/>
        <v>132</v>
      </c>
      <c r="AG69" s="200">
        <f t="shared" si="5"/>
        <v>5</v>
      </c>
      <c r="AH69" s="208">
        <f t="shared" si="6"/>
        <v>137</v>
      </c>
    </row>
    <row r="70" spans="1:34" ht="15" customHeight="1" x14ac:dyDescent="0.2">
      <c r="A70" s="223" t="s">
        <v>107</v>
      </c>
      <c r="B70" s="202">
        <v>14</v>
      </c>
      <c r="C70" s="203"/>
      <c r="D70" s="204">
        <v>14</v>
      </c>
      <c r="E70" s="202">
        <v>20</v>
      </c>
      <c r="F70" s="203">
        <v>2</v>
      </c>
      <c r="G70" s="204">
        <v>22</v>
      </c>
      <c r="H70" s="202">
        <v>19</v>
      </c>
      <c r="I70" s="203"/>
      <c r="J70" s="204">
        <v>19</v>
      </c>
      <c r="K70" s="202">
        <v>13</v>
      </c>
      <c r="L70" s="203">
        <v>1</v>
      </c>
      <c r="M70" s="204">
        <v>14</v>
      </c>
      <c r="N70" s="202">
        <v>4</v>
      </c>
      <c r="O70" s="203"/>
      <c r="P70" s="204">
        <v>4</v>
      </c>
      <c r="Q70" s="202">
        <v>11</v>
      </c>
      <c r="R70" s="203"/>
      <c r="S70" s="204">
        <v>11</v>
      </c>
      <c r="T70" s="202">
        <v>8</v>
      </c>
      <c r="U70" s="203">
        <v>1</v>
      </c>
      <c r="V70" s="204">
        <f t="shared" si="0"/>
        <v>9</v>
      </c>
      <c r="W70" s="202">
        <v>8</v>
      </c>
      <c r="X70" s="203"/>
      <c r="Y70" s="204">
        <f t="shared" si="1"/>
        <v>8</v>
      </c>
      <c r="Z70" s="202">
        <v>5</v>
      </c>
      <c r="AA70" s="203"/>
      <c r="AB70" s="204">
        <f t="shared" si="2"/>
        <v>5</v>
      </c>
      <c r="AC70" s="202">
        <v>12</v>
      </c>
      <c r="AD70" s="203">
        <v>1</v>
      </c>
      <c r="AE70" s="204">
        <f t="shared" si="3"/>
        <v>13</v>
      </c>
      <c r="AF70" s="202">
        <f t="shared" si="4"/>
        <v>114</v>
      </c>
      <c r="AG70" s="203">
        <f t="shared" si="5"/>
        <v>5</v>
      </c>
      <c r="AH70" s="209">
        <f t="shared" si="6"/>
        <v>119</v>
      </c>
    </row>
    <row r="71" spans="1:34" ht="15" customHeight="1" x14ac:dyDescent="0.2">
      <c r="A71" s="223" t="s">
        <v>108</v>
      </c>
      <c r="B71" s="202">
        <v>4</v>
      </c>
      <c r="C71" s="203"/>
      <c r="D71" s="204">
        <v>4</v>
      </c>
      <c r="E71" s="202">
        <v>9</v>
      </c>
      <c r="F71" s="203">
        <v>1</v>
      </c>
      <c r="G71" s="204">
        <v>10</v>
      </c>
      <c r="H71" s="202">
        <v>7</v>
      </c>
      <c r="I71" s="203"/>
      <c r="J71" s="204">
        <v>7</v>
      </c>
      <c r="K71" s="202">
        <v>6</v>
      </c>
      <c r="L71" s="203"/>
      <c r="M71" s="204">
        <v>6</v>
      </c>
      <c r="N71" s="202">
        <v>7</v>
      </c>
      <c r="O71" s="203"/>
      <c r="P71" s="204">
        <v>7</v>
      </c>
      <c r="Q71" s="202">
        <v>2</v>
      </c>
      <c r="R71" s="203"/>
      <c r="S71" s="204">
        <v>2</v>
      </c>
      <c r="T71" s="202">
        <v>2</v>
      </c>
      <c r="U71" s="203"/>
      <c r="V71" s="204">
        <f t="shared" si="0"/>
        <v>2</v>
      </c>
      <c r="W71" s="202">
        <v>4</v>
      </c>
      <c r="X71" s="203"/>
      <c r="Y71" s="204">
        <f t="shared" si="1"/>
        <v>4</v>
      </c>
      <c r="Z71" s="202">
        <v>2</v>
      </c>
      <c r="AA71" s="203"/>
      <c r="AB71" s="204">
        <f t="shared" si="2"/>
        <v>2</v>
      </c>
      <c r="AC71" s="202">
        <v>4</v>
      </c>
      <c r="AD71" s="203"/>
      <c r="AE71" s="204">
        <f t="shared" si="3"/>
        <v>4</v>
      </c>
      <c r="AF71" s="202">
        <f t="shared" si="4"/>
        <v>47</v>
      </c>
      <c r="AG71" s="203">
        <f t="shared" si="5"/>
        <v>1</v>
      </c>
      <c r="AH71" s="209">
        <f t="shared" si="6"/>
        <v>48</v>
      </c>
    </row>
    <row r="72" spans="1:34" ht="15" customHeight="1" x14ac:dyDescent="0.2">
      <c r="A72" s="221" t="s">
        <v>109</v>
      </c>
      <c r="B72" s="205">
        <v>17</v>
      </c>
      <c r="C72" s="206">
        <v>1</v>
      </c>
      <c r="D72" s="207">
        <v>18</v>
      </c>
      <c r="E72" s="205">
        <v>5</v>
      </c>
      <c r="F72" s="206"/>
      <c r="G72" s="207">
        <v>5</v>
      </c>
      <c r="H72" s="205">
        <v>8</v>
      </c>
      <c r="I72" s="206">
        <v>1</v>
      </c>
      <c r="J72" s="207">
        <v>9</v>
      </c>
      <c r="K72" s="205">
        <v>5</v>
      </c>
      <c r="L72" s="206">
        <v>1</v>
      </c>
      <c r="M72" s="207">
        <v>6</v>
      </c>
      <c r="N72" s="205">
        <v>2</v>
      </c>
      <c r="O72" s="206"/>
      <c r="P72" s="207">
        <v>2</v>
      </c>
      <c r="Q72" s="205">
        <v>4</v>
      </c>
      <c r="R72" s="206"/>
      <c r="S72" s="207">
        <v>4</v>
      </c>
      <c r="T72" s="205">
        <v>4</v>
      </c>
      <c r="U72" s="206"/>
      <c r="V72" s="207">
        <f t="shared" si="0"/>
        <v>4</v>
      </c>
      <c r="W72" s="205">
        <v>7</v>
      </c>
      <c r="X72" s="206"/>
      <c r="Y72" s="207">
        <f t="shared" si="1"/>
        <v>7</v>
      </c>
      <c r="Z72" s="205">
        <v>5</v>
      </c>
      <c r="AA72" s="206"/>
      <c r="AB72" s="207">
        <f t="shared" si="2"/>
        <v>5</v>
      </c>
      <c r="AC72" s="205">
        <v>7</v>
      </c>
      <c r="AD72" s="206"/>
      <c r="AE72" s="207">
        <f t="shared" si="3"/>
        <v>7</v>
      </c>
      <c r="AF72" s="205">
        <f t="shared" si="4"/>
        <v>64</v>
      </c>
      <c r="AG72" s="206">
        <f t="shared" si="5"/>
        <v>3</v>
      </c>
      <c r="AH72" s="210">
        <f t="shared" si="6"/>
        <v>67</v>
      </c>
    </row>
    <row r="73" spans="1:34" ht="15" customHeight="1" x14ac:dyDescent="0.2">
      <c r="A73" s="197" t="s">
        <v>303</v>
      </c>
      <c r="B73" s="211">
        <v>15</v>
      </c>
      <c r="C73" s="211">
        <v>7</v>
      </c>
      <c r="D73" s="212">
        <v>22</v>
      </c>
      <c r="E73" s="211">
        <v>10</v>
      </c>
      <c r="F73" s="211">
        <v>7</v>
      </c>
      <c r="G73" s="212">
        <v>17</v>
      </c>
      <c r="H73" s="211">
        <v>7</v>
      </c>
      <c r="I73" s="211">
        <v>3</v>
      </c>
      <c r="J73" s="212">
        <v>10</v>
      </c>
      <c r="K73" s="211">
        <v>10</v>
      </c>
      <c r="L73" s="211">
        <v>4</v>
      </c>
      <c r="M73" s="212">
        <v>14</v>
      </c>
      <c r="N73" s="211">
        <v>8</v>
      </c>
      <c r="O73" s="211">
        <v>3</v>
      </c>
      <c r="P73" s="212">
        <v>11</v>
      </c>
      <c r="Q73" s="211">
        <v>9</v>
      </c>
      <c r="R73" s="211">
        <v>3</v>
      </c>
      <c r="S73" s="212">
        <v>12</v>
      </c>
      <c r="T73" s="211">
        <v>10</v>
      </c>
      <c r="U73" s="211">
        <v>3</v>
      </c>
      <c r="V73" s="212">
        <f t="shared" si="0"/>
        <v>13</v>
      </c>
      <c r="W73" s="211">
        <v>7</v>
      </c>
      <c r="X73" s="211">
        <v>1</v>
      </c>
      <c r="Y73" s="212">
        <f t="shared" si="1"/>
        <v>8</v>
      </c>
      <c r="Z73" s="211">
        <v>4</v>
      </c>
      <c r="AA73" s="211">
        <v>2</v>
      </c>
      <c r="AB73" s="212">
        <f t="shared" si="2"/>
        <v>6</v>
      </c>
      <c r="AC73" s="211">
        <v>8</v>
      </c>
      <c r="AD73" s="211">
        <v>1</v>
      </c>
      <c r="AE73" s="212">
        <f t="shared" si="3"/>
        <v>9</v>
      </c>
      <c r="AF73" s="212">
        <f t="shared" si="4"/>
        <v>88</v>
      </c>
      <c r="AG73" s="212">
        <f t="shared" si="5"/>
        <v>34</v>
      </c>
      <c r="AH73" s="464">
        <f t="shared" si="6"/>
        <v>122</v>
      </c>
    </row>
    <row r="74" spans="1:34" ht="15" customHeight="1" x14ac:dyDescent="0.2">
      <c r="A74" s="222" t="s">
        <v>110</v>
      </c>
      <c r="B74" s="199">
        <v>3</v>
      </c>
      <c r="C74" s="200">
        <v>1</v>
      </c>
      <c r="D74" s="201">
        <v>4</v>
      </c>
      <c r="E74" s="199">
        <v>2</v>
      </c>
      <c r="F74" s="200">
        <v>2</v>
      </c>
      <c r="G74" s="201">
        <v>4</v>
      </c>
      <c r="H74" s="199"/>
      <c r="I74" s="200">
        <v>1</v>
      </c>
      <c r="J74" s="201">
        <v>1</v>
      </c>
      <c r="K74" s="199">
        <v>5</v>
      </c>
      <c r="L74" s="200">
        <v>1</v>
      </c>
      <c r="M74" s="201">
        <v>6</v>
      </c>
      <c r="N74" s="199">
        <v>2</v>
      </c>
      <c r="O74" s="200"/>
      <c r="P74" s="201">
        <v>2</v>
      </c>
      <c r="Q74" s="199">
        <v>4</v>
      </c>
      <c r="R74" s="200">
        <v>2</v>
      </c>
      <c r="S74" s="201">
        <v>6</v>
      </c>
      <c r="T74" s="199">
        <v>5</v>
      </c>
      <c r="U74" s="200">
        <v>2</v>
      </c>
      <c r="V74" s="201">
        <f t="shared" si="0"/>
        <v>7</v>
      </c>
      <c r="W74" s="199">
        <v>3</v>
      </c>
      <c r="X74" s="200"/>
      <c r="Y74" s="201">
        <f t="shared" si="1"/>
        <v>3</v>
      </c>
      <c r="Z74" s="199">
        <v>2</v>
      </c>
      <c r="AA74" s="200">
        <v>1</v>
      </c>
      <c r="AB74" s="201">
        <f t="shared" si="2"/>
        <v>3</v>
      </c>
      <c r="AC74" s="199">
        <v>1</v>
      </c>
      <c r="AD74" s="200"/>
      <c r="AE74" s="201">
        <f t="shared" si="3"/>
        <v>1</v>
      </c>
      <c r="AF74" s="199">
        <f t="shared" si="4"/>
        <v>27</v>
      </c>
      <c r="AG74" s="200">
        <f t="shared" si="5"/>
        <v>10</v>
      </c>
      <c r="AH74" s="208">
        <f t="shared" si="6"/>
        <v>37</v>
      </c>
    </row>
    <row r="75" spans="1:34" ht="15" customHeight="1" x14ac:dyDescent="0.2">
      <c r="A75" s="223" t="s">
        <v>111</v>
      </c>
      <c r="B75" s="202">
        <v>4</v>
      </c>
      <c r="C75" s="203"/>
      <c r="D75" s="204">
        <v>4</v>
      </c>
      <c r="E75" s="202">
        <v>2</v>
      </c>
      <c r="F75" s="203"/>
      <c r="G75" s="204">
        <v>2</v>
      </c>
      <c r="H75" s="202">
        <v>3</v>
      </c>
      <c r="I75" s="203">
        <v>1</v>
      </c>
      <c r="J75" s="204">
        <v>4</v>
      </c>
      <c r="K75" s="202">
        <v>2</v>
      </c>
      <c r="L75" s="203">
        <v>1</v>
      </c>
      <c r="M75" s="204">
        <v>3</v>
      </c>
      <c r="N75" s="202">
        <v>2</v>
      </c>
      <c r="O75" s="203">
        <v>1</v>
      </c>
      <c r="P75" s="204">
        <v>3</v>
      </c>
      <c r="Q75" s="202">
        <v>1</v>
      </c>
      <c r="R75" s="203">
        <v>1</v>
      </c>
      <c r="S75" s="204">
        <v>2</v>
      </c>
      <c r="T75" s="202">
        <v>1</v>
      </c>
      <c r="U75" s="203">
        <v>1</v>
      </c>
      <c r="V75" s="204">
        <f t="shared" si="0"/>
        <v>2</v>
      </c>
      <c r="W75" s="202">
        <v>3</v>
      </c>
      <c r="X75" s="203"/>
      <c r="Y75" s="204">
        <f t="shared" si="1"/>
        <v>3</v>
      </c>
      <c r="Z75" s="202"/>
      <c r="AA75" s="203">
        <v>1</v>
      </c>
      <c r="AB75" s="204">
        <f t="shared" si="2"/>
        <v>1</v>
      </c>
      <c r="AC75" s="202">
        <v>3</v>
      </c>
      <c r="AD75" s="203"/>
      <c r="AE75" s="204">
        <f t="shared" si="3"/>
        <v>3</v>
      </c>
      <c r="AF75" s="202">
        <f t="shared" si="4"/>
        <v>21</v>
      </c>
      <c r="AG75" s="203">
        <f t="shared" si="5"/>
        <v>6</v>
      </c>
      <c r="AH75" s="209">
        <f t="shared" si="6"/>
        <v>27</v>
      </c>
    </row>
    <row r="76" spans="1:34" ht="15" customHeight="1" x14ac:dyDescent="0.2">
      <c r="A76" s="223" t="s">
        <v>112</v>
      </c>
      <c r="B76" s="202">
        <v>1</v>
      </c>
      <c r="C76" s="203"/>
      <c r="D76" s="204">
        <v>1</v>
      </c>
      <c r="E76" s="202">
        <v>1</v>
      </c>
      <c r="F76" s="203">
        <v>3</v>
      </c>
      <c r="G76" s="204">
        <v>4</v>
      </c>
      <c r="H76" s="202"/>
      <c r="I76" s="203"/>
      <c r="J76" s="204"/>
      <c r="K76" s="202">
        <v>1</v>
      </c>
      <c r="L76" s="203">
        <v>1</v>
      </c>
      <c r="M76" s="204">
        <v>2</v>
      </c>
      <c r="N76" s="202">
        <v>2</v>
      </c>
      <c r="O76" s="203"/>
      <c r="P76" s="204">
        <v>2</v>
      </c>
      <c r="Q76" s="202">
        <v>2</v>
      </c>
      <c r="R76" s="203"/>
      <c r="S76" s="204">
        <v>2</v>
      </c>
      <c r="T76" s="202">
        <v>1</v>
      </c>
      <c r="U76" s="203"/>
      <c r="V76" s="204">
        <f t="shared" ref="V76:V89" si="7">U76+T76</f>
        <v>1</v>
      </c>
      <c r="W76" s="202"/>
      <c r="X76" s="203"/>
      <c r="Y76" s="204">
        <f t="shared" ref="Y76:Y89" si="8">X76+W76</f>
        <v>0</v>
      </c>
      <c r="Z76" s="202"/>
      <c r="AA76" s="203"/>
      <c r="AB76" s="204">
        <f t="shared" ref="AB76:AB89" si="9">AA76+Z76</f>
        <v>0</v>
      </c>
      <c r="AC76" s="202">
        <v>2</v>
      </c>
      <c r="AD76" s="203"/>
      <c r="AE76" s="204">
        <f t="shared" ref="AE76:AE89" si="10">AD76+AC76</f>
        <v>2</v>
      </c>
      <c r="AF76" s="202">
        <f t="shared" ref="AF76:AF86" si="11">B76+E76+H76+K76+N76+Q76+T76+W76+Z76+AC76</f>
        <v>10</v>
      </c>
      <c r="AG76" s="203">
        <f t="shared" ref="AG76:AG86" si="12">C76+F76+I76+L76+O76+R76+U76+X76+AA76+AD76</f>
        <v>4</v>
      </c>
      <c r="AH76" s="209">
        <f t="shared" ref="AH76:AH86" si="13">D76+G76+J76+M76+P76+S76+V76+Y76+AB76+AE76</f>
        <v>14</v>
      </c>
    </row>
    <row r="77" spans="1:34" ht="15" customHeight="1" x14ac:dyDescent="0.2">
      <c r="A77" s="223" t="s">
        <v>113</v>
      </c>
      <c r="B77" s="202">
        <v>4</v>
      </c>
      <c r="C77" s="203">
        <v>2</v>
      </c>
      <c r="D77" s="204">
        <v>6</v>
      </c>
      <c r="E77" s="202">
        <v>1</v>
      </c>
      <c r="F77" s="203">
        <v>2</v>
      </c>
      <c r="G77" s="204">
        <v>3</v>
      </c>
      <c r="H77" s="202">
        <v>2</v>
      </c>
      <c r="I77" s="203"/>
      <c r="J77" s="204">
        <v>2</v>
      </c>
      <c r="K77" s="202">
        <v>1</v>
      </c>
      <c r="L77" s="203"/>
      <c r="M77" s="204">
        <v>1</v>
      </c>
      <c r="N77" s="202">
        <v>1</v>
      </c>
      <c r="O77" s="203"/>
      <c r="P77" s="204">
        <v>1</v>
      </c>
      <c r="Q77" s="202">
        <v>2</v>
      </c>
      <c r="R77" s="203"/>
      <c r="S77" s="204">
        <v>2</v>
      </c>
      <c r="T77" s="202">
        <v>2</v>
      </c>
      <c r="U77" s="203"/>
      <c r="V77" s="204">
        <f t="shared" si="7"/>
        <v>2</v>
      </c>
      <c r="W77" s="202"/>
      <c r="X77" s="203"/>
      <c r="Y77" s="204">
        <f t="shared" si="8"/>
        <v>0</v>
      </c>
      <c r="Z77" s="202"/>
      <c r="AA77" s="203"/>
      <c r="AB77" s="204">
        <f t="shared" si="9"/>
        <v>0</v>
      </c>
      <c r="AC77" s="202">
        <v>1</v>
      </c>
      <c r="AD77" s="203">
        <v>1</v>
      </c>
      <c r="AE77" s="204">
        <f t="shared" si="10"/>
        <v>2</v>
      </c>
      <c r="AF77" s="202">
        <f t="shared" si="11"/>
        <v>14</v>
      </c>
      <c r="AG77" s="203">
        <f t="shared" si="12"/>
        <v>5</v>
      </c>
      <c r="AH77" s="209">
        <f t="shared" si="13"/>
        <v>19</v>
      </c>
    </row>
    <row r="78" spans="1:34" ht="15" customHeight="1" x14ac:dyDescent="0.2">
      <c r="A78" s="223" t="s">
        <v>114</v>
      </c>
      <c r="B78" s="202">
        <v>1</v>
      </c>
      <c r="C78" s="203"/>
      <c r="D78" s="204">
        <v>1</v>
      </c>
      <c r="E78" s="202">
        <v>2</v>
      </c>
      <c r="F78" s="203"/>
      <c r="G78" s="204">
        <v>2</v>
      </c>
      <c r="H78" s="202">
        <v>1</v>
      </c>
      <c r="I78" s="203">
        <v>1</v>
      </c>
      <c r="J78" s="204">
        <v>2</v>
      </c>
      <c r="K78" s="202"/>
      <c r="L78" s="203"/>
      <c r="M78" s="204">
        <v>0</v>
      </c>
      <c r="N78" s="202"/>
      <c r="O78" s="203">
        <v>1</v>
      </c>
      <c r="P78" s="204">
        <v>1</v>
      </c>
      <c r="Q78" s="202"/>
      <c r="R78" s="203"/>
      <c r="S78" s="204">
        <v>0</v>
      </c>
      <c r="T78" s="202"/>
      <c r="U78" s="203"/>
      <c r="V78" s="204">
        <f t="shared" si="7"/>
        <v>0</v>
      </c>
      <c r="W78" s="202"/>
      <c r="X78" s="203"/>
      <c r="Y78" s="204">
        <f t="shared" si="8"/>
        <v>0</v>
      </c>
      <c r="Z78" s="202">
        <v>1</v>
      </c>
      <c r="AA78" s="203"/>
      <c r="AB78" s="204">
        <f t="shared" si="9"/>
        <v>1</v>
      </c>
      <c r="AC78" s="202"/>
      <c r="AD78" s="203"/>
      <c r="AE78" s="204">
        <f t="shared" si="10"/>
        <v>0</v>
      </c>
      <c r="AF78" s="202">
        <f t="shared" si="11"/>
        <v>5</v>
      </c>
      <c r="AG78" s="203">
        <f t="shared" si="12"/>
        <v>2</v>
      </c>
      <c r="AH78" s="209">
        <f t="shared" si="13"/>
        <v>7</v>
      </c>
    </row>
    <row r="79" spans="1:34" ht="15" customHeight="1" x14ac:dyDescent="0.2">
      <c r="A79" s="221" t="s">
        <v>115</v>
      </c>
      <c r="B79" s="205">
        <v>2</v>
      </c>
      <c r="C79" s="206">
        <v>4</v>
      </c>
      <c r="D79" s="207">
        <v>6</v>
      </c>
      <c r="E79" s="205">
        <v>2</v>
      </c>
      <c r="F79" s="206"/>
      <c r="G79" s="207">
        <v>2</v>
      </c>
      <c r="H79" s="205">
        <v>1</v>
      </c>
      <c r="I79" s="206"/>
      <c r="J79" s="207">
        <v>1</v>
      </c>
      <c r="K79" s="205">
        <v>1</v>
      </c>
      <c r="L79" s="206">
        <v>1</v>
      </c>
      <c r="M79" s="207">
        <v>2</v>
      </c>
      <c r="N79" s="205">
        <v>1</v>
      </c>
      <c r="O79" s="206">
        <v>1</v>
      </c>
      <c r="P79" s="207">
        <v>2</v>
      </c>
      <c r="Q79" s="205"/>
      <c r="R79" s="206"/>
      <c r="S79" s="207">
        <v>0</v>
      </c>
      <c r="T79" s="205">
        <v>1</v>
      </c>
      <c r="U79" s="206"/>
      <c r="V79" s="207">
        <f t="shared" si="7"/>
        <v>1</v>
      </c>
      <c r="W79" s="205">
        <v>1</v>
      </c>
      <c r="X79" s="206">
        <v>1</v>
      </c>
      <c r="Y79" s="207">
        <f t="shared" si="8"/>
        <v>2</v>
      </c>
      <c r="Z79" s="205">
        <v>1</v>
      </c>
      <c r="AA79" s="206"/>
      <c r="AB79" s="207">
        <f t="shared" si="9"/>
        <v>1</v>
      </c>
      <c r="AC79" s="205">
        <v>1</v>
      </c>
      <c r="AD79" s="206"/>
      <c r="AE79" s="207">
        <f t="shared" si="10"/>
        <v>1</v>
      </c>
      <c r="AF79" s="205">
        <f t="shared" si="11"/>
        <v>11</v>
      </c>
      <c r="AG79" s="206">
        <f t="shared" si="12"/>
        <v>7</v>
      </c>
      <c r="AH79" s="210">
        <f t="shared" si="13"/>
        <v>18</v>
      </c>
    </row>
    <row r="80" spans="1:34" ht="15" customHeight="1" x14ac:dyDescent="0.2">
      <c r="A80" s="780" t="s">
        <v>135</v>
      </c>
      <c r="B80" s="781">
        <v>3</v>
      </c>
      <c r="C80" s="781">
        <v>1</v>
      </c>
      <c r="D80" s="216">
        <v>4</v>
      </c>
      <c r="E80" s="781">
        <v>8</v>
      </c>
      <c r="F80" s="781">
        <v>0</v>
      </c>
      <c r="G80" s="216">
        <v>8</v>
      </c>
      <c r="H80" s="781">
        <v>2</v>
      </c>
      <c r="I80" s="781">
        <v>1</v>
      </c>
      <c r="J80" s="216">
        <v>3</v>
      </c>
      <c r="K80" s="781">
        <v>4</v>
      </c>
      <c r="L80" s="781">
        <v>0</v>
      </c>
      <c r="M80" s="216">
        <v>4</v>
      </c>
      <c r="N80" s="781">
        <v>1</v>
      </c>
      <c r="O80" s="781">
        <v>1</v>
      </c>
      <c r="P80" s="216">
        <v>2</v>
      </c>
      <c r="Q80" s="781">
        <v>8</v>
      </c>
      <c r="R80" s="781"/>
      <c r="S80" s="216">
        <v>8</v>
      </c>
      <c r="T80" s="781">
        <v>6</v>
      </c>
      <c r="U80" s="781"/>
      <c r="V80" s="216">
        <f t="shared" si="7"/>
        <v>6</v>
      </c>
      <c r="W80" s="781"/>
      <c r="X80" s="781"/>
      <c r="Y80" s="216">
        <f t="shared" si="8"/>
        <v>0</v>
      </c>
      <c r="Z80" s="781">
        <v>4</v>
      </c>
      <c r="AA80" s="781"/>
      <c r="AB80" s="216">
        <f t="shared" si="9"/>
        <v>4</v>
      </c>
      <c r="AC80" s="781">
        <v>2</v>
      </c>
      <c r="AD80" s="781"/>
      <c r="AE80" s="216">
        <f t="shared" si="10"/>
        <v>2</v>
      </c>
      <c r="AF80" s="216">
        <f t="shared" si="11"/>
        <v>38</v>
      </c>
      <c r="AG80" s="216">
        <f t="shared" si="12"/>
        <v>3</v>
      </c>
      <c r="AH80" s="501">
        <f t="shared" si="13"/>
        <v>41</v>
      </c>
    </row>
    <row r="81" spans="1:34" s="187" customFormat="1" ht="15" customHeight="1" x14ac:dyDescent="0.2">
      <c r="A81" s="782" t="s">
        <v>159</v>
      </c>
      <c r="B81" s="783">
        <v>3</v>
      </c>
      <c r="C81" s="783">
        <v>1</v>
      </c>
      <c r="D81" s="770">
        <v>4</v>
      </c>
      <c r="E81" s="783">
        <v>8</v>
      </c>
      <c r="F81" s="783">
        <v>0</v>
      </c>
      <c r="G81" s="770">
        <v>8</v>
      </c>
      <c r="H81" s="783">
        <v>2</v>
      </c>
      <c r="I81" s="783">
        <v>1</v>
      </c>
      <c r="J81" s="770">
        <v>3</v>
      </c>
      <c r="K81" s="783">
        <v>4</v>
      </c>
      <c r="L81" s="783">
        <v>0</v>
      </c>
      <c r="M81" s="770">
        <v>4</v>
      </c>
      <c r="N81" s="783">
        <v>1</v>
      </c>
      <c r="O81" s="783">
        <v>1</v>
      </c>
      <c r="P81" s="770">
        <v>2</v>
      </c>
      <c r="Q81" s="783">
        <v>8</v>
      </c>
      <c r="R81" s="783"/>
      <c r="S81" s="770">
        <v>8</v>
      </c>
      <c r="T81" s="783">
        <v>6</v>
      </c>
      <c r="U81" s="783"/>
      <c r="V81" s="770">
        <f t="shared" si="7"/>
        <v>6</v>
      </c>
      <c r="W81" s="783"/>
      <c r="X81" s="783"/>
      <c r="Y81" s="770">
        <f t="shared" si="8"/>
        <v>0</v>
      </c>
      <c r="Z81" s="783">
        <v>4</v>
      </c>
      <c r="AA81" s="783"/>
      <c r="AB81" s="770">
        <f t="shared" si="9"/>
        <v>4</v>
      </c>
      <c r="AC81" s="783">
        <v>2</v>
      </c>
      <c r="AD81" s="783"/>
      <c r="AE81" s="770">
        <f t="shared" si="10"/>
        <v>2</v>
      </c>
      <c r="AF81" s="770">
        <f t="shared" si="11"/>
        <v>38</v>
      </c>
      <c r="AG81" s="770">
        <f t="shared" si="12"/>
        <v>3</v>
      </c>
      <c r="AH81" s="772">
        <f t="shared" si="13"/>
        <v>41</v>
      </c>
    </row>
    <row r="82" spans="1:34" ht="15" customHeight="1" x14ac:dyDescent="0.2">
      <c r="A82" s="222" t="s">
        <v>122</v>
      </c>
      <c r="B82" s="199">
        <v>2</v>
      </c>
      <c r="C82" s="200"/>
      <c r="D82" s="201">
        <v>2</v>
      </c>
      <c r="E82" s="199">
        <v>4</v>
      </c>
      <c r="F82" s="200"/>
      <c r="G82" s="201">
        <v>4</v>
      </c>
      <c r="H82" s="199">
        <v>2</v>
      </c>
      <c r="I82" s="200"/>
      <c r="J82" s="201">
        <v>2</v>
      </c>
      <c r="K82" s="199"/>
      <c r="L82" s="200"/>
      <c r="M82" s="201">
        <v>0</v>
      </c>
      <c r="N82" s="199">
        <v>1</v>
      </c>
      <c r="O82" s="200"/>
      <c r="P82" s="201">
        <v>1</v>
      </c>
      <c r="Q82" s="199">
        <v>4</v>
      </c>
      <c r="R82" s="200"/>
      <c r="S82" s="201">
        <v>4</v>
      </c>
      <c r="T82" s="199">
        <v>3</v>
      </c>
      <c r="U82" s="200"/>
      <c r="V82" s="201">
        <f t="shared" si="7"/>
        <v>3</v>
      </c>
      <c r="W82" s="199"/>
      <c r="X82" s="200"/>
      <c r="Y82" s="201">
        <f t="shared" si="8"/>
        <v>0</v>
      </c>
      <c r="Z82" s="199">
        <v>3</v>
      </c>
      <c r="AA82" s="200"/>
      <c r="AB82" s="201">
        <f t="shared" si="9"/>
        <v>3</v>
      </c>
      <c r="AC82" s="199">
        <v>1</v>
      </c>
      <c r="AD82" s="200"/>
      <c r="AE82" s="201">
        <f t="shared" si="10"/>
        <v>1</v>
      </c>
      <c r="AF82" s="199">
        <f t="shared" si="11"/>
        <v>20</v>
      </c>
      <c r="AG82" s="200">
        <f t="shared" si="12"/>
        <v>0</v>
      </c>
      <c r="AH82" s="208">
        <f t="shared" si="13"/>
        <v>20</v>
      </c>
    </row>
    <row r="83" spans="1:34" ht="15" customHeight="1" x14ac:dyDescent="0.2">
      <c r="A83" s="223" t="s">
        <v>123</v>
      </c>
      <c r="B83" s="202"/>
      <c r="C83" s="203">
        <v>1</v>
      </c>
      <c r="D83" s="204">
        <v>1</v>
      </c>
      <c r="E83" s="202">
        <v>4</v>
      </c>
      <c r="F83" s="203"/>
      <c r="G83" s="204">
        <v>4</v>
      </c>
      <c r="H83" s="202"/>
      <c r="I83" s="203"/>
      <c r="J83" s="204"/>
      <c r="K83" s="202">
        <v>4</v>
      </c>
      <c r="L83" s="203"/>
      <c r="M83" s="204">
        <v>4</v>
      </c>
      <c r="N83" s="202"/>
      <c r="O83" s="203">
        <v>1</v>
      </c>
      <c r="P83" s="204">
        <v>1</v>
      </c>
      <c r="Q83" s="202">
        <v>3</v>
      </c>
      <c r="R83" s="203"/>
      <c r="S83" s="204">
        <v>3</v>
      </c>
      <c r="T83" s="202">
        <v>2</v>
      </c>
      <c r="U83" s="203"/>
      <c r="V83" s="204">
        <f t="shared" si="7"/>
        <v>2</v>
      </c>
      <c r="W83" s="202"/>
      <c r="X83" s="203"/>
      <c r="Y83" s="204">
        <f t="shared" si="8"/>
        <v>0</v>
      </c>
      <c r="Z83" s="202">
        <v>1</v>
      </c>
      <c r="AA83" s="203"/>
      <c r="AB83" s="204">
        <f t="shared" si="9"/>
        <v>1</v>
      </c>
      <c r="AC83" s="202"/>
      <c r="AD83" s="203"/>
      <c r="AE83" s="204">
        <f t="shared" si="10"/>
        <v>0</v>
      </c>
      <c r="AF83" s="202">
        <f t="shared" si="11"/>
        <v>14</v>
      </c>
      <c r="AG83" s="203">
        <f t="shared" si="12"/>
        <v>2</v>
      </c>
      <c r="AH83" s="209">
        <f t="shared" si="13"/>
        <v>16</v>
      </c>
    </row>
    <row r="84" spans="1:34" ht="15" customHeight="1" x14ac:dyDescent="0.2">
      <c r="A84" s="775" t="s">
        <v>124</v>
      </c>
      <c r="B84" s="776">
        <v>1</v>
      </c>
      <c r="C84" s="777"/>
      <c r="D84" s="778">
        <v>1</v>
      </c>
      <c r="E84" s="776"/>
      <c r="F84" s="777"/>
      <c r="G84" s="778"/>
      <c r="H84" s="776"/>
      <c r="I84" s="777">
        <v>1</v>
      </c>
      <c r="J84" s="778">
        <v>1</v>
      </c>
      <c r="K84" s="776"/>
      <c r="L84" s="777"/>
      <c r="M84" s="778">
        <v>0</v>
      </c>
      <c r="N84" s="776"/>
      <c r="O84" s="777"/>
      <c r="P84" s="778">
        <v>0</v>
      </c>
      <c r="Q84" s="776">
        <v>1</v>
      </c>
      <c r="R84" s="777"/>
      <c r="S84" s="778">
        <v>1</v>
      </c>
      <c r="T84" s="776">
        <v>1</v>
      </c>
      <c r="U84" s="777"/>
      <c r="V84" s="778">
        <f t="shared" si="7"/>
        <v>1</v>
      </c>
      <c r="W84" s="776"/>
      <c r="X84" s="777"/>
      <c r="Y84" s="778">
        <f t="shared" si="8"/>
        <v>0</v>
      </c>
      <c r="Z84" s="776"/>
      <c r="AA84" s="777"/>
      <c r="AB84" s="778">
        <f t="shared" si="9"/>
        <v>0</v>
      </c>
      <c r="AC84" s="776">
        <v>1</v>
      </c>
      <c r="AD84" s="777"/>
      <c r="AE84" s="778">
        <f t="shared" si="10"/>
        <v>1</v>
      </c>
      <c r="AF84" s="776">
        <f t="shared" si="11"/>
        <v>4</v>
      </c>
      <c r="AG84" s="777">
        <f t="shared" si="12"/>
        <v>1</v>
      </c>
      <c r="AH84" s="779">
        <f t="shared" si="13"/>
        <v>5</v>
      </c>
    </row>
    <row r="85" spans="1:34" ht="15" customHeight="1" x14ac:dyDescent="0.2">
      <c r="A85" s="198"/>
      <c r="B85" s="196"/>
      <c r="C85" s="196"/>
      <c r="D85" s="196"/>
      <c r="E85" s="196"/>
      <c r="F85" s="196"/>
      <c r="G85" s="196"/>
      <c r="H85" s="196"/>
      <c r="I85" s="196"/>
      <c r="J85" s="196"/>
      <c r="K85" s="196"/>
      <c r="L85" s="196"/>
      <c r="M85" s="196"/>
      <c r="N85" s="196"/>
      <c r="O85" s="196"/>
      <c r="P85" s="196"/>
      <c r="Q85" s="196"/>
      <c r="R85" s="196"/>
      <c r="S85" s="196">
        <v>0</v>
      </c>
      <c r="T85" s="196"/>
      <c r="U85" s="196"/>
      <c r="V85" s="196">
        <f t="shared" si="7"/>
        <v>0</v>
      </c>
      <c r="W85" s="196"/>
      <c r="X85" s="196"/>
      <c r="Y85" s="196">
        <f t="shared" si="8"/>
        <v>0</v>
      </c>
      <c r="Z85" s="196"/>
      <c r="AA85" s="196"/>
      <c r="AB85" s="196">
        <f t="shared" si="9"/>
        <v>0</v>
      </c>
      <c r="AC85" s="196"/>
      <c r="AD85" s="196"/>
      <c r="AE85" s="196">
        <f t="shared" si="10"/>
        <v>0</v>
      </c>
      <c r="AF85" s="196">
        <f t="shared" si="11"/>
        <v>0</v>
      </c>
      <c r="AG85" s="196">
        <f t="shared" si="12"/>
        <v>0</v>
      </c>
      <c r="AH85" s="196">
        <f t="shared" si="13"/>
        <v>0</v>
      </c>
    </row>
    <row r="86" spans="1:34" x14ac:dyDescent="0.2">
      <c r="A86" s="463" t="s">
        <v>617</v>
      </c>
      <c r="B86" s="213">
        <v>245</v>
      </c>
      <c r="C86" s="213">
        <v>31</v>
      </c>
      <c r="D86" s="212">
        <v>276</v>
      </c>
      <c r="E86" s="213">
        <v>293</v>
      </c>
      <c r="F86" s="213">
        <v>42</v>
      </c>
      <c r="G86" s="212">
        <v>335</v>
      </c>
      <c r="H86" s="213">
        <v>215</v>
      </c>
      <c r="I86" s="213">
        <v>22</v>
      </c>
      <c r="J86" s="212">
        <v>237</v>
      </c>
      <c r="K86" s="213">
        <v>186</v>
      </c>
      <c r="L86" s="213">
        <v>26</v>
      </c>
      <c r="M86" s="212">
        <v>212</v>
      </c>
      <c r="N86" s="213">
        <v>155</v>
      </c>
      <c r="O86" s="213">
        <v>20</v>
      </c>
      <c r="P86" s="212">
        <v>175</v>
      </c>
      <c r="Q86" s="213">
        <v>195</v>
      </c>
      <c r="R86" s="213">
        <v>21</v>
      </c>
      <c r="S86" s="212">
        <v>216</v>
      </c>
      <c r="T86" s="213">
        <v>188</v>
      </c>
      <c r="U86" s="213">
        <v>16</v>
      </c>
      <c r="V86" s="212">
        <f t="shared" si="7"/>
        <v>204</v>
      </c>
      <c r="W86" s="213">
        <v>140</v>
      </c>
      <c r="X86" s="213">
        <v>26</v>
      </c>
      <c r="Y86" s="212">
        <f t="shared" si="8"/>
        <v>166</v>
      </c>
      <c r="Z86" s="213">
        <v>146</v>
      </c>
      <c r="AA86" s="213">
        <v>24</v>
      </c>
      <c r="AB86" s="212">
        <f t="shared" si="9"/>
        <v>170</v>
      </c>
      <c r="AC86" s="213">
        <v>171</v>
      </c>
      <c r="AD86" s="213">
        <v>21</v>
      </c>
      <c r="AE86" s="212">
        <f t="shared" si="10"/>
        <v>192</v>
      </c>
      <c r="AF86" s="212">
        <f t="shared" si="11"/>
        <v>1934</v>
      </c>
      <c r="AG86" s="212">
        <f t="shared" si="12"/>
        <v>249</v>
      </c>
      <c r="AH86" s="464">
        <f t="shared" si="13"/>
        <v>2183</v>
      </c>
    </row>
    <row r="87" spans="1:34" x14ac:dyDescent="0.2">
      <c r="V87" s="189">
        <f t="shared" si="7"/>
        <v>0</v>
      </c>
      <c r="Y87" s="189">
        <f t="shared" si="8"/>
        <v>0</v>
      </c>
      <c r="AB87" s="189">
        <f t="shared" si="9"/>
        <v>0</v>
      </c>
      <c r="AE87" s="189">
        <f t="shared" si="10"/>
        <v>0</v>
      </c>
    </row>
    <row r="88" spans="1:34" ht="25.5" x14ac:dyDescent="0.2">
      <c r="A88" s="503" t="s">
        <v>428</v>
      </c>
      <c r="B88" s="213">
        <v>1484</v>
      </c>
      <c r="C88" s="213">
        <v>67</v>
      </c>
      <c r="D88" s="212">
        <v>1551</v>
      </c>
      <c r="E88" s="213">
        <v>1488</v>
      </c>
      <c r="F88" s="213">
        <v>80</v>
      </c>
      <c r="G88" s="212">
        <v>1568</v>
      </c>
      <c r="H88" s="213">
        <v>1294</v>
      </c>
      <c r="I88" s="213">
        <v>62</v>
      </c>
      <c r="J88" s="212">
        <v>1356</v>
      </c>
      <c r="K88" s="213">
        <v>1129</v>
      </c>
      <c r="L88" s="213">
        <v>48</v>
      </c>
      <c r="M88" s="212">
        <v>1177</v>
      </c>
      <c r="N88" s="213">
        <v>1020</v>
      </c>
      <c r="O88" s="213">
        <v>53</v>
      </c>
      <c r="P88" s="212">
        <v>1073</v>
      </c>
      <c r="Q88" s="213">
        <v>1141</v>
      </c>
      <c r="R88" s="213">
        <v>82</v>
      </c>
      <c r="S88" s="212">
        <v>1223</v>
      </c>
      <c r="T88" s="213">
        <v>1069</v>
      </c>
      <c r="U88" s="213">
        <v>43</v>
      </c>
      <c r="V88" s="212">
        <f t="shared" si="7"/>
        <v>1112</v>
      </c>
      <c r="W88" s="213">
        <v>974</v>
      </c>
      <c r="X88" s="213">
        <v>44</v>
      </c>
      <c r="Y88" s="212">
        <f t="shared" si="8"/>
        <v>1018</v>
      </c>
      <c r="Z88" s="213">
        <v>903</v>
      </c>
      <c r="AA88" s="213">
        <v>42</v>
      </c>
      <c r="AB88" s="212">
        <f t="shared" si="9"/>
        <v>945</v>
      </c>
      <c r="AC88" s="213">
        <v>977</v>
      </c>
      <c r="AD88" s="213">
        <v>47</v>
      </c>
      <c r="AE88" s="212">
        <f t="shared" si="10"/>
        <v>1024</v>
      </c>
      <c r="AF88" s="196"/>
      <c r="AG88" s="196"/>
      <c r="AH88" s="196"/>
    </row>
    <row r="89" spans="1:34" x14ac:dyDescent="0.2">
      <c r="A89" s="504"/>
      <c r="V89" s="189">
        <f t="shared" si="7"/>
        <v>0</v>
      </c>
      <c r="Y89" s="189">
        <f t="shared" si="8"/>
        <v>0</v>
      </c>
      <c r="AB89" s="189">
        <f t="shared" si="9"/>
        <v>0</v>
      </c>
      <c r="AE89" s="189">
        <f t="shared" si="10"/>
        <v>0</v>
      </c>
    </row>
    <row r="90" spans="1:34" x14ac:dyDescent="0.2">
      <c r="A90" s="503" t="s">
        <v>429</v>
      </c>
      <c r="B90" s="505">
        <v>0.1650943396226415</v>
      </c>
      <c r="C90" s="505">
        <v>0.46268656716417911</v>
      </c>
      <c r="D90" s="506">
        <v>0.17794970986460348</v>
      </c>
      <c r="E90" s="505">
        <v>0.19690860215053763</v>
      </c>
      <c r="F90" s="505">
        <v>0.52500000000000002</v>
      </c>
      <c r="G90" s="506">
        <v>0.21364795918367346</v>
      </c>
      <c r="H90" s="505">
        <v>0.16615146831530139</v>
      </c>
      <c r="I90" s="505">
        <v>0.35483870967741937</v>
      </c>
      <c r="J90" s="507">
        <v>0.1747787610619469</v>
      </c>
      <c r="K90" s="505">
        <v>0.16474756421612047</v>
      </c>
      <c r="L90" s="505">
        <v>0.54166666666666663</v>
      </c>
      <c r="M90" s="507">
        <v>0.18011894647408666</v>
      </c>
      <c r="N90" s="505">
        <v>0.15196078431372548</v>
      </c>
      <c r="O90" s="505">
        <v>0.37735849056603776</v>
      </c>
      <c r="P90" s="507">
        <v>0.16309412861136999</v>
      </c>
      <c r="Q90" s="505">
        <v>0.17090271691498685</v>
      </c>
      <c r="R90" s="505">
        <v>0.25609756097560976</v>
      </c>
      <c r="S90" s="507">
        <v>0.17661488143908421</v>
      </c>
      <c r="T90" s="505">
        <f t="shared" ref="T90:AB90" si="14">T86/T88</f>
        <v>0.17586529466791395</v>
      </c>
      <c r="U90" s="505">
        <f t="shared" si="14"/>
        <v>0.37209302325581395</v>
      </c>
      <c r="V90" s="507">
        <f t="shared" si="14"/>
        <v>0.18345323741007194</v>
      </c>
      <c r="W90" s="505">
        <f t="shared" si="14"/>
        <v>0.14373716632443531</v>
      </c>
      <c r="X90" s="505">
        <f t="shared" si="14"/>
        <v>0.59090909090909094</v>
      </c>
      <c r="Y90" s="507">
        <f t="shared" si="14"/>
        <v>0.16306483300589392</v>
      </c>
      <c r="Z90" s="505">
        <f t="shared" si="14"/>
        <v>0.16168327796234774</v>
      </c>
      <c r="AA90" s="505">
        <f t="shared" si="14"/>
        <v>0.5714285714285714</v>
      </c>
      <c r="AB90" s="507">
        <f t="shared" si="14"/>
        <v>0.17989417989417988</v>
      </c>
      <c r="AC90" s="505">
        <f t="shared" ref="AC90:AE90" si="15">AC86/AC88</f>
        <v>0.17502558853633571</v>
      </c>
      <c r="AD90" s="505">
        <f t="shared" si="15"/>
        <v>0.44680851063829785</v>
      </c>
      <c r="AE90" s="507">
        <f t="shared" si="15"/>
        <v>0.1875</v>
      </c>
      <c r="AF90" s="196"/>
      <c r="AG90" s="196"/>
      <c r="AH90" s="196"/>
    </row>
    <row r="91" spans="1:34" x14ac:dyDescent="0.2">
      <c r="A91" s="192"/>
    </row>
    <row r="92" spans="1:34" x14ac:dyDescent="0.2">
      <c r="A92" s="193"/>
    </row>
    <row r="94" spans="1:34" x14ac:dyDescent="0.2">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5"/>
    </row>
  </sheetData>
  <mergeCells count="13">
    <mergeCell ref="AF1:AH1"/>
    <mergeCell ref="AF8:AH8"/>
    <mergeCell ref="Z8:AB8"/>
    <mergeCell ref="AC8:AE8"/>
    <mergeCell ref="A4:AH4"/>
    <mergeCell ref="W8:Y8"/>
    <mergeCell ref="T8:V8"/>
    <mergeCell ref="Q8:S8"/>
    <mergeCell ref="N8:P8"/>
    <mergeCell ref="K8:M8"/>
    <mergeCell ref="H8:J8"/>
    <mergeCell ref="E8:G8"/>
    <mergeCell ref="B8:D8"/>
  </mergeCells>
  <pageMargins left="0.39370078740157483" right="0" top="0.59055118110236227" bottom="0.59055118110236227" header="0.51181102362204722" footer="0.51181102362204722"/>
  <pageSetup paperSize="9" scale="48" firstPageNumber="64" fitToHeight="0" orientation="landscape" r:id="rId1"/>
  <headerFooter alignWithMargins="0">
    <oddHeader>&amp;L&amp;"Times New Roman,Gras"DGRH A1-1&amp;R&amp;"Times New Roman,Gras"Juillet 2021</oddHeader>
    <oddFooter>&amp;C&amp;"Times New Roman,Gras"Page &amp;P de &amp;N</oddFooter>
  </headerFooter>
  <rowBreaks count="1" manualBreakCount="1">
    <brk id="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6"/>
  <sheetViews>
    <sheetView showGridLines="0" workbookViewId="0">
      <selection activeCell="U28" sqref="U28"/>
    </sheetView>
  </sheetViews>
  <sheetFormatPr baseColWidth="10" defaultRowHeight="12.75" x14ac:dyDescent="0.2"/>
  <cols>
    <col min="1" max="1" width="21.5" bestFit="1" customWidth="1"/>
    <col min="2" max="3" width="9.5" bestFit="1" customWidth="1"/>
    <col min="4" max="4" width="9.1640625" customWidth="1"/>
    <col min="5" max="6" width="11" bestFit="1" customWidth="1"/>
    <col min="7" max="7" width="12.1640625" bestFit="1" customWidth="1"/>
    <col min="8" max="8" width="12.1640625" customWidth="1"/>
    <col min="9" max="9" width="9.1640625" customWidth="1"/>
    <col min="10" max="10" width="11" bestFit="1" customWidth="1"/>
    <col min="11" max="15" width="10.6640625" bestFit="1" customWidth="1"/>
    <col min="16" max="16" width="9" customWidth="1"/>
    <col min="17" max="17" width="11.33203125" customWidth="1"/>
    <col min="18" max="18" width="8.5" customWidth="1"/>
  </cols>
  <sheetData>
    <row r="2" spans="1:18" ht="26.25" customHeight="1" x14ac:dyDescent="0.2">
      <c r="A2" s="1060" t="s">
        <v>518</v>
      </c>
      <c r="B2" s="1060"/>
      <c r="C2" s="1060"/>
      <c r="D2" s="1060"/>
      <c r="E2" s="1010"/>
      <c r="F2" s="1010"/>
      <c r="G2" s="1010"/>
      <c r="H2" s="1010"/>
      <c r="I2" s="1010"/>
      <c r="J2" s="1010"/>
      <c r="K2" s="1010"/>
      <c r="L2" s="1010"/>
      <c r="M2" s="1010"/>
      <c r="N2" s="1010"/>
      <c r="O2" s="1010"/>
      <c r="P2" s="1010"/>
      <c r="Q2" s="1010"/>
      <c r="R2" s="1010"/>
    </row>
    <row r="3" spans="1:18" x14ac:dyDescent="0.2">
      <c r="A3" s="23"/>
      <c r="B3" s="23"/>
      <c r="C3" s="23"/>
      <c r="D3" s="23"/>
      <c r="E3" s="39"/>
      <c r="F3" s="39"/>
      <c r="G3" s="39"/>
      <c r="H3" s="39"/>
      <c r="I3" s="39"/>
      <c r="J3" s="39"/>
      <c r="K3" s="39"/>
      <c r="L3" s="39"/>
      <c r="M3" s="39"/>
      <c r="N3" s="39"/>
      <c r="O3" s="39"/>
      <c r="P3" s="39"/>
      <c r="Q3" s="39"/>
      <c r="R3" s="39"/>
    </row>
    <row r="5" spans="1:18" x14ac:dyDescent="0.2">
      <c r="B5" s="1099" t="s">
        <v>132</v>
      </c>
      <c r="C5" s="1099"/>
      <c r="D5" s="1073"/>
      <c r="E5" s="1077" t="s">
        <v>133</v>
      </c>
      <c r="F5" s="1077"/>
      <c r="G5" s="1077"/>
      <c r="H5" s="1077"/>
      <c r="I5" s="1077"/>
      <c r="J5" s="1077" t="s">
        <v>134</v>
      </c>
      <c r="K5" s="1077"/>
      <c r="L5" s="1077"/>
      <c r="M5" s="1077"/>
      <c r="N5" s="1077"/>
      <c r="O5" s="1077"/>
      <c r="P5" s="1077"/>
      <c r="Q5" s="1100" t="s">
        <v>159</v>
      </c>
      <c r="R5" s="1025" t="s">
        <v>70</v>
      </c>
    </row>
    <row r="6" spans="1:18" ht="28.5" customHeight="1" x14ac:dyDescent="0.2">
      <c r="A6" s="539" t="s">
        <v>424</v>
      </c>
      <c r="B6" s="550" t="s">
        <v>519</v>
      </c>
      <c r="C6" s="550" t="s">
        <v>476</v>
      </c>
      <c r="D6" s="538" t="s">
        <v>295</v>
      </c>
      <c r="E6" s="153" t="s">
        <v>502</v>
      </c>
      <c r="F6" s="153" t="s">
        <v>503</v>
      </c>
      <c r="G6" s="153" t="s">
        <v>496</v>
      </c>
      <c r="H6" s="153" t="s">
        <v>138</v>
      </c>
      <c r="I6" s="147" t="s">
        <v>222</v>
      </c>
      <c r="J6" s="153" t="s">
        <v>504</v>
      </c>
      <c r="K6" s="153" t="s">
        <v>477</v>
      </c>
      <c r="L6" s="153" t="s">
        <v>507</v>
      </c>
      <c r="M6" s="153" t="s">
        <v>508</v>
      </c>
      <c r="N6" s="153" t="s">
        <v>509</v>
      </c>
      <c r="O6" s="153" t="s">
        <v>303</v>
      </c>
      <c r="P6" s="147" t="s">
        <v>298</v>
      </c>
      <c r="Q6" s="1100"/>
      <c r="R6" s="1025"/>
    </row>
    <row r="8" spans="1:18" x14ac:dyDescent="0.2">
      <c r="A8" s="11" t="s">
        <v>196</v>
      </c>
      <c r="B8" s="68"/>
      <c r="C8" s="68"/>
      <c r="D8" s="67"/>
      <c r="E8" s="65"/>
      <c r="F8" s="63"/>
      <c r="G8" s="63"/>
      <c r="H8" s="240"/>
      <c r="I8" s="67"/>
      <c r="J8" s="65">
        <v>1</v>
      </c>
      <c r="K8" s="63"/>
      <c r="L8" s="63"/>
      <c r="M8" s="63"/>
      <c r="N8" s="63"/>
      <c r="O8" s="63"/>
      <c r="P8" s="170">
        <v>1</v>
      </c>
      <c r="Q8" s="692"/>
      <c r="R8" s="11">
        <f>Q8+P8+I8+D8</f>
        <v>1</v>
      </c>
    </row>
    <row r="9" spans="1:18" x14ac:dyDescent="0.2">
      <c r="A9" s="12" t="s">
        <v>743</v>
      </c>
      <c r="B9" s="70"/>
      <c r="C9" s="70"/>
      <c r="D9" s="69"/>
      <c r="E9" s="66"/>
      <c r="F9" s="64">
        <v>1</v>
      </c>
      <c r="G9" s="64"/>
      <c r="H9" s="241"/>
      <c r="I9" s="69">
        <v>1</v>
      </c>
      <c r="J9" s="66"/>
      <c r="K9" s="64"/>
      <c r="L9" s="64"/>
      <c r="M9" s="64"/>
      <c r="N9" s="64"/>
      <c r="O9" s="64"/>
      <c r="P9" s="172"/>
      <c r="Q9" s="693"/>
      <c r="R9" s="11">
        <f t="shared" ref="R9:R18" si="0">Q9+P9+I9+D9</f>
        <v>1</v>
      </c>
    </row>
    <row r="10" spans="1:18" x14ac:dyDescent="0.2">
      <c r="A10" s="12" t="s">
        <v>199</v>
      </c>
      <c r="B10" s="70"/>
      <c r="C10" s="70">
        <v>1</v>
      </c>
      <c r="D10" s="69">
        <v>1</v>
      </c>
      <c r="E10" s="66">
        <v>2</v>
      </c>
      <c r="F10" s="64"/>
      <c r="G10" s="64"/>
      <c r="H10" s="241"/>
      <c r="I10" s="69">
        <v>2</v>
      </c>
      <c r="J10" s="66">
        <v>1</v>
      </c>
      <c r="K10" s="64"/>
      <c r="L10" s="64"/>
      <c r="M10" s="64"/>
      <c r="N10" s="64"/>
      <c r="O10" s="64"/>
      <c r="P10" s="172">
        <v>1</v>
      </c>
      <c r="Q10" s="693"/>
      <c r="R10" s="11">
        <f t="shared" si="0"/>
        <v>4</v>
      </c>
    </row>
    <row r="11" spans="1:18" x14ac:dyDescent="0.2">
      <c r="A11" s="12" t="s">
        <v>204</v>
      </c>
      <c r="B11" s="70"/>
      <c r="C11" s="70"/>
      <c r="D11" s="69"/>
      <c r="E11" s="66">
        <v>1</v>
      </c>
      <c r="F11" s="64"/>
      <c r="G11" s="64"/>
      <c r="H11" s="241"/>
      <c r="I11" s="69">
        <v>1</v>
      </c>
      <c r="J11" s="66"/>
      <c r="K11" s="64">
        <v>1</v>
      </c>
      <c r="L11" s="64"/>
      <c r="M11" s="64"/>
      <c r="N11" s="64"/>
      <c r="O11" s="64"/>
      <c r="P11" s="172">
        <v>1</v>
      </c>
      <c r="Q11" s="693"/>
      <c r="R11" s="11">
        <f t="shared" si="0"/>
        <v>2</v>
      </c>
    </row>
    <row r="12" spans="1:18" x14ac:dyDescent="0.2">
      <c r="A12" s="12" t="s">
        <v>207</v>
      </c>
      <c r="B12" s="70"/>
      <c r="C12" s="70"/>
      <c r="D12" s="69"/>
      <c r="E12" s="66"/>
      <c r="F12" s="64"/>
      <c r="G12" s="64"/>
      <c r="H12" s="241"/>
      <c r="I12" s="69"/>
      <c r="J12" s="66">
        <v>1</v>
      </c>
      <c r="K12" s="64"/>
      <c r="L12" s="64"/>
      <c r="M12" s="64"/>
      <c r="N12" s="64">
        <v>1</v>
      </c>
      <c r="O12" s="64"/>
      <c r="P12" s="172">
        <v>2</v>
      </c>
      <c r="Q12" s="693"/>
      <c r="R12" s="11">
        <f t="shared" si="0"/>
        <v>2</v>
      </c>
    </row>
    <row r="13" spans="1:18" x14ac:dyDescent="0.2">
      <c r="A13" s="12" t="s">
        <v>208</v>
      </c>
      <c r="B13" s="70"/>
      <c r="C13" s="70">
        <v>1</v>
      </c>
      <c r="D13" s="69">
        <v>1</v>
      </c>
      <c r="E13" s="66"/>
      <c r="F13" s="64"/>
      <c r="G13" s="64"/>
      <c r="H13" s="241"/>
      <c r="I13" s="69"/>
      <c r="J13" s="66"/>
      <c r="K13" s="64"/>
      <c r="L13" s="64"/>
      <c r="M13" s="64"/>
      <c r="N13" s="64"/>
      <c r="O13" s="64"/>
      <c r="P13" s="172"/>
      <c r="Q13" s="693"/>
      <c r="R13" s="11">
        <f t="shared" si="0"/>
        <v>1</v>
      </c>
    </row>
    <row r="14" spans="1:18" x14ac:dyDescent="0.2">
      <c r="A14" s="12" t="s">
        <v>210</v>
      </c>
      <c r="B14" s="70"/>
      <c r="C14" s="70"/>
      <c r="D14" s="69"/>
      <c r="E14" s="66">
        <v>1</v>
      </c>
      <c r="F14" s="64"/>
      <c r="G14" s="64"/>
      <c r="H14" s="241"/>
      <c r="I14" s="69">
        <v>1</v>
      </c>
      <c r="J14" s="66"/>
      <c r="K14" s="64"/>
      <c r="L14" s="64"/>
      <c r="M14" s="64"/>
      <c r="N14" s="64"/>
      <c r="O14" s="64"/>
      <c r="P14" s="172"/>
      <c r="Q14" s="693"/>
      <c r="R14" s="11">
        <f t="shared" si="0"/>
        <v>1</v>
      </c>
    </row>
    <row r="15" spans="1:18" x14ac:dyDescent="0.2">
      <c r="A15" s="12" t="s">
        <v>212</v>
      </c>
      <c r="B15" s="70"/>
      <c r="C15" s="70">
        <v>1</v>
      </c>
      <c r="D15" s="69">
        <v>1</v>
      </c>
      <c r="E15" s="66">
        <v>2</v>
      </c>
      <c r="F15" s="64"/>
      <c r="G15" s="64"/>
      <c r="H15" s="241"/>
      <c r="I15" s="69">
        <v>2</v>
      </c>
      <c r="J15" s="66">
        <v>2</v>
      </c>
      <c r="K15" s="64"/>
      <c r="L15" s="64"/>
      <c r="M15" s="64">
        <v>1</v>
      </c>
      <c r="N15" s="64">
        <v>1</v>
      </c>
      <c r="O15" s="64"/>
      <c r="P15" s="172">
        <v>4</v>
      </c>
      <c r="Q15" s="693"/>
      <c r="R15" s="11">
        <f t="shared" si="0"/>
        <v>7</v>
      </c>
    </row>
    <row r="16" spans="1:18" x14ac:dyDescent="0.2">
      <c r="A16" s="12" t="s">
        <v>217</v>
      </c>
      <c r="B16" s="70"/>
      <c r="C16" s="70"/>
      <c r="D16" s="69"/>
      <c r="E16" s="66"/>
      <c r="F16" s="64"/>
      <c r="G16" s="64"/>
      <c r="H16" s="241"/>
      <c r="I16" s="69"/>
      <c r="J16" s="66"/>
      <c r="K16" s="64">
        <v>2</v>
      </c>
      <c r="L16" s="64"/>
      <c r="M16" s="64"/>
      <c r="N16" s="64"/>
      <c r="O16" s="64"/>
      <c r="P16" s="172">
        <v>2</v>
      </c>
      <c r="Q16" s="693"/>
      <c r="R16" s="11">
        <f t="shared" si="0"/>
        <v>2</v>
      </c>
    </row>
    <row r="17" spans="1:18" ht="13.5" x14ac:dyDescent="0.25">
      <c r="A17" s="109" t="s">
        <v>316</v>
      </c>
      <c r="B17" s="109">
        <f t="shared" ref="B17:G17" si="1">SUM(B8:B16)</f>
        <v>0</v>
      </c>
      <c r="C17" s="109">
        <f t="shared" si="1"/>
        <v>3</v>
      </c>
      <c r="D17" s="120">
        <f t="shared" si="1"/>
        <v>3</v>
      </c>
      <c r="E17" s="109">
        <f t="shared" si="1"/>
        <v>6</v>
      </c>
      <c r="F17" s="109">
        <f t="shared" si="1"/>
        <v>1</v>
      </c>
      <c r="G17" s="109">
        <f t="shared" si="1"/>
        <v>0</v>
      </c>
      <c r="H17" s="109"/>
      <c r="I17" s="120">
        <f>SUM(I8:I16)</f>
        <v>7</v>
      </c>
      <c r="J17" s="109">
        <f>SUM(J8:J16)</f>
        <v>5</v>
      </c>
      <c r="K17" s="109">
        <f>SUM(K8:K16)</f>
        <v>3</v>
      </c>
      <c r="L17" s="109">
        <f>SUM(L8:L16)</f>
        <v>0</v>
      </c>
      <c r="M17" s="109">
        <v>1</v>
      </c>
      <c r="N17" s="109">
        <f>SUM(N8:N16)</f>
        <v>2</v>
      </c>
      <c r="O17" s="109">
        <f>SUM(O8:O16)</f>
        <v>0</v>
      </c>
      <c r="P17" s="120">
        <f>SUM(P8:P16)</f>
        <v>11</v>
      </c>
      <c r="Q17" s="228"/>
      <c r="R17" s="228">
        <f>Q17+P17+I17+D17</f>
        <v>21</v>
      </c>
    </row>
    <row r="18" spans="1:18" x14ac:dyDescent="0.2">
      <c r="A18" s="11" t="s">
        <v>310</v>
      </c>
      <c r="B18" s="68"/>
      <c r="C18" s="68"/>
      <c r="D18" s="67"/>
      <c r="E18" s="65">
        <v>1</v>
      </c>
      <c r="F18" s="63">
        <v>2</v>
      </c>
      <c r="G18" s="63"/>
      <c r="H18" s="240"/>
      <c r="I18" s="67">
        <v>3</v>
      </c>
      <c r="J18" s="65"/>
      <c r="K18" s="63"/>
      <c r="L18" s="63">
        <v>1</v>
      </c>
      <c r="M18" s="63"/>
      <c r="N18" s="63"/>
      <c r="O18" s="63"/>
      <c r="P18" s="170">
        <v>1</v>
      </c>
      <c r="Q18" s="692"/>
      <c r="R18" s="11">
        <f t="shared" si="0"/>
        <v>4</v>
      </c>
    </row>
    <row r="19" spans="1:18" x14ac:dyDescent="0.2">
      <c r="A19" s="11" t="s">
        <v>220</v>
      </c>
      <c r="B19" s="68"/>
      <c r="C19" s="68"/>
      <c r="D19" s="67"/>
      <c r="E19" s="65"/>
      <c r="F19" s="63"/>
      <c r="G19" s="63"/>
      <c r="H19" s="240"/>
      <c r="I19" s="67"/>
      <c r="J19" s="65"/>
      <c r="K19" s="63">
        <v>1</v>
      </c>
      <c r="L19" s="63"/>
      <c r="M19" s="63"/>
      <c r="N19" s="63"/>
      <c r="O19" s="63"/>
      <c r="P19" s="170">
        <v>1</v>
      </c>
      <c r="Q19" s="692"/>
      <c r="R19" s="11">
        <f t="shared" ref="R19" si="2">Q19+P19+I19+D19</f>
        <v>1</v>
      </c>
    </row>
    <row r="20" spans="1:18" ht="13.5" x14ac:dyDescent="0.25">
      <c r="A20" s="490" t="s">
        <v>315</v>
      </c>
      <c r="B20" s="490"/>
      <c r="C20" s="490"/>
      <c r="D20" s="699"/>
      <c r="E20" s="229">
        <v>1</v>
      </c>
      <c r="F20" s="229">
        <v>2</v>
      </c>
      <c r="G20" s="229"/>
      <c r="H20" s="229"/>
      <c r="I20" s="234">
        <v>3</v>
      </c>
      <c r="J20" s="229"/>
      <c r="K20" s="229">
        <v>1</v>
      </c>
      <c r="L20" s="229">
        <v>1</v>
      </c>
      <c r="M20" s="229"/>
      <c r="N20" s="229"/>
      <c r="O20" s="229"/>
      <c r="P20" s="234">
        <v>2</v>
      </c>
      <c r="Q20" s="230"/>
      <c r="R20" s="228">
        <f>Q20+P20+I20+D20</f>
        <v>5</v>
      </c>
    </row>
    <row r="21" spans="1:18" x14ac:dyDescent="0.2">
      <c r="A21" s="484" t="s">
        <v>319</v>
      </c>
      <c r="B21" s="484">
        <f t="shared" ref="B21:G21" si="3">B17+B20</f>
        <v>0</v>
      </c>
      <c r="C21" s="484">
        <f t="shared" si="3"/>
        <v>3</v>
      </c>
      <c r="D21" s="291">
        <f t="shared" si="3"/>
        <v>3</v>
      </c>
      <c r="E21" s="484">
        <f t="shared" si="3"/>
        <v>7</v>
      </c>
      <c r="F21" s="484">
        <f t="shared" si="3"/>
        <v>3</v>
      </c>
      <c r="G21" s="484">
        <f t="shared" si="3"/>
        <v>0</v>
      </c>
      <c r="H21" s="484"/>
      <c r="I21" s="291">
        <f t="shared" ref="I21:P21" si="4">I17+I20</f>
        <v>10</v>
      </c>
      <c r="J21" s="484">
        <f t="shared" si="4"/>
        <v>5</v>
      </c>
      <c r="K21" s="484">
        <f t="shared" si="4"/>
        <v>4</v>
      </c>
      <c r="L21" s="484">
        <f t="shared" si="4"/>
        <v>1</v>
      </c>
      <c r="M21" s="484">
        <f t="shared" si="4"/>
        <v>1</v>
      </c>
      <c r="N21" s="484">
        <f t="shared" si="4"/>
        <v>2</v>
      </c>
      <c r="O21" s="484">
        <f t="shared" si="4"/>
        <v>0</v>
      </c>
      <c r="P21" s="291">
        <f t="shared" si="4"/>
        <v>13</v>
      </c>
      <c r="Q21" s="293"/>
      <c r="R21" s="291">
        <f>R17+R20</f>
        <v>26</v>
      </c>
    </row>
    <row r="22" spans="1:18" x14ac:dyDescent="0.2">
      <c r="A22" s="934" t="s">
        <v>202</v>
      </c>
      <c r="B22" s="935"/>
      <c r="C22" s="935"/>
      <c r="D22" s="936"/>
      <c r="E22" s="937"/>
      <c r="F22" s="938"/>
      <c r="G22" s="938"/>
      <c r="H22" s="939"/>
      <c r="I22" s="936"/>
      <c r="J22" s="937">
        <v>1</v>
      </c>
      <c r="K22" s="938"/>
      <c r="L22" s="938"/>
      <c r="M22" s="938"/>
      <c r="N22" s="938"/>
      <c r="O22" s="938"/>
      <c r="P22" s="940">
        <v>1</v>
      </c>
      <c r="Q22" s="941"/>
      <c r="R22" s="934">
        <f t="shared" ref="R22" si="5">Q22+P22+I22+D22</f>
        <v>1</v>
      </c>
    </row>
    <row r="23" spans="1:18" x14ac:dyDescent="0.2">
      <c r="A23" s="798" t="s">
        <v>520</v>
      </c>
      <c r="B23" s="10"/>
      <c r="C23" s="10"/>
      <c r="D23" s="121"/>
      <c r="E23" s="10"/>
      <c r="F23" s="10"/>
      <c r="G23" s="10"/>
      <c r="H23" s="10"/>
      <c r="I23" s="121"/>
      <c r="J23" s="10">
        <v>1</v>
      </c>
      <c r="K23" s="10"/>
      <c r="L23" s="10"/>
      <c r="M23" s="10"/>
      <c r="N23" s="10"/>
      <c r="O23" s="10"/>
      <c r="P23" s="121">
        <v>1</v>
      </c>
      <c r="Q23" s="121"/>
      <c r="R23" s="232">
        <f>Q23+P23+I23+D23</f>
        <v>1</v>
      </c>
    </row>
    <row r="24" spans="1:18" x14ac:dyDescent="0.2">
      <c r="A24" s="11" t="s">
        <v>346</v>
      </c>
      <c r="B24" s="68"/>
      <c r="C24" s="68"/>
      <c r="D24" s="67"/>
      <c r="E24" s="65"/>
      <c r="F24" s="63"/>
      <c r="G24" s="63"/>
      <c r="H24" s="240"/>
      <c r="I24" s="67"/>
      <c r="J24" s="65"/>
      <c r="K24" s="63"/>
      <c r="L24" s="63"/>
      <c r="M24" s="63"/>
      <c r="N24" s="63"/>
      <c r="O24" s="63">
        <v>1</v>
      </c>
      <c r="P24" s="170">
        <v>1</v>
      </c>
      <c r="Q24" s="692"/>
      <c r="R24" s="11">
        <f t="shared" ref="R24:R27" si="6">Q24+P24+I24+D24</f>
        <v>1</v>
      </c>
    </row>
    <row r="25" spans="1:18" x14ac:dyDescent="0.2">
      <c r="A25" s="833" t="s">
        <v>340</v>
      </c>
      <c r="B25" s="70"/>
      <c r="C25" s="70">
        <v>1</v>
      </c>
      <c r="D25" s="69">
        <v>1</v>
      </c>
      <c r="E25" s="66"/>
      <c r="F25" s="64"/>
      <c r="G25" s="64"/>
      <c r="H25" s="241"/>
      <c r="I25" s="69"/>
      <c r="J25" s="66"/>
      <c r="K25" s="64"/>
      <c r="L25" s="64"/>
      <c r="M25" s="64"/>
      <c r="N25" s="64"/>
      <c r="O25" s="64"/>
      <c r="P25" s="172"/>
      <c r="Q25" s="693"/>
      <c r="R25" s="11">
        <f t="shared" si="6"/>
        <v>1</v>
      </c>
    </row>
    <row r="26" spans="1:18" x14ac:dyDescent="0.2">
      <c r="A26" s="933" t="s">
        <v>348</v>
      </c>
      <c r="B26" s="973"/>
      <c r="C26" s="973">
        <v>1</v>
      </c>
      <c r="D26" s="974">
        <v>1</v>
      </c>
      <c r="E26" s="975"/>
      <c r="F26" s="976"/>
      <c r="G26" s="976"/>
      <c r="H26" s="977"/>
      <c r="I26" s="974"/>
      <c r="J26" s="975">
        <v>1</v>
      </c>
      <c r="K26" s="976"/>
      <c r="L26" s="976"/>
      <c r="M26" s="976"/>
      <c r="N26" s="976"/>
      <c r="O26" s="976"/>
      <c r="P26" s="978">
        <v>1</v>
      </c>
      <c r="Q26" s="979"/>
      <c r="R26" s="942">
        <f t="shared" si="6"/>
        <v>2</v>
      </c>
    </row>
    <row r="27" spans="1:18" x14ac:dyDescent="0.2">
      <c r="A27" s="972" t="s">
        <v>744</v>
      </c>
      <c r="B27" s="972"/>
      <c r="C27" s="972">
        <v>2</v>
      </c>
      <c r="D27" s="381">
        <v>2</v>
      </c>
      <c r="E27" s="972"/>
      <c r="F27" s="972"/>
      <c r="G27" s="972"/>
      <c r="H27" s="972"/>
      <c r="I27" s="381"/>
      <c r="J27" s="972">
        <v>1</v>
      </c>
      <c r="K27" s="972"/>
      <c r="L27" s="972"/>
      <c r="M27" s="972"/>
      <c r="N27" s="972"/>
      <c r="O27" s="972">
        <v>1</v>
      </c>
      <c r="P27" s="381">
        <v>2</v>
      </c>
      <c r="Q27" s="381"/>
      <c r="R27" s="381">
        <f t="shared" si="6"/>
        <v>4</v>
      </c>
    </row>
    <row r="28" spans="1:18" x14ac:dyDescent="0.2">
      <c r="A28" s="833" t="s">
        <v>201</v>
      </c>
      <c r="B28" s="70"/>
      <c r="C28" s="70"/>
      <c r="D28" s="69"/>
      <c r="E28" s="66"/>
      <c r="F28" s="64"/>
      <c r="G28" s="64"/>
      <c r="H28" s="241"/>
      <c r="I28" s="69"/>
      <c r="J28" s="66">
        <v>1</v>
      </c>
      <c r="K28" s="64"/>
      <c r="L28" s="64"/>
      <c r="M28" s="64"/>
      <c r="N28" s="64"/>
      <c r="O28" s="64"/>
      <c r="P28" s="172">
        <v>1</v>
      </c>
      <c r="Q28" s="693"/>
      <c r="R28" s="11">
        <f t="shared" ref="R28:R29" si="7">Q28+P28+I28+D28</f>
        <v>1</v>
      </c>
    </row>
    <row r="29" spans="1:18" x14ac:dyDescent="0.2">
      <c r="A29" s="933" t="s">
        <v>351</v>
      </c>
      <c r="B29" s="85"/>
      <c r="C29" s="85"/>
      <c r="D29" s="159"/>
      <c r="E29" s="158"/>
      <c r="F29" s="113"/>
      <c r="G29" s="113"/>
      <c r="H29" s="242"/>
      <c r="I29" s="159"/>
      <c r="J29" s="158"/>
      <c r="K29" s="113"/>
      <c r="L29" s="113"/>
      <c r="M29" s="113">
        <v>1</v>
      </c>
      <c r="N29" s="113"/>
      <c r="O29" s="113"/>
      <c r="P29" s="233">
        <v>1</v>
      </c>
      <c r="Q29" s="694"/>
      <c r="R29" s="942">
        <f t="shared" si="7"/>
        <v>1</v>
      </c>
    </row>
    <row r="30" spans="1:18" x14ac:dyDescent="0.2">
      <c r="A30" s="878" t="s">
        <v>317</v>
      </c>
      <c r="B30" s="878"/>
      <c r="C30" s="878"/>
      <c r="D30" s="879"/>
      <c r="E30" s="878"/>
      <c r="F30" s="878"/>
      <c r="G30" s="878"/>
      <c r="H30" s="878"/>
      <c r="I30" s="879"/>
      <c r="J30" s="878">
        <v>1</v>
      </c>
      <c r="K30" s="878"/>
      <c r="L30" s="878"/>
      <c r="M30" s="878">
        <v>1</v>
      </c>
      <c r="N30" s="878"/>
      <c r="O30" s="878"/>
      <c r="P30" s="879">
        <v>2</v>
      </c>
      <c r="Q30" s="880"/>
      <c r="R30" s="880">
        <f>Q30+P30+I30+D30</f>
        <v>2</v>
      </c>
    </row>
    <row r="31" spans="1:18" x14ac:dyDescent="0.2">
      <c r="A31" s="18"/>
      <c r="B31" s="877"/>
      <c r="C31" s="877"/>
      <c r="D31" s="660"/>
      <c r="E31" s="849"/>
      <c r="F31" s="64"/>
      <c r="G31" s="64"/>
      <c r="H31" s="241"/>
      <c r="I31" s="876"/>
      <c r="J31" s="697"/>
      <c r="K31" s="835"/>
      <c r="L31" s="835"/>
      <c r="M31" s="835"/>
      <c r="N31" s="698"/>
      <c r="O31" s="698"/>
      <c r="P31" s="660"/>
      <c r="Q31" s="695"/>
      <c r="R31" s="11"/>
    </row>
    <row r="32" spans="1:18" x14ac:dyDescent="0.2">
      <c r="A32" s="798" t="s">
        <v>318</v>
      </c>
      <c r="B32" s="10"/>
      <c r="C32" s="10"/>
      <c r="D32" s="121"/>
      <c r="E32" s="10"/>
      <c r="F32" s="10"/>
      <c r="G32" s="10"/>
      <c r="H32" s="10"/>
      <c r="I32" s="121"/>
      <c r="J32" s="10"/>
      <c r="K32" s="10"/>
      <c r="L32" s="10"/>
      <c r="M32" s="10"/>
      <c r="N32" s="10"/>
      <c r="O32" s="10"/>
      <c r="P32" s="121"/>
      <c r="Q32" s="121"/>
      <c r="R32" s="880"/>
    </row>
    <row r="33" spans="1:18" x14ac:dyDescent="0.2">
      <c r="A33" s="7"/>
      <c r="B33" s="7"/>
      <c r="C33" s="7"/>
      <c r="D33" s="7"/>
      <c r="E33" s="7"/>
      <c r="F33" s="7"/>
      <c r="G33" s="7"/>
      <c r="H33" s="7"/>
      <c r="I33" s="7"/>
      <c r="J33" s="7"/>
      <c r="K33" s="7"/>
      <c r="L33" s="7"/>
      <c r="M33" s="7"/>
      <c r="N33" s="7"/>
      <c r="O33" s="7"/>
      <c r="P33" s="7"/>
      <c r="Q33" s="7"/>
      <c r="R33" s="7"/>
    </row>
    <row r="34" spans="1:18" ht="13.5" x14ac:dyDescent="0.25">
      <c r="A34" s="549" t="s">
        <v>313</v>
      </c>
      <c r="B34" s="551"/>
      <c r="C34" s="551">
        <v>2</v>
      </c>
      <c r="D34" s="834">
        <v>2</v>
      </c>
      <c r="E34" s="236">
        <v>4</v>
      </c>
      <c r="F34" s="237">
        <v>7</v>
      </c>
      <c r="G34" s="237"/>
      <c r="H34" s="784"/>
      <c r="I34" s="238">
        <v>11</v>
      </c>
      <c r="J34" s="236">
        <v>1</v>
      </c>
      <c r="K34" s="237">
        <v>1</v>
      </c>
      <c r="L34" s="237">
        <v>1</v>
      </c>
      <c r="M34" s="237"/>
      <c r="N34" s="237">
        <v>2</v>
      </c>
      <c r="O34" s="784">
        <v>2</v>
      </c>
      <c r="P34" s="785">
        <v>7</v>
      </c>
      <c r="Q34" s="882"/>
      <c r="R34" s="881">
        <f>Q34+P34+I34+D34</f>
        <v>20</v>
      </c>
    </row>
    <row r="36" spans="1:18" x14ac:dyDescent="0.2">
      <c r="A36" s="149" t="s">
        <v>1</v>
      </c>
      <c r="B36" s="150">
        <f t="shared" ref="B36:G36" si="8">B21+B23+B27+B30+B32+B34</f>
        <v>0</v>
      </c>
      <c r="C36" s="150">
        <f t="shared" si="8"/>
        <v>7</v>
      </c>
      <c r="D36" s="166">
        <f t="shared" si="8"/>
        <v>7</v>
      </c>
      <c r="E36" s="150">
        <f t="shared" si="8"/>
        <v>11</v>
      </c>
      <c r="F36" s="150">
        <f t="shared" si="8"/>
        <v>10</v>
      </c>
      <c r="G36" s="150">
        <f t="shared" si="8"/>
        <v>0</v>
      </c>
      <c r="H36" s="150"/>
      <c r="I36" s="166">
        <f t="shared" ref="I36:P36" si="9">I21+I23+I27+I30+I32+I34</f>
        <v>21</v>
      </c>
      <c r="J36" s="150">
        <f t="shared" si="9"/>
        <v>9</v>
      </c>
      <c r="K36" s="150">
        <f t="shared" si="9"/>
        <v>5</v>
      </c>
      <c r="L36" s="150">
        <f t="shared" si="9"/>
        <v>2</v>
      </c>
      <c r="M36" s="150">
        <f t="shared" si="9"/>
        <v>2</v>
      </c>
      <c r="N36" s="150">
        <f t="shared" si="9"/>
        <v>4</v>
      </c>
      <c r="O36" s="150">
        <f t="shared" si="9"/>
        <v>3</v>
      </c>
      <c r="P36" s="166">
        <f t="shared" si="9"/>
        <v>25</v>
      </c>
      <c r="Q36" s="700"/>
      <c r="R36" s="160">
        <f>Q36+P36+I36+D36</f>
        <v>53</v>
      </c>
    </row>
  </sheetData>
  <mergeCells count="6">
    <mergeCell ref="E5:I5"/>
    <mergeCell ref="J5:P5"/>
    <mergeCell ref="R5:R6"/>
    <mergeCell ref="A2:R2"/>
    <mergeCell ref="B5:D5"/>
    <mergeCell ref="Q5:Q6"/>
  </mergeCells>
  <pageMargins left="0.39370078740157483" right="0" top="0.59055118110236227" bottom="0.59055118110236227" header="0.51181102362204722" footer="0.51181102362204722"/>
  <pageSetup paperSize="9" scale="80" firstPageNumber="66"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7"/>
  <sheetViews>
    <sheetView showGridLines="0" workbookViewId="0">
      <selection activeCell="O36" sqref="O36"/>
    </sheetView>
  </sheetViews>
  <sheetFormatPr baseColWidth="10" defaultRowHeight="12.75" x14ac:dyDescent="0.2"/>
  <cols>
    <col min="1" max="1" width="21.5" bestFit="1" customWidth="1"/>
    <col min="2" max="3" width="9.5" bestFit="1" customWidth="1"/>
    <col min="4" max="4" width="9.83203125" customWidth="1"/>
    <col min="5" max="18" width="11.5" customWidth="1"/>
  </cols>
  <sheetData>
    <row r="2" spans="1:18" ht="29.25" customHeight="1" x14ac:dyDescent="0.2">
      <c r="A2" s="1060" t="s">
        <v>525</v>
      </c>
      <c r="B2" s="1060"/>
      <c r="C2" s="1060"/>
      <c r="D2" s="1060"/>
      <c r="E2" s="1060"/>
      <c r="F2" s="1060"/>
      <c r="G2" s="1060"/>
      <c r="H2" s="1060"/>
      <c r="I2" s="1060"/>
      <c r="J2" s="1060"/>
      <c r="K2" s="1060"/>
      <c r="L2" s="1060"/>
      <c r="M2" s="1060"/>
      <c r="N2" s="1060"/>
      <c r="O2" s="1060"/>
      <c r="P2" s="1060"/>
      <c r="Q2" s="1060"/>
      <c r="R2" s="1060"/>
    </row>
    <row r="3" spans="1:18" x14ac:dyDescent="0.2">
      <c r="A3" s="23"/>
      <c r="B3" s="23"/>
      <c r="C3" s="23"/>
      <c r="D3" s="23"/>
      <c r="E3" s="23"/>
      <c r="F3" s="23"/>
      <c r="G3" s="23"/>
      <c r="H3" s="23"/>
      <c r="I3" s="23"/>
      <c r="J3" s="23"/>
      <c r="K3" s="23"/>
      <c r="L3" s="23"/>
      <c r="M3" s="23"/>
      <c r="N3" s="23"/>
      <c r="O3" s="23"/>
      <c r="P3" s="23"/>
      <c r="Q3" s="23"/>
      <c r="R3" s="23"/>
    </row>
    <row r="5" spans="1:18" x14ac:dyDescent="0.2">
      <c r="B5" s="1099" t="s">
        <v>132</v>
      </c>
      <c r="C5" s="1099"/>
      <c r="D5" s="1073"/>
      <c r="E5" s="1085" t="s">
        <v>133</v>
      </c>
      <c r="F5" s="1101"/>
      <c r="G5" s="1101"/>
      <c r="H5" s="1101"/>
      <c r="I5" s="1101"/>
      <c r="J5" s="1077" t="s">
        <v>134</v>
      </c>
      <c r="K5" s="1077"/>
      <c r="L5" s="1077"/>
      <c r="M5" s="1077"/>
      <c r="N5" s="1077"/>
      <c r="O5" s="1077"/>
      <c r="P5" s="1077"/>
      <c r="Q5" s="1102" t="s">
        <v>159</v>
      </c>
      <c r="R5" s="1025" t="s">
        <v>70</v>
      </c>
    </row>
    <row r="6" spans="1:18" ht="25.5" x14ac:dyDescent="0.2">
      <c r="A6" s="539" t="s">
        <v>424</v>
      </c>
      <c r="B6" s="550" t="s">
        <v>519</v>
      </c>
      <c r="C6" s="550" t="s">
        <v>476</v>
      </c>
      <c r="D6" s="538" t="s">
        <v>295</v>
      </c>
      <c r="E6" s="153" t="s">
        <v>502</v>
      </c>
      <c r="F6" s="153" t="s">
        <v>503</v>
      </c>
      <c r="G6" s="153" t="s">
        <v>496</v>
      </c>
      <c r="H6" s="153"/>
      <c r="I6" s="147" t="s">
        <v>222</v>
      </c>
      <c r="J6" s="153" t="s">
        <v>504</v>
      </c>
      <c r="K6" s="153" t="s">
        <v>477</v>
      </c>
      <c r="L6" s="153" t="s">
        <v>507</v>
      </c>
      <c r="M6" s="153" t="s">
        <v>508</v>
      </c>
      <c r="N6" s="153" t="s">
        <v>509</v>
      </c>
      <c r="O6" s="153" t="s">
        <v>303</v>
      </c>
      <c r="P6" s="147" t="s">
        <v>298</v>
      </c>
      <c r="Q6" s="1102"/>
      <c r="R6" s="1025"/>
    </row>
    <row r="7" spans="1:18" s="4" customFormat="1" x14ac:dyDescent="0.2">
      <c r="E7" s="239"/>
      <c r="F7" s="239"/>
      <c r="G7" s="239"/>
      <c r="H7" s="239"/>
      <c r="I7" s="23"/>
      <c r="J7" s="239"/>
      <c r="K7" s="239"/>
      <c r="L7" s="239"/>
      <c r="M7" s="239"/>
      <c r="N7" s="239"/>
      <c r="O7" s="239"/>
      <c r="P7" s="23"/>
      <c r="Q7" s="23"/>
    </row>
    <row r="8" spans="1:18" x14ac:dyDescent="0.2">
      <c r="A8" s="12" t="s">
        <v>207</v>
      </c>
      <c r="B8" s="70"/>
      <c r="C8" s="70"/>
      <c r="D8" s="69"/>
      <c r="E8" s="66"/>
      <c r="F8" s="64"/>
      <c r="G8" s="64"/>
      <c r="H8" s="241"/>
      <c r="I8" s="69"/>
      <c r="J8" s="66">
        <v>1</v>
      </c>
      <c r="K8" s="64"/>
      <c r="L8" s="64"/>
      <c r="M8" s="64"/>
      <c r="N8" s="64">
        <v>1</v>
      </c>
      <c r="O8" s="64"/>
      <c r="P8" s="172">
        <v>2</v>
      </c>
      <c r="Q8" s="693"/>
      <c r="R8" s="11">
        <f t="shared" ref="R8:R12" si="0">Q8+P8+I8+D8</f>
        <v>2</v>
      </c>
    </row>
    <row r="9" spans="1:18" x14ac:dyDescent="0.2">
      <c r="A9" s="12" t="s">
        <v>208</v>
      </c>
      <c r="B9" s="70"/>
      <c r="C9" s="70">
        <v>1</v>
      </c>
      <c r="D9" s="69">
        <v>1</v>
      </c>
      <c r="E9" s="66"/>
      <c r="F9" s="64"/>
      <c r="G9" s="64"/>
      <c r="H9" s="241"/>
      <c r="I9" s="69"/>
      <c r="J9" s="66"/>
      <c r="K9" s="64"/>
      <c r="L9" s="64"/>
      <c r="M9" s="64"/>
      <c r="N9" s="64"/>
      <c r="O9" s="64"/>
      <c r="P9" s="172"/>
      <c r="Q9" s="693"/>
      <c r="R9" s="11">
        <f t="shared" si="0"/>
        <v>1</v>
      </c>
    </row>
    <row r="10" spans="1:18" x14ac:dyDescent="0.2">
      <c r="A10" s="12" t="s">
        <v>212</v>
      </c>
      <c r="B10" s="70"/>
      <c r="C10" s="70">
        <v>1</v>
      </c>
      <c r="D10" s="69">
        <v>1</v>
      </c>
      <c r="E10" s="66">
        <v>2</v>
      </c>
      <c r="F10" s="64"/>
      <c r="G10" s="64"/>
      <c r="H10" s="241"/>
      <c r="I10" s="69">
        <v>2</v>
      </c>
      <c r="J10" s="66">
        <v>1</v>
      </c>
      <c r="K10" s="64"/>
      <c r="L10" s="64"/>
      <c r="M10" s="64">
        <v>1</v>
      </c>
      <c r="N10" s="64"/>
      <c r="O10" s="64"/>
      <c r="P10" s="172">
        <v>2</v>
      </c>
      <c r="Q10" s="693"/>
      <c r="R10" s="11">
        <f t="shared" si="0"/>
        <v>5</v>
      </c>
    </row>
    <row r="11" spans="1:18" ht="13.5" x14ac:dyDescent="0.25">
      <c r="A11" s="109" t="s">
        <v>316</v>
      </c>
      <c r="B11" s="109">
        <f t="shared" ref="B11:G11" si="1">SUM(B8:B10)</f>
        <v>0</v>
      </c>
      <c r="C11" s="109">
        <f t="shared" si="1"/>
        <v>2</v>
      </c>
      <c r="D11" s="120">
        <f t="shared" si="1"/>
        <v>2</v>
      </c>
      <c r="E11" s="109">
        <f t="shared" si="1"/>
        <v>2</v>
      </c>
      <c r="F11" s="109">
        <f t="shared" si="1"/>
        <v>0</v>
      </c>
      <c r="G11" s="109">
        <f t="shared" si="1"/>
        <v>0</v>
      </c>
      <c r="H11" s="109"/>
      <c r="I11" s="120">
        <f>SUM(I8:I10)</f>
        <v>2</v>
      </c>
      <c r="J11" s="109">
        <f>SUM(J8:J10)</f>
        <v>2</v>
      </c>
      <c r="K11" s="109">
        <f>SUM(K8:K10)</f>
        <v>0</v>
      </c>
      <c r="L11" s="109">
        <f>SUM(L8:L10)</f>
        <v>0</v>
      </c>
      <c r="M11" s="109">
        <v>1</v>
      </c>
      <c r="N11" s="109">
        <f>SUM(N8:N10)</f>
        <v>1</v>
      </c>
      <c r="O11" s="109">
        <f>SUM(O8:O10)</f>
        <v>0</v>
      </c>
      <c r="P11" s="120">
        <f>SUM(P8:P10)</f>
        <v>4</v>
      </c>
      <c r="Q11" s="228"/>
      <c r="R11" s="228">
        <f>Q11+P11+I11+D11</f>
        <v>8</v>
      </c>
    </row>
    <row r="12" spans="1:18" x14ac:dyDescent="0.2">
      <c r="A12" s="11" t="s">
        <v>310</v>
      </c>
      <c r="B12" s="68"/>
      <c r="C12" s="68"/>
      <c r="D12" s="67"/>
      <c r="E12" s="65"/>
      <c r="F12" s="63">
        <v>1</v>
      </c>
      <c r="G12" s="63"/>
      <c r="H12" s="240"/>
      <c r="I12" s="67">
        <v>1</v>
      </c>
      <c r="J12" s="65"/>
      <c r="K12" s="63"/>
      <c r="L12" s="63">
        <v>1</v>
      </c>
      <c r="M12" s="63"/>
      <c r="N12" s="63"/>
      <c r="O12" s="63"/>
      <c r="P12" s="170">
        <v>1</v>
      </c>
      <c r="Q12" s="692"/>
      <c r="R12" s="11">
        <f t="shared" si="0"/>
        <v>2</v>
      </c>
    </row>
    <row r="13" spans="1:18" ht="13.5" x14ac:dyDescent="0.25">
      <c r="A13" s="490" t="s">
        <v>315</v>
      </c>
      <c r="B13" s="490"/>
      <c r="C13" s="490"/>
      <c r="D13" s="699"/>
      <c r="E13" s="229"/>
      <c r="F13" s="229">
        <v>1</v>
      </c>
      <c r="G13" s="229"/>
      <c r="H13" s="229"/>
      <c r="I13" s="234">
        <v>1</v>
      </c>
      <c r="J13" s="229"/>
      <c r="K13" s="229"/>
      <c r="L13" s="229">
        <v>1</v>
      </c>
      <c r="M13" s="229"/>
      <c r="N13" s="229"/>
      <c r="O13" s="229"/>
      <c r="P13" s="234">
        <v>1</v>
      </c>
      <c r="Q13" s="230"/>
      <c r="R13" s="228">
        <f>Q13+P13+I13+D13</f>
        <v>2</v>
      </c>
    </row>
    <row r="14" spans="1:18" x14ac:dyDescent="0.2">
      <c r="A14" s="484" t="s">
        <v>319</v>
      </c>
      <c r="B14" s="484">
        <f t="shared" ref="B14:G14" si="2">B11+B13</f>
        <v>0</v>
      </c>
      <c r="C14" s="484">
        <f t="shared" si="2"/>
        <v>2</v>
      </c>
      <c r="D14" s="291">
        <f t="shared" si="2"/>
        <v>2</v>
      </c>
      <c r="E14" s="484">
        <f t="shared" si="2"/>
        <v>2</v>
      </c>
      <c r="F14" s="484">
        <f t="shared" si="2"/>
        <v>1</v>
      </c>
      <c r="G14" s="484">
        <f t="shared" si="2"/>
        <v>0</v>
      </c>
      <c r="H14" s="484"/>
      <c r="I14" s="291">
        <f t="shared" ref="I14:P14" si="3">I11+I13</f>
        <v>3</v>
      </c>
      <c r="J14" s="484">
        <f t="shared" si="3"/>
        <v>2</v>
      </c>
      <c r="K14" s="484">
        <f t="shared" si="3"/>
        <v>0</v>
      </c>
      <c r="L14" s="484">
        <f t="shared" si="3"/>
        <v>1</v>
      </c>
      <c r="M14" s="484">
        <f t="shared" si="3"/>
        <v>1</v>
      </c>
      <c r="N14" s="484">
        <f t="shared" si="3"/>
        <v>1</v>
      </c>
      <c r="O14" s="484">
        <f t="shared" si="3"/>
        <v>0</v>
      </c>
      <c r="P14" s="291">
        <f t="shared" si="3"/>
        <v>5</v>
      </c>
      <c r="Q14" s="293"/>
      <c r="R14" s="291">
        <f>R11+R13</f>
        <v>10</v>
      </c>
    </row>
    <row r="15" spans="1:18" x14ac:dyDescent="0.2">
      <c r="A15" s="934"/>
      <c r="B15" s="935"/>
      <c r="C15" s="935"/>
      <c r="D15" s="936"/>
      <c r="E15" s="937"/>
      <c r="F15" s="938"/>
      <c r="G15" s="938"/>
      <c r="H15" s="939"/>
      <c r="I15" s="936"/>
      <c r="J15" s="937"/>
      <c r="K15" s="938"/>
      <c r="L15" s="938"/>
      <c r="M15" s="938"/>
      <c r="N15" s="938"/>
      <c r="O15" s="938"/>
      <c r="P15" s="940"/>
      <c r="Q15" s="941"/>
      <c r="R15" s="934"/>
    </row>
    <row r="16" spans="1:18" x14ac:dyDescent="0.2">
      <c r="A16" s="798" t="s">
        <v>520</v>
      </c>
      <c r="B16" s="10"/>
      <c r="C16" s="10"/>
      <c r="D16" s="121"/>
      <c r="E16" s="10"/>
      <c r="F16" s="10"/>
      <c r="G16" s="10"/>
      <c r="H16" s="10"/>
      <c r="I16" s="121"/>
      <c r="J16" s="10"/>
      <c r="K16" s="10"/>
      <c r="L16" s="10"/>
      <c r="M16" s="10"/>
      <c r="N16" s="10"/>
      <c r="O16" s="10"/>
      <c r="P16" s="121"/>
      <c r="Q16" s="121"/>
      <c r="R16" s="232">
        <f>Q16+P16+I16+D16</f>
        <v>0</v>
      </c>
    </row>
    <row r="17" spans="1:18" x14ac:dyDescent="0.2">
      <c r="A17" s="833" t="s">
        <v>340</v>
      </c>
      <c r="B17" s="70"/>
      <c r="C17" s="70">
        <v>1</v>
      </c>
      <c r="D17" s="69">
        <v>1</v>
      </c>
      <c r="E17" s="66"/>
      <c r="F17" s="64"/>
      <c r="G17" s="64"/>
      <c r="H17" s="241"/>
      <c r="I17" s="69"/>
      <c r="J17" s="66"/>
      <c r="K17" s="64"/>
      <c r="L17" s="64"/>
      <c r="M17" s="64"/>
      <c r="N17" s="64"/>
      <c r="O17" s="64"/>
      <c r="P17" s="172"/>
      <c r="Q17" s="693"/>
      <c r="R17" s="11">
        <f t="shared" ref="R17:R19" si="4">Q17+P17+I17+D17</f>
        <v>1</v>
      </c>
    </row>
    <row r="18" spans="1:18" x14ac:dyDescent="0.2">
      <c r="A18" s="933" t="s">
        <v>348</v>
      </c>
      <c r="B18" s="973"/>
      <c r="C18" s="973"/>
      <c r="D18" s="974"/>
      <c r="E18" s="975"/>
      <c r="F18" s="976"/>
      <c r="G18" s="976"/>
      <c r="H18" s="977"/>
      <c r="I18" s="974"/>
      <c r="J18" s="975">
        <v>1</v>
      </c>
      <c r="K18" s="976"/>
      <c r="L18" s="976"/>
      <c r="M18" s="976"/>
      <c r="N18" s="976"/>
      <c r="O18" s="976"/>
      <c r="P18" s="978">
        <v>1</v>
      </c>
      <c r="Q18" s="979"/>
      <c r="R18" s="942">
        <f t="shared" si="4"/>
        <v>1</v>
      </c>
    </row>
    <row r="19" spans="1:18" x14ac:dyDescent="0.2">
      <c r="A19" s="972" t="s">
        <v>744</v>
      </c>
      <c r="B19" s="972"/>
      <c r="C19" s="972">
        <v>1</v>
      </c>
      <c r="D19" s="381">
        <v>1</v>
      </c>
      <c r="E19" s="972"/>
      <c r="F19" s="972"/>
      <c r="G19" s="972"/>
      <c r="H19" s="972"/>
      <c r="I19" s="381"/>
      <c r="J19" s="972">
        <v>1</v>
      </c>
      <c r="K19" s="972"/>
      <c r="L19" s="972"/>
      <c r="M19" s="972"/>
      <c r="N19" s="972"/>
      <c r="O19" s="972"/>
      <c r="P19" s="381">
        <v>1</v>
      </c>
      <c r="Q19" s="381"/>
      <c r="R19" s="381">
        <f t="shared" si="4"/>
        <v>2</v>
      </c>
    </row>
    <row r="20" spans="1:18" x14ac:dyDescent="0.2">
      <c r="A20" s="933"/>
      <c r="B20" s="85"/>
      <c r="C20" s="85"/>
      <c r="D20" s="159"/>
      <c r="E20" s="158"/>
      <c r="F20" s="113"/>
      <c r="G20" s="113"/>
      <c r="H20" s="242"/>
      <c r="I20" s="159"/>
      <c r="J20" s="158"/>
      <c r="K20" s="113"/>
      <c r="L20" s="113"/>
      <c r="M20" s="113"/>
      <c r="N20" s="113"/>
      <c r="O20" s="113"/>
      <c r="P20" s="233"/>
      <c r="Q20" s="694"/>
      <c r="R20" s="942"/>
    </row>
    <row r="21" spans="1:18" x14ac:dyDescent="0.2">
      <c r="A21" s="878" t="s">
        <v>317</v>
      </c>
      <c r="B21" s="878"/>
      <c r="C21" s="878"/>
      <c r="D21" s="879"/>
      <c r="E21" s="878"/>
      <c r="F21" s="878"/>
      <c r="G21" s="878"/>
      <c r="H21" s="878"/>
      <c r="I21" s="879"/>
      <c r="J21" s="878"/>
      <c r="K21" s="878"/>
      <c r="L21" s="878"/>
      <c r="M21" s="878"/>
      <c r="N21" s="878"/>
      <c r="O21" s="878"/>
      <c r="P21" s="879"/>
      <c r="Q21" s="880"/>
      <c r="R21" s="880"/>
    </row>
    <row r="22" spans="1:18" x14ac:dyDescent="0.2">
      <c r="A22" s="18"/>
      <c r="B22" s="877"/>
      <c r="C22" s="877"/>
      <c r="D22" s="660"/>
      <c r="E22" s="849"/>
      <c r="F22" s="64"/>
      <c r="G22" s="64"/>
      <c r="H22" s="241"/>
      <c r="I22" s="876"/>
      <c r="J22" s="697"/>
      <c r="K22" s="835"/>
      <c r="L22" s="835"/>
      <c r="M22" s="835"/>
      <c r="N22" s="698"/>
      <c r="O22" s="698"/>
      <c r="P22" s="660"/>
      <c r="Q22" s="695"/>
      <c r="R22" s="11"/>
    </row>
    <row r="23" spans="1:18" x14ac:dyDescent="0.2">
      <c r="A23" s="798" t="s">
        <v>318</v>
      </c>
      <c r="B23" s="10"/>
      <c r="C23" s="10"/>
      <c r="D23" s="121"/>
      <c r="E23" s="10"/>
      <c r="F23" s="10"/>
      <c r="G23" s="10"/>
      <c r="H23" s="10"/>
      <c r="I23" s="121"/>
      <c r="J23" s="10"/>
      <c r="K23" s="10"/>
      <c r="L23" s="10"/>
      <c r="M23" s="10"/>
      <c r="N23" s="10"/>
      <c r="O23" s="10"/>
      <c r="P23" s="121"/>
      <c r="Q23" s="121"/>
      <c r="R23" s="880"/>
    </row>
    <row r="24" spans="1:18" x14ac:dyDescent="0.2">
      <c r="A24" s="7"/>
      <c r="B24" s="7"/>
      <c r="C24" s="7"/>
      <c r="D24" s="7"/>
      <c r="E24" s="7"/>
      <c r="F24" s="7"/>
      <c r="G24" s="7"/>
      <c r="H24" s="7"/>
      <c r="I24" s="7"/>
      <c r="J24" s="7"/>
      <c r="K24" s="7"/>
      <c r="L24" s="7"/>
      <c r="M24" s="7"/>
      <c r="N24" s="7"/>
      <c r="O24" s="7"/>
      <c r="P24" s="7"/>
      <c r="Q24" s="7"/>
      <c r="R24" s="7"/>
    </row>
    <row r="25" spans="1:18" ht="13.5" x14ac:dyDescent="0.25">
      <c r="A25" s="549" t="s">
        <v>313</v>
      </c>
      <c r="B25" s="551"/>
      <c r="C25" s="551">
        <v>1</v>
      </c>
      <c r="D25" s="834">
        <v>1</v>
      </c>
      <c r="E25" s="236">
        <v>2</v>
      </c>
      <c r="F25" s="237">
        <v>2</v>
      </c>
      <c r="G25" s="237"/>
      <c r="H25" s="784"/>
      <c r="I25" s="238">
        <v>4</v>
      </c>
      <c r="J25" s="236">
        <v>1</v>
      </c>
      <c r="K25" s="237">
        <v>1</v>
      </c>
      <c r="L25" s="237"/>
      <c r="M25" s="237"/>
      <c r="N25" s="237">
        <v>1</v>
      </c>
      <c r="O25" s="784">
        <v>1</v>
      </c>
      <c r="P25" s="785">
        <v>4</v>
      </c>
      <c r="Q25" s="882"/>
      <c r="R25" s="881">
        <f>Q25+P25+I25+D25</f>
        <v>9</v>
      </c>
    </row>
    <row r="27" spans="1:18" x14ac:dyDescent="0.2">
      <c r="A27" s="149" t="s">
        <v>1</v>
      </c>
      <c r="B27" s="150">
        <f t="shared" ref="B27:G27" si="5">B14+B16+B19+B21+B23+B25</f>
        <v>0</v>
      </c>
      <c r="C27" s="150">
        <f t="shared" si="5"/>
        <v>4</v>
      </c>
      <c r="D27" s="166">
        <f t="shared" si="5"/>
        <v>4</v>
      </c>
      <c r="E27" s="150">
        <f t="shared" si="5"/>
        <v>4</v>
      </c>
      <c r="F27" s="150">
        <f t="shared" si="5"/>
        <v>3</v>
      </c>
      <c r="G27" s="150">
        <f t="shared" si="5"/>
        <v>0</v>
      </c>
      <c r="H27" s="150"/>
      <c r="I27" s="166">
        <f t="shared" ref="I27:P27" si="6">I14+I16+I19+I21+I23+I25</f>
        <v>7</v>
      </c>
      <c r="J27" s="150">
        <f t="shared" si="6"/>
        <v>4</v>
      </c>
      <c r="K27" s="150">
        <f t="shared" si="6"/>
        <v>1</v>
      </c>
      <c r="L27" s="150">
        <f t="shared" si="6"/>
        <v>1</v>
      </c>
      <c r="M27" s="150">
        <f t="shared" si="6"/>
        <v>1</v>
      </c>
      <c r="N27" s="150">
        <f t="shared" si="6"/>
        <v>2</v>
      </c>
      <c r="O27" s="150">
        <f t="shared" si="6"/>
        <v>1</v>
      </c>
      <c r="P27" s="166">
        <f t="shared" si="6"/>
        <v>10</v>
      </c>
      <c r="Q27" s="700"/>
      <c r="R27" s="160">
        <f>Q27+P27+I27+D27</f>
        <v>21</v>
      </c>
    </row>
  </sheetData>
  <mergeCells count="6">
    <mergeCell ref="E5:I5"/>
    <mergeCell ref="R5:R6"/>
    <mergeCell ref="J5:P5"/>
    <mergeCell ref="A2:R2"/>
    <mergeCell ref="B5:D5"/>
    <mergeCell ref="Q5:Q6"/>
  </mergeCells>
  <pageMargins left="0.39370078740157483" right="0" top="0.59055118110236227" bottom="0.59055118110236227" header="0.51181102362204722" footer="0.51181102362204722"/>
  <pageSetup paperSize="9" scale="75" firstPageNumber="67"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7"/>
  <sheetViews>
    <sheetView showGridLines="0" showZeros="0" zoomScaleNormal="100" workbookViewId="0">
      <selection activeCell="A24" sqref="A24"/>
    </sheetView>
  </sheetViews>
  <sheetFormatPr baseColWidth="10" defaultColWidth="13.33203125" defaultRowHeight="12.75" x14ac:dyDescent="0.2"/>
  <cols>
    <col min="1" max="1" width="28.6640625" style="244" bestFit="1" customWidth="1"/>
    <col min="2" max="6" width="10.1640625" style="244" customWidth="1"/>
    <col min="7" max="7" width="12" style="245" customWidth="1"/>
    <col min="8" max="11" width="10.6640625" style="244" customWidth="1"/>
    <col min="12" max="16384" width="13.33203125" style="244"/>
  </cols>
  <sheetData>
    <row r="1" spans="1:11" s="247" customFormat="1" ht="15.75" customHeight="1" x14ac:dyDescent="0.2">
      <c r="A1" s="246"/>
      <c r="B1" s="246"/>
      <c r="C1" s="246"/>
      <c r="D1" s="246"/>
      <c r="E1" s="246"/>
      <c r="F1" s="246"/>
      <c r="G1" s="246"/>
      <c r="H1" s="246"/>
    </row>
    <row r="2" spans="1:11" s="247" customFormat="1" ht="15.75" customHeight="1" x14ac:dyDescent="0.2">
      <c r="A2" s="246"/>
      <c r="B2" s="246"/>
      <c r="C2" s="246"/>
      <c r="D2" s="246"/>
      <c r="E2" s="246"/>
      <c r="F2" s="1103"/>
      <c r="G2" s="1103"/>
      <c r="H2" s="246"/>
    </row>
    <row r="3" spans="1:11" s="247" customFormat="1" ht="38.25" customHeight="1" x14ac:dyDescent="0.2">
      <c r="A3" s="1104" t="s">
        <v>511</v>
      </c>
      <c r="B3" s="1104"/>
      <c r="C3" s="1104"/>
      <c r="D3" s="1104"/>
      <c r="E3" s="1104"/>
      <c r="F3" s="1104"/>
      <c r="G3" s="1104"/>
      <c r="H3" s="1104"/>
      <c r="I3" s="1104"/>
      <c r="J3" s="1104"/>
      <c r="K3" s="1104"/>
    </row>
    <row r="4" spans="1:11" s="247" customFormat="1" ht="15.75" customHeight="1" x14ac:dyDescent="0.2">
      <c r="A4" s="246"/>
      <c r="B4" s="246"/>
      <c r="C4" s="246"/>
      <c r="D4" s="246"/>
      <c r="E4" s="246"/>
      <c r="F4" s="246"/>
      <c r="G4" s="246"/>
      <c r="H4" s="246"/>
    </row>
    <row r="5" spans="1:11" s="248" customFormat="1" ht="15.75" customHeight="1" x14ac:dyDescent="0.2">
      <c r="A5" s="513" t="s">
        <v>438</v>
      </c>
      <c r="B5" s="510">
        <v>2011</v>
      </c>
      <c r="C5" s="511">
        <v>2012</v>
      </c>
      <c r="D5" s="512">
        <v>2013</v>
      </c>
      <c r="E5" s="512">
        <v>2014</v>
      </c>
      <c r="F5" s="512">
        <v>2015</v>
      </c>
      <c r="G5" s="512">
        <v>2016</v>
      </c>
      <c r="H5" s="512">
        <v>2017</v>
      </c>
      <c r="I5" s="512">
        <v>2018</v>
      </c>
      <c r="J5" s="512">
        <v>2019</v>
      </c>
      <c r="K5" s="512">
        <v>2020</v>
      </c>
    </row>
    <row r="6" spans="1:11" s="258" customFormat="1" ht="15.75" customHeight="1" x14ac:dyDescent="0.2">
      <c r="A6" s="254"/>
      <c r="B6" s="255"/>
      <c r="C6" s="256"/>
      <c r="D6" s="257"/>
      <c r="E6" s="257"/>
      <c r="F6" s="257"/>
      <c r="G6" s="257"/>
      <c r="H6" s="257"/>
      <c r="I6" s="257"/>
      <c r="J6" s="257"/>
      <c r="K6" s="257"/>
    </row>
    <row r="7" spans="1:11" ht="15.75" customHeight="1" x14ac:dyDescent="0.2">
      <c r="A7" s="883" t="s">
        <v>196</v>
      </c>
      <c r="B7" s="262">
        <v>18</v>
      </c>
      <c r="C7" s="263">
        <v>14</v>
      </c>
      <c r="D7" s="264">
        <v>8</v>
      </c>
      <c r="E7" s="264">
        <v>11</v>
      </c>
      <c r="F7" s="264">
        <v>8</v>
      </c>
      <c r="G7" s="264">
        <v>9</v>
      </c>
      <c r="H7" s="264">
        <v>7</v>
      </c>
      <c r="I7" s="264">
        <v>3</v>
      </c>
      <c r="J7" s="264">
        <v>7</v>
      </c>
      <c r="K7" s="264">
        <v>3</v>
      </c>
    </row>
    <row r="8" spans="1:11" ht="15.75" customHeight="1" x14ac:dyDescent="0.2">
      <c r="A8" s="884" t="s">
        <v>198</v>
      </c>
      <c r="B8" s="265"/>
      <c r="C8" s="266">
        <v>5</v>
      </c>
      <c r="D8" s="267"/>
      <c r="E8" s="267">
        <v>1</v>
      </c>
      <c r="F8" s="267">
        <v>2</v>
      </c>
      <c r="G8" s="267"/>
      <c r="H8" s="267"/>
      <c r="I8" s="267"/>
      <c r="J8" s="267">
        <v>1</v>
      </c>
      <c r="K8" s="267"/>
    </row>
    <row r="9" spans="1:11" ht="15.75" customHeight="1" x14ac:dyDescent="0.2">
      <c r="A9" s="884" t="s">
        <v>199</v>
      </c>
      <c r="B9" s="265">
        <v>6</v>
      </c>
      <c r="C9" s="266">
        <v>13</v>
      </c>
      <c r="D9" s="267">
        <v>7</v>
      </c>
      <c r="E9" s="267">
        <v>7</v>
      </c>
      <c r="F9" s="267">
        <v>11</v>
      </c>
      <c r="G9" s="267">
        <v>6</v>
      </c>
      <c r="H9" s="267">
        <v>7</v>
      </c>
      <c r="I9" s="267">
        <v>2</v>
      </c>
      <c r="J9" s="267">
        <v>3</v>
      </c>
      <c r="K9" s="267">
        <v>7</v>
      </c>
    </row>
    <row r="10" spans="1:11" ht="15.75" customHeight="1" x14ac:dyDescent="0.2">
      <c r="A10" s="884" t="s">
        <v>439</v>
      </c>
      <c r="B10" s="265">
        <v>2</v>
      </c>
      <c r="C10" s="266">
        <v>1</v>
      </c>
      <c r="D10" s="267"/>
      <c r="E10" s="267">
        <v>1</v>
      </c>
      <c r="F10" s="267"/>
      <c r="G10" s="267">
        <v>4</v>
      </c>
      <c r="H10" s="267"/>
      <c r="I10" s="267"/>
      <c r="J10" s="267"/>
      <c r="K10" s="267"/>
    </row>
    <row r="11" spans="1:11" ht="15.75" customHeight="1" x14ac:dyDescent="0.2">
      <c r="A11" s="885" t="s">
        <v>327</v>
      </c>
      <c r="B11" s="268"/>
      <c r="C11" s="268"/>
      <c r="D11" s="267">
        <v>1</v>
      </c>
      <c r="E11" s="267">
        <v>1</v>
      </c>
      <c r="F11" s="267"/>
      <c r="G11" s="267"/>
      <c r="H11" s="267"/>
      <c r="I11" s="267"/>
      <c r="J11" s="267"/>
      <c r="K11" s="267"/>
    </row>
    <row r="12" spans="1:11" ht="15.75" customHeight="1" x14ac:dyDescent="0.2">
      <c r="A12" s="886" t="s">
        <v>203</v>
      </c>
      <c r="B12" s="265"/>
      <c r="C12" s="266"/>
      <c r="D12" s="267"/>
      <c r="E12" s="267"/>
      <c r="F12" s="267">
        <v>1</v>
      </c>
      <c r="G12" s="267"/>
      <c r="H12" s="267">
        <v>1</v>
      </c>
      <c r="I12" s="267"/>
      <c r="J12" s="267">
        <v>1</v>
      </c>
      <c r="K12" s="267"/>
    </row>
    <row r="13" spans="1:11" ht="15" customHeight="1" x14ac:dyDescent="0.2">
      <c r="A13" s="886" t="s">
        <v>204</v>
      </c>
      <c r="B13" s="265">
        <v>19</v>
      </c>
      <c r="C13" s="266">
        <v>16</v>
      </c>
      <c r="D13" s="267">
        <v>7</v>
      </c>
      <c r="E13" s="267">
        <v>10</v>
      </c>
      <c r="F13" s="267">
        <v>10</v>
      </c>
      <c r="G13" s="267">
        <v>8</v>
      </c>
      <c r="H13" s="267">
        <v>9</v>
      </c>
      <c r="I13" s="267">
        <v>12</v>
      </c>
      <c r="J13" s="267">
        <v>7</v>
      </c>
      <c r="K13" s="267">
        <v>9</v>
      </c>
    </row>
    <row r="14" spans="1:11" ht="15" customHeight="1" x14ac:dyDescent="0.2">
      <c r="A14" s="886" t="s">
        <v>206</v>
      </c>
      <c r="B14" s="265"/>
      <c r="C14" s="266">
        <v>1</v>
      </c>
      <c r="D14" s="267"/>
      <c r="E14" s="267"/>
      <c r="F14" s="267"/>
      <c r="G14" s="267">
        <v>1</v>
      </c>
      <c r="H14" s="267"/>
      <c r="I14" s="267"/>
      <c r="J14" s="267"/>
      <c r="K14" s="267">
        <v>1</v>
      </c>
    </row>
    <row r="15" spans="1:11" ht="15" customHeight="1" x14ac:dyDescent="0.2">
      <c r="A15" s="886" t="s">
        <v>207</v>
      </c>
      <c r="B15" s="265">
        <v>7</v>
      </c>
      <c r="C15" s="266">
        <v>6</v>
      </c>
      <c r="D15" s="267">
        <v>6</v>
      </c>
      <c r="E15" s="267">
        <v>5</v>
      </c>
      <c r="F15" s="267">
        <v>5</v>
      </c>
      <c r="G15" s="267">
        <v>12</v>
      </c>
      <c r="H15" s="267">
        <v>3</v>
      </c>
      <c r="I15" s="267">
        <v>1</v>
      </c>
      <c r="J15" s="267">
        <v>5</v>
      </c>
      <c r="K15" s="267">
        <v>2</v>
      </c>
    </row>
    <row r="16" spans="1:11" ht="15" customHeight="1" x14ac:dyDescent="0.2">
      <c r="A16" s="886" t="s">
        <v>208</v>
      </c>
      <c r="B16" s="265"/>
      <c r="C16" s="266">
        <v>1</v>
      </c>
      <c r="D16" s="267">
        <v>1</v>
      </c>
      <c r="E16" s="267"/>
      <c r="F16" s="267"/>
      <c r="G16" s="267"/>
      <c r="H16" s="267"/>
      <c r="I16" s="267">
        <v>1</v>
      </c>
      <c r="J16" s="267"/>
      <c r="K16" s="267"/>
    </row>
    <row r="17" spans="1:12" ht="15" customHeight="1" x14ac:dyDescent="0.2">
      <c r="A17" s="886" t="s">
        <v>210</v>
      </c>
      <c r="B17" s="265"/>
      <c r="C17" s="266">
        <v>1</v>
      </c>
      <c r="D17" s="267">
        <v>2</v>
      </c>
      <c r="E17" s="267">
        <v>1</v>
      </c>
      <c r="F17" s="267"/>
      <c r="G17" s="267">
        <v>1</v>
      </c>
      <c r="H17" s="267">
        <v>1</v>
      </c>
      <c r="I17" s="267">
        <v>2</v>
      </c>
      <c r="J17" s="267"/>
      <c r="K17" s="267">
        <v>1</v>
      </c>
    </row>
    <row r="18" spans="1:12" ht="15" customHeight="1" x14ac:dyDescent="0.2">
      <c r="A18" s="886" t="s">
        <v>212</v>
      </c>
      <c r="B18" s="265">
        <v>52</v>
      </c>
      <c r="C18" s="266">
        <v>62</v>
      </c>
      <c r="D18" s="267">
        <v>40</v>
      </c>
      <c r="E18" s="267">
        <v>39</v>
      </c>
      <c r="F18" s="267">
        <v>26</v>
      </c>
      <c r="G18" s="267">
        <v>48</v>
      </c>
      <c r="H18" s="267">
        <v>33</v>
      </c>
      <c r="I18" s="267">
        <v>24</v>
      </c>
      <c r="J18" s="267">
        <v>17</v>
      </c>
      <c r="K18" s="267">
        <v>28</v>
      </c>
    </row>
    <row r="19" spans="1:12" ht="15" customHeight="1" x14ac:dyDescent="0.2">
      <c r="A19" s="884" t="s">
        <v>440</v>
      </c>
      <c r="B19" s="265"/>
      <c r="C19" s="266"/>
      <c r="D19" s="267"/>
      <c r="E19" s="267"/>
      <c r="F19" s="267"/>
      <c r="G19" s="267"/>
      <c r="H19" s="267">
        <v>1</v>
      </c>
      <c r="I19" s="267"/>
      <c r="J19" s="267"/>
      <c r="K19" s="267"/>
    </row>
    <row r="20" spans="1:12" ht="15" customHeight="1" x14ac:dyDescent="0.2">
      <c r="A20" s="886" t="s">
        <v>214</v>
      </c>
      <c r="B20" s="265"/>
      <c r="C20" s="266"/>
      <c r="D20" s="267">
        <v>1</v>
      </c>
      <c r="E20" s="267"/>
      <c r="F20" s="267">
        <v>1</v>
      </c>
      <c r="G20" s="267"/>
      <c r="H20" s="267"/>
      <c r="I20" s="267"/>
      <c r="J20" s="267"/>
      <c r="K20" s="267"/>
    </row>
    <row r="21" spans="1:12" ht="15" customHeight="1" x14ac:dyDescent="0.2">
      <c r="A21" s="886" t="s">
        <v>216</v>
      </c>
      <c r="B21" s="265">
        <v>1</v>
      </c>
      <c r="C21" s="266">
        <v>1</v>
      </c>
      <c r="D21" s="267">
        <v>1</v>
      </c>
      <c r="E21" s="267"/>
      <c r="F21" s="267">
        <v>1</v>
      </c>
      <c r="G21" s="267"/>
      <c r="H21" s="267">
        <v>4</v>
      </c>
      <c r="I21" s="267"/>
      <c r="J21" s="267">
        <v>2</v>
      </c>
      <c r="K21" s="267"/>
    </row>
    <row r="22" spans="1:12" ht="15" customHeight="1" x14ac:dyDescent="0.2">
      <c r="A22" s="886" t="s">
        <v>436</v>
      </c>
      <c r="B22" s="265">
        <v>3</v>
      </c>
      <c r="C22" s="266">
        <v>2</v>
      </c>
      <c r="D22" s="267">
        <v>2</v>
      </c>
      <c r="E22" s="267">
        <v>2</v>
      </c>
      <c r="F22" s="267">
        <v>1</v>
      </c>
      <c r="G22" s="267">
        <v>2</v>
      </c>
      <c r="H22" s="267">
        <v>1</v>
      </c>
      <c r="I22" s="267">
        <v>1</v>
      </c>
      <c r="J22" s="267"/>
      <c r="K22" s="267"/>
    </row>
    <row r="23" spans="1:12" s="249" customFormat="1" ht="15" customHeight="1" x14ac:dyDescent="0.2">
      <c r="A23" s="887" t="s">
        <v>217</v>
      </c>
      <c r="B23" s="265">
        <v>2</v>
      </c>
      <c r="C23" s="269">
        <v>4</v>
      </c>
      <c r="D23" s="267">
        <v>4</v>
      </c>
      <c r="E23" s="267"/>
      <c r="F23" s="267">
        <v>5</v>
      </c>
      <c r="G23" s="267"/>
      <c r="H23" s="267">
        <v>2</v>
      </c>
      <c r="I23" s="267"/>
      <c r="J23" s="267"/>
      <c r="K23" s="267"/>
      <c r="L23" s="244"/>
    </row>
    <row r="24" spans="1:12" ht="15" customHeight="1" x14ac:dyDescent="0.2">
      <c r="A24" s="886" t="s">
        <v>329</v>
      </c>
      <c r="B24" s="265">
        <v>1</v>
      </c>
      <c r="C24" s="266"/>
      <c r="D24" s="267">
        <v>1</v>
      </c>
      <c r="E24" s="267"/>
      <c r="F24" s="267">
        <v>1</v>
      </c>
      <c r="G24" s="267"/>
      <c r="H24" s="267"/>
      <c r="I24" s="267">
        <v>1</v>
      </c>
      <c r="J24" s="267"/>
      <c r="K24" s="267">
        <v>1</v>
      </c>
    </row>
    <row r="25" spans="1:12" ht="15" customHeight="1" x14ac:dyDescent="0.2">
      <c r="A25" s="884" t="s">
        <v>309</v>
      </c>
      <c r="B25" s="265">
        <v>11</v>
      </c>
      <c r="C25" s="266">
        <v>14</v>
      </c>
      <c r="D25" s="267">
        <v>7</v>
      </c>
      <c r="E25" s="267">
        <v>7</v>
      </c>
      <c r="F25" s="267">
        <v>2</v>
      </c>
      <c r="G25" s="267">
        <v>6</v>
      </c>
      <c r="H25" s="267">
        <v>3</v>
      </c>
      <c r="I25" s="267">
        <v>5</v>
      </c>
      <c r="J25" s="267">
        <v>1</v>
      </c>
      <c r="K25" s="267"/>
    </row>
    <row r="26" spans="1:12" ht="15" customHeight="1" x14ac:dyDescent="0.2">
      <c r="A26" s="886" t="s">
        <v>310</v>
      </c>
      <c r="B26" s="265">
        <v>7</v>
      </c>
      <c r="C26" s="266">
        <v>6</v>
      </c>
      <c r="D26" s="267">
        <v>7</v>
      </c>
      <c r="E26" s="267">
        <v>1</v>
      </c>
      <c r="F26" s="267">
        <v>3</v>
      </c>
      <c r="G26" s="267">
        <v>2</v>
      </c>
      <c r="H26" s="267">
        <v>2</v>
      </c>
      <c r="I26" s="267">
        <v>1</v>
      </c>
      <c r="J26" s="267">
        <v>4</v>
      </c>
      <c r="K26" s="270"/>
    </row>
    <row r="27" spans="1:12" ht="15" customHeight="1" x14ac:dyDescent="0.2">
      <c r="A27" s="886" t="s">
        <v>441</v>
      </c>
      <c r="B27" s="265"/>
      <c r="C27" s="266">
        <v>2</v>
      </c>
      <c r="D27" s="267"/>
      <c r="E27" s="267"/>
      <c r="F27" s="267"/>
      <c r="G27" s="267"/>
      <c r="H27" s="267"/>
      <c r="I27" s="267">
        <v>1</v>
      </c>
      <c r="J27" s="267"/>
      <c r="K27" s="267"/>
    </row>
    <row r="28" spans="1:12" ht="15" customHeight="1" x14ac:dyDescent="0.2">
      <c r="A28" s="888" t="s">
        <v>219</v>
      </c>
      <c r="B28" s="259">
        <v>1</v>
      </c>
      <c r="C28" s="260">
        <v>1</v>
      </c>
      <c r="D28" s="261">
        <v>3</v>
      </c>
      <c r="E28" s="261"/>
      <c r="F28" s="261">
        <v>1</v>
      </c>
      <c r="G28" s="261">
        <v>1</v>
      </c>
      <c r="H28" s="261"/>
      <c r="I28" s="261"/>
      <c r="J28" s="261">
        <v>2</v>
      </c>
      <c r="K28" s="261"/>
    </row>
    <row r="29" spans="1:12" ht="13.5" x14ac:dyDescent="0.2">
      <c r="A29" s="562" t="s">
        <v>314</v>
      </c>
      <c r="B29" s="563">
        <v>130</v>
      </c>
      <c r="C29" s="564">
        <v>150</v>
      </c>
      <c r="D29" s="565">
        <v>98</v>
      </c>
      <c r="E29" s="565">
        <v>86</v>
      </c>
      <c r="F29" s="565">
        <v>78</v>
      </c>
      <c r="G29" s="565">
        <v>100</v>
      </c>
      <c r="H29" s="565">
        <v>74</v>
      </c>
      <c r="I29" s="565">
        <f>SUM(I7:I28)</f>
        <v>54</v>
      </c>
      <c r="J29" s="565">
        <f>SUM(J7:J28)</f>
        <v>50</v>
      </c>
      <c r="K29" s="565">
        <f>SUM(K7:K28)</f>
        <v>52</v>
      </c>
    </row>
    <row r="30" spans="1:12" s="245" customFormat="1" ht="15" customHeight="1" x14ac:dyDescent="0.2">
      <c r="A30" s="889" t="s">
        <v>442</v>
      </c>
      <c r="B30" s="262">
        <v>2</v>
      </c>
      <c r="C30" s="263">
        <v>1</v>
      </c>
      <c r="D30" s="264"/>
      <c r="E30" s="264"/>
      <c r="F30" s="264"/>
      <c r="G30" s="264"/>
      <c r="H30" s="264"/>
      <c r="I30" s="264"/>
      <c r="J30" s="264"/>
      <c r="K30" s="264">
        <v>1</v>
      </c>
    </row>
    <row r="31" spans="1:12" s="245" customFormat="1" ht="15" customHeight="1" x14ac:dyDescent="0.2">
      <c r="A31" s="890" t="s">
        <v>443</v>
      </c>
      <c r="B31" s="265"/>
      <c r="C31" s="266">
        <v>1</v>
      </c>
      <c r="D31" s="267"/>
      <c r="E31" s="267">
        <v>1</v>
      </c>
      <c r="F31" s="267"/>
      <c r="G31" s="267"/>
      <c r="H31" s="267"/>
      <c r="I31" s="267"/>
      <c r="J31" s="267"/>
      <c r="K31" s="267"/>
    </row>
    <row r="32" spans="1:12" s="245" customFormat="1" ht="15" customHeight="1" x14ac:dyDescent="0.2">
      <c r="A32" s="890" t="s">
        <v>327</v>
      </c>
      <c r="B32" s="265">
        <v>1</v>
      </c>
      <c r="C32" s="266">
        <v>1</v>
      </c>
      <c r="D32" s="270"/>
      <c r="E32" s="270"/>
      <c r="F32" s="270"/>
      <c r="G32" s="270"/>
      <c r="H32" s="270"/>
      <c r="I32" s="270"/>
      <c r="J32" s="270"/>
      <c r="K32" s="270"/>
    </row>
    <row r="33" spans="1:11" s="245" customFormat="1" ht="15" customHeight="1" x14ac:dyDescent="0.2">
      <c r="A33" s="890" t="s">
        <v>748</v>
      </c>
      <c r="B33" s="265"/>
      <c r="C33" s="266"/>
      <c r="D33" s="267"/>
      <c r="E33" s="267"/>
      <c r="F33" s="267"/>
      <c r="G33" s="267"/>
      <c r="H33" s="267"/>
      <c r="I33" s="267"/>
      <c r="J33" s="267"/>
      <c r="K33" s="267">
        <v>1</v>
      </c>
    </row>
    <row r="34" spans="1:11" s="245" customFormat="1" ht="15" customHeight="1" x14ac:dyDescent="0.2">
      <c r="A34" s="890" t="s">
        <v>444</v>
      </c>
      <c r="B34" s="265"/>
      <c r="C34" s="266">
        <v>1</v>
      </c>
      <c r="D34" s="267"/>
      <c r="E34" s="267">
        <v>1</v>
      </c>
      <c r="F34" s="267"/>
      <c r="G34" s="267"/>
      <c r="H34" s="267">
        <v>1</v>
      </c>
      <c r="I34" s="267"/>
      <c r="J34" s="267"/>
      <c r="K34" s="267"/>
    </row>
    <row r="35" spans="1:11" s="245" customFormat="1" ht="15" customHeight="1" x14ac:dyDescent="0.2">
      <c r="A35" s="892" t="s">
        <v>215</v>
      </c>
      <c r="B35" s="265">
        <v>1</v>
      </c>
      <c r="C35" s="266"/>
      <c r="D35" s="267"/>
      <c r="E35" s="267"/>
      <c r="F35" s="267">
        <v>1</v>
      </c>
      <c r="G35" s="267"/>
      <c r="H35" s="267"/>
      <c r="I35" s="267"/>
      <c r="J35" s="267"/>
      <c r="K35" s="267"/>
    </row>
    <row r="36" spans="1:11" s="245" customFormat="1" ht="15" customHeight="1" x14ac:dyDescent="0.2">
      <c r="A36" s="886" t="s">
        <v>310</v>
      </c>
      <c r="B36" s="270"/>
      <c r="C36" s="270"/>
      <c r="D36" s="270"/>
      <c r="E36" s="270"/>
      <c r="F36" s="270"/>
      <c r="G36" s="270"/>
      <c r="H36" s="270"/>
      <c r="I36" s="270"/>
      <c r="J36" s="270"/>
      <c r="K36" s="267">
        <v>4</v>
      </c>
    </row>
    <row r="37" spans="1:11" s="245" customFormat="1" ht="15" customHeight="1" x14ac:dyDescent="0.2">
      <c r="A37" s="890" t="s">
        <v>311</v>
      </c>
      <c r="B37" s="265">
        <v>4</v>
      </c>
      <c r="C37" s="266">
        <v>6</v>
      </c>
      <c r="D37" s="267">
        <v>6</v>
      </c>
      <c r="E37" s="267">
        <v>4</v>
      </c>
      <c r="F37" s="267">
        <v>5</v>
      </c>
      <c r="G37" s="267">
        <v>2</v>
      </c>
      <c r="H37" s="267">
        <v>2</v>
      </c>
      <c r="I37" s="267">
        <v>1</v>
      </c>
      <c r="J37" s="267">
        <v>5</v>
      </c>
      <c r="K37" s="267">
        <v>2</v>
      </c>
    </row>
    <row r="38" spans="1:11" ht="15" customHeight="1" x14ac:dyDescent="0.2">
      <c r="A38" s="943" t="s">
        <v>328</v>
      </c>
      <c r="B38" s="262">
        <v>1</v>
      </c>
      <c r="C38" s="263">
        <v>1</v>
      </c>
      <c r="D38" s="264">
        <v>1</v>
      </c>
      <c r="E38" s="264"/>
      <c r="F38" s="264"/>
      <c r="G38" s="264"/>
      <c r="H38" s="264"/>
      <c r="I38" s="264"/>
      <c r="J38" s="264">
        <v>1</v>
      </c>
      <c r="K38" s="264">
        <v>1</v>
      </c>
    </row>
    <row r="39" spans="1:11" ht="15" customHeight="1" x14ac:dyDescent="0.2">
      <c r="A39" s="890" t="s">
        <v>220</v>
      </c>
      <c r="B39" s="265">
        <v>1</v>
      </c>
      <c r="C39" s="266">
        <v>5</v>
      </c>
      <c r="D39" s="267">
        <v>4</v>
      </c>
      <c r="E39" s="267">
        <v>2</v>
      </c>
      <c r="F39" s="267">
        <v>1</v>
      </c>
      <c r="G39" s="267"/>
      <c r="H39" s="267">
        <v>6</v>
      </c>
      <c r="I39" s="267">
        <v>3</v>
      </c>
      <c r="J39" s="267">
        <v>1</v>
      </c>
      <c r="K39" s="267"/>
    </row>
    <row r="40" spans="1:11" ht="15" customHeight="1" x14ac:dyDescent="0.2">
      <c r="A40" s="893" t="s">
        <v>330</v>
      </c>
      <c r="B40" s="259">
        <v>4</v>
      </c>
      <c r="C40" s="260">
        <v>3</v>
      </c>
      <c r="D40" s="261">
        <v>2</v>
      </c>
      <c r="E40" s="261">
        <v>2</v>
      </c>
      <c r="F40" s="261">
        <v>1</v>
      </c>
      <c r="G40" s="261">
        <v>3</v>
      </c>
      <c r="H40" s="261"/>
      <c r="I40" s="261"/>
      <c r="J40" s="261">
        <v>2</v>
      </c>
      <c r="K40" s="261">
        <v>1</v>
      </c>
    </row>
    <row r="41" spans="1:11" ht="15" customHeight="1" x14ac:dyDescent="0.2">
      <c r="A41" s="552" t="s">
        <v>320</v>
      </c>
      <c r="B41" s="566">
        <v>14</v>
      </c>
      <c r="C41" s="567">
        <v>19</v>
      </c>
      <c r="D41" s="568">
        <v>13</v>
      </c>
      <c r="E41" s="568">
        <v>10</v>
      </c>
      <c r="F41" s="568">
        <v>8</v>
      </c>
      <c r="G41" s="568">
        <v>5</v>
      </c>
      <c r="H41" s="568">
        <v>9</v>
      </c>
      <c r="I41" s="568">
        <f>SUM(I30:I40)</f>
        <v>4</v>
      </c>
      <c r="J41" s="568">
        <f>SUM(J30:J40)</f>
        <v>9</v>
      </c>
      <c r="K41" s="568">
        <f>SUM(K30:K40)</f>
        <v>10</v>
      </c>
    </row>
    <row r="42" spans="1:11" ht="15" customHeight="1" x14ac:dyDescent="0.2">
      <c r="A42" s="569" t="s">
        <v>321</v>
      </c>
      <c r="B42" s="553">
        <v>144</v>
      </c>
      <c r="C42" s="570">
        <v>169</v>
      </c>
      <c r="D42" s="571">
        <v>111</v>
      </c>
      <c r="E42" s="571">
        <v>96</v>
      </c>
      <c r="F42" s="571">
        <v>86</v>
      </c>
      <c r="G42" s="571">
        <v>105</v>
      </c>
      <c r="H42" s="571">
        <v>83</v>
      </c>
      <c r="I42" s="571">
        <f>I29+I41</f>
        <v>58</v>
      </c>
      <c r="J42" s="571">
        <f>J29+J41</f>
        <v>59</v>
      </c>
      <c r="K42" s="571">
        <f>K29+K41</f>
        <v>62</v>
      </c>
    </row>
    <row r="43" spans="1:11" ht="15" customHeight="1" x14ac:dyDescent="0.2">
      <c r="A43" s="894" t="s">
        <v>643</v>
      </c>
      <c r="B43" s="262"/>
      <c r="C43" s="263"/>
      <c r="D43" s="264"/>
      <c r="E43" s="264"/>
      <c r="F43" s="264"/>
      <c r="G43" s="264"/>
      <c r="H43" s="264"/>
      <c r="I43" s="264">
        <v>1</v>
      </c>
      <c r="J43" s="264"/>
      <c r="K43" s="264"/>
    </row>
    <row r="44" spans="1:11" ht="15" customHeight="1" x14ac:dyDescent="0.2">
      <c r="A44" s="894" t="s">
        <v>445</v>
      </c>
      <c r="B44" s="262"/>
      <c r="C44" s="263">
        <v>1</v>
      </c>
      <c r="D44" s="264"/>
      <c r="E44" s="264"/>
      <c r="F44" s="264"/>
      <c r="G44" s="264"/>
      <c r="H44" s="264"/>
      <c r="I44" s="264"/>
      <c r="J44" s="264"/>
      <c r="K44" s="264"/>
    </row>
    <row r="45" spans="1:11" ht="15" customHeight="1" x14ac:dyDescent="0.2">
      <c r="A45" s="892" t="s">
        <v>446</v>
      </c>
      <c r="B45" s="265"/>
      <c r="C45" s="266"/>
      <c r="D45" s="267"/>
      <c r="E45" s="267"/>
      <c r="F45" s="267"/>
      <c r="G45" s="267"/>
      <c r="H45" s="267"/>
      <c r="I45" s="267">
        <v>1</v>
      </c>
      <c r="J45" s="267"/>
      <c r="K45" s="267"/>
    </row>
    <row r="46" spans="1:11" ht="15" customHeight="1" x14ac:dyDescent="0.2">
      <c r="A46" s="892" t="s">
        <v>202</v>
      </c>
      <c r="B46" s="265">
        <v>5</v>
      </c>
      <c r="C46" s="266">
        <v>10</v>
      </c>
      <c r="D46" s="267">
        <v>8</v>
      </c>
      <c r="E46" s="267">
        <v>8</v>
      </c>
      <c r="F46" s="267">
        <v>6</v>
      </c>
      <c r="G46" s="267">
        <v>9</v>
      </c>
      <c r="H46" s="267">
        <v>11</v>
      </c>
      <c r="I46" s="267">
        <v>3</v>
      </c>
      <c r="J46" s="267">
        <v>3</v>
      </c>
      <c r="K46" s="267">
        <v>3</v>
      </c>
    </row>
    <row r="47" spans="1:11" ht="15" customHeight="1" x14ac:dyDescent="0.2">
      <c r="A47" s="892" t="s">
        <v>448</v>
      </c>
      <c r="B47" s="265"/>
      <c r="C47" s="266"/>
      <c r="D47" s="267"/>
      <c r="E47" s="267"/>
      <c r="F47" s="267"/>
      <c r="G47" s="267">
        <v>1</v>
      </c>
      <c r="H47" s="267"/>
      <c r="I47" s="267"/>
      <c r="J47" s="267"/>
      <c r="K47" s="267"/>
    </row>
    <row r="48" spans="1:11" ht="15" customHeight="1" x14ac:dyDescent="0.2">
      <c r="A48" s="892" t="s">
        <v>447</v>
      </c>
      <c r="B48" s="265">
        <v>1</v>
      </c>
      <c r="C48" s="266"/>
      <c r="D48" s="267"/>
      <c r="E48" s="267"/>
      <c r="F48" s="267"/>
      <c r="G48" s="267"/>
      <c r="H48" s="267">
        <v>2</v>
      </c>
      <c r="I48" s="267"/>
      <c r="J48" s="267"/>
      <c r="K48" s="267">
        <v>2</v>
      </c>
    </row>
    <row r="49" spans="1:11" s="249" customFormat="1" ht="15" customHeight="1" x14ac:dyDescent="0.2">
      <c r="A49" s="892" t="s">
        <v>209</v>
      </c>
      <c r="B49" s="265"/>
      <c r="C49" s="266"/>
      <c r="D49" s="267">
        <v>1</v>
      </c>
      <c r="E49" s="267">
        <v>1</v>
      </c>
      <c r="F49" s="267"/>
      <c r="G49" s="267"/>
      <c r="H49" s="267">
        <v>1</v>
      </c>
      <c r="I49" s="267">
        <v>2</v>
      </c>
      <c r="J49" s="267"/>
      <c r="K49" s="267"/>
    </row>
    <row r="50" spans="1:11" ht="15" customHeight="1" x14ac:dyDescent="0.2">
      <c r="A50" s="892" t="s">
        <v>331</v>
      </c>
      <c r="B50" s="265">
        <v>3</v>
      </c>
      <c r="C50" s="266">
        <v>6</v>
      </c>
      <c r="D50" s="267">
        <v>1</v>
      </c>
      <c r="E50" s="267">
        <v>1</v>
      </c>
      <c r="F50" s="267">
        <v>2</v>
      </c>
      <c r="G50" s="267">
        <v>1</v>
      </c>
      <c r="H50" s="267">
        <v>2</v>
      </c>
      <c r="I50" s="267"/>
      <c r="J50" s="267">
        <v>1</v>
      </c>
      <c r="K50" s="267">
        <v>2</v>
      </c>
    </row>
    <row r="51" spans="1:11" ht="15" customHeight="1" x14ac:dyDescent="0.2">
      <c r="A51" s="895" t="s">
        <v>211</v>
      </c>
      <c r="B51" s="259"/>
      <c r="C51" s="260"/>
      <c r="D51" s="261"/>
      <c r="E51" s="261"/>
      <c r="F51" s="261">
        <v>1</v>
      </c>
      <c r="G51" s="261"/>
      <c r="H51" s="261"/>
      <c r="I51" s="261"/>
      <c r="J51" s="261">
        <v>1</v>
      </c>
      <c r="K51" s="261"/>
    </row>
    <row r="52" spans="1:11" ht="15" customHeight="1" x14ac:dyDescent="0.2">
      <c r="A52" s="892" t="s">
        <v>213</v>
      </c>
      <c r="B52" s="265">
        <v>1</v>
      </c>
      <c r="C52" s="266">
        <v>1</v>
      </c>
      <c r="D52" s="267">
        <v>4</v>
      </c>
      <c r="E52" s="267"/>
      <c r="F52" s="267">
        <v>2</v>
      </c>
      <c r="G52" s="267">
        <v>1</v>
      </c>
      <c r="H52" s="267">
        <v>1</v>
      </c>
      <c r="I52" s="267"/>
      <c r="J52" s="267">
        <v>1</v>
      </c>
      <c r="K52" s="267">
        <v>3</v>
      </c>
    </row>
    <row r="53" spans="1:11" ht="15" customHeight="1" x14ac:dyDescent="0.2">
      <c r="A53" s="892" t="s">
        <v>332</v>
      </c>
      <c r="B53" s="265">
        <v>8</v>
      </c>
      <c r="C53" s="266">
        <v>3</v>
      </c>
      <c r="D53" s="267">
        <v>11</v>
      </c>
      <c r="E53" s="267">
        <v>4</v>
      </c>
      <c r="F53" s="267">
        <v>2</v>
      </c>
      <c r="G53" s="267">
        <v>2</v>
      </c>
      <c r="H53" s="267">
        <v>5</v>
      </c>
      <c r="I53" s="267">
        <v>1</v>
      </c>
      <c r="J53" s="267">
        <v>1</v>
      </c>
      <c r="K53" s="267">
        <v>4</v>
      </c>
    </row>
    <row r="54" spans="1:11" ht="15" customHeight="1" x14ac:dyDescent="0.2">
      <c r="A54" s="892" t="s">
        <v>333</v>
      </c>
      <c r="B54" s="265"/>
      <c r="C54" s="266">
        <v>1</v>
      </c>
      <c r="D54" s="267">
        <v>1</v>
      </c>
      <c r="E54" s="267">
        <v>1</v>
      </c>
      <c r="F54" s="267"/>
      <c r="G54" s="267"/>
      <c r="H54" s="267"/>
      <c r="I54" s="267"/>
      <c r="J54" s="267"/>
      <c r="K54" s="267"/>
    </row>
    <row r="55" spans="1:11" ht="15" customHeight="1" x14ac:dyDescent="0.2">
      <c r="A55" s="892" t="s">
        <v>449</v>
      </c>
      <c r="B55" s="265"/>
      <c r="C55" s="266"/>
      <c r="D55" s="267"/>
      <c r="E55" s="267"/>
      <c r="F55" s="267"/>
      <c r="G55" s="267">
        <v>1</v>
      </c>
      <c r="H55" s="267"/>
      <c r="I55" s="267"/>
      <c r="J55" s="267"/>
      <c r="K55" s="267"/>
    </row>
    <row r="56" spans="1:11" ht="15" customHeight="1" x14ac:dyDescent="0.2">
      <c r="A56" s="892" t="s">
        <v>218</v>
      </c>
      <c r="B56" s="265"/>
      <c r="C56" s="266"/>
      <c r="D56" s="267"/>
      <c r="E56" s="267"/>
      <c r="F56" s="267"/>
      <c r="G56" s="267"/>
      <c r="H56" s="267">
        <v>1</v>
      </c>
      <c r="I56" s="267"/>
      <c r="J56" s="267"/>
      <c r="K56" s="267"/>
    </row>
    <row r="57" spans="1:11" ht="15" customHeight="1" x14ac:dyDescent="0.2">
      <c r="A57" s="903" t="s">
        <v>644</v>
      </c>
      <c r="B57" s="265"/>
      <c r="C57" s="266"/>
      <c r="D57" s="267"/>
      <c r="E57" s="267"/>
      <c r="F57" s="267"/>
      <c r="G57" s="267"/>
      <c r="H57" s="267"/>
      <c r="I57" s="267">
        <v>1</v>
      </c>
      <c r="J57" s="267"/>
      <c r="K57" s="267"/>
    </row>
    <row r="58" spans="1:11" ht="15" customHeight="1" x14ac:dyDescent="0.2">
      <c r="A58" s="892" t="s">
        <v>334</v>
      </c>
      <c r="B58" s="265">
        <v>1</v>
      </c>
      <c r="C58" s="266">
        <v>2</v>
      </c>
      <c r="D58" s="267">
        <v>2</v>
      </c>
      <c r="E58" s="267">
        <v>3</v>
      </c>
      <c r="F58" s="267">
        <v>2</v>
      </c>
      <c r="G58" s="267">
        <v>2</v>
      </c>
      <c r="H58" s="267">
        <v>1</v>
      </c>
      <c r="I58" s="267"/>
      <c r="J58" s="267"/>
      <c r="K58" s="267">
        <v>2</v>
      </c>
    </row>
    <row r="59" spans="1:11" ht="15" customHeight="1" x14ac:dyDescent="0.2">
      <c r="A59" s="891" t="s">
        <v>450</v>
      </c>
      <c r="B59" s="265"/>
      <c r="C59" s="266">
        <v>1</v>
      </c>
      <c r="D59" s="267"/>
      <c r="E59" s="267"/>
      <c r="F59" s="267"/>
      <c r="G59" s="267"/>
      <c r="H59" s="267"/>
      <c r="I59" s="267"/>
      <c r="J59" s="267"/>
      <c r="K59" s="267"/>
    </row>
    <row r="60" spans="1:11" ht="15" customHeight="1" x14ac:dyDescent="0.2">
      <c r="A60" s="892" t="s">
        <v>434</v>
      </c>
      <c r="B60" s="265"/>
      <c r="C60" s="266"/>
      <c r="D60" s="267">
        <v>1</v>
      </c>
      <c r="E60" s="267"/>
      <c r="F60" s="267"/>
      <c r="G60" s="267"/>
      <c r="H60" s="267">
        <v>1</v>
      </c>
      <c r="I60" s="267"/>
      <c r="J60" s="267">
        <v>1</v>
      </c>
      <c r="K60" s="267"/>
    </row>
    <row r="61" spans="1:11" ht="15" customHeight="1" x14ac:dyDescent="0.2">
      <c r="A61" s="892" t="s">
        <v>335</v>
      </c>
      <c r="B61" s="265">
        <v>3</v>
      </c>
      <c r="C61" s="266">
        <v>2</v>
      </c>
      <c r="D61" s="267">
        <v>1</v>
      </c>
      <c r="E61" s="267"/>
      <c r="F61" s="267"/>
      <c r="G61" s="267"/>
      <c r="H61" s="267">
        <v>2</v>
      </c>
      <c r="I61" s="267">
        <v>3</v>
      </c>
      <c r="J61" s="267">
        <v>3</v>
      </c>
      <c r="K61" s="267">
        <v>1</v>
      </c>
    </row>
    <row r="62" spans="1:11" ht="15" customHeight="1" x14ac:dyDescent="0.2">
      <c r="A62" s="896" t="s">
        <v>336</v>
      </c>
      <c r="B62" s="259">
        <v>3</v>
      </c>
      <c r="C62" s="260">
        <v>7</v>
      </c>
      <c r="D62" s="261">
        <v>2</v>
      </c>
      <c r="E62" s="261">
        <v>5</v>
      </c>
      <c r="F62" s="261">
        <v>1</v>
      </c>
      <c r="G62" s="261">
        <v>2</v>
      </c>
      <c r="H62" s="261">
        <v>4</v>
      </c>
      <c r="I62" s="261">
        <v>2</v>
      </c>
      <c r="J62" s="261">
        <v>4</v>
      </c>
      <c r="K62" s="261">
        <v>1</v>
      </c>
    </row>
    <row r="63" spans="1:11" ht="15" customHeight="1" x14ac:dyDescent="0.2">
      <c r="A63" s="572" t="s">
        <v>322</v>
      </c>
      <c r="B63" s="573">
        <v>26</v>
      </c>
      <c r="C63" s="574">
        <v>34</v>
      </c>
      <c r="D63" s="575">
        <v>32</v>
      </c>
      <c r="E63" s="575">
        <v>23</v>
      </c>
      <c r="F63" s="575">
        <v>16</v>
      </c>
      <c r="G63" s="575">
        <v>19</v>
      </c>
      <c r="H63" s="575">
        <v>31</v>
      </c>
      <c r="I63" s="575">
        <f>SUM(I43:I62)</f>
        <v>14</v>
      </c>
      <c r="J63" s="575">
        <f>SUM(J43:J62)</f>
        <v>15</v>
      </c>
      <c r="K63" s="575">
        <f>SUM(K43:K62)</f>
        <v>18</v>
      </c>
    </row>
    <row r="64" spans="1:11" ht="15" customHeight="1" x14ac:dyDescent="0.2">
      <c r="A64" s="890" t="s">
        <v>346</v>
      </c>
      <c r="B64" s="271">
        <v>12</v>
      </c>
      <c r="C64" s="902">
        <v>16</v>
      </c>
      <c r="D64" s="267">
        <v>16</v>
      </c>
      <c r="E64" s="267">
        <v>14</v>
      </c>
      <c r="F64" s="267">
        <v>6</v>
      </c>
      <c r="G64" s="267">
        <v>4</v>
      </c>
      <c r="H64" s="267">
        <v>3</v>
      </c>
      <c r="I64" s="267">
        <v>3</v>
      </c>
      <c r="J64" s="267">
        <v>5</v>
      </c>
      <c r="K64" s="267">
        <v>11</v>
      </c>
    </row>
    <row r="65" spans="1:11" ht="15" customHeight="1" x14ac:dyDescent="0.2">
      <c r="A65" s="892" t="s">
        <v>337</v>
      </c>
      <c r="B65" s="265"/>
      <c r="C65" s="266">
        <v>1</v>
      </c>
      <c r="D65" s="267">
        <v>2</v>
      </c>
      <c r="E65" s="267"/>
      <c r="F65" s="267">
        <v>2</v>
      </c>
      <c r="G65" s="267"/>
      <c r="H65" s="267"/>
      <c r="I65" s="267">
        <v>2</v>
      </c>
      <c r="J65" s="267"/>
      <c r="K65" s="267"/>
    </row>
    <row r="66" spans="1:11" ht="15" customHeight="1" x14ac:dyDescent="0.2">
      <c r="A66" s="892" t="s">
        <v>451</v>
      </c>
      <c r="B66" s="265"/>
      <c r="C66" s="266">
        <v>2</v>
      </c>
      <c r="D66" s="267"/>
      <c r="E66" s="267"/>
      <c r="F66" s="267"/>
      <c r="G66" s="267"/>
      <c r="H66" s="267"/>
      <c r="I66" s="267"/>
      <c r="J66" s="267"/>
      <c r="K66" s="267"/>
    </row>
    <row r="67" spans="1:11" s="249" customFormat="1" ht="15" customHeight="1" x14ac:dyDescent="0.2">
      <c r="A67" s="892" t="s">
        <v>452</v>
      </c>
      <c r="B67" s="265"/>
      <c r="C67" s="266">
        <v>1</v>
      </c>
      <c r="D67" s="267"/>
      <c r="E67" s="267"/>
      <c r="F67" s="267"/>
      <c r="G67" s="267"/>
      <c r="H67" s="267"/>
      <c r="I67" s="267"/>
      <c r="J67" s="267"/>
      <c r="K67" s="267"/>
    </row>
    <row r="68" spans="1:11" s="249" customFormat="1" ht="15" customHeight="1" x14ac:dyDescent="0.2">
      <c r="A68" s="892" t="s">
        <v>338</v>
      </c>
      <c r="B68" s="265">
        <v>3</v>
      </c>
      <c r="C68" s="266">
        <v>1</v>
      </c>
      <c r="D68" s="267">
        <v>2</v>
      </c>
      <c r="E68" s="267">
        <v>1</v>
      </c>
      <c r="F68" s="267">
        <v>1</v>
      </c>
      <c r="G68" s="267">
        <v>1</v>
      </c>
      <c r="H68" s="267">
        <v>2</v>
      </c>
      <c r="I68" s="267"/>
      <c r="J68" s="267">
        <v>2</v>
      </c>
      <c r="K68" s="267">
        <v>1</v>
      </c>
    </row>
    <row r="69" spans="1:11" s="249" customFormat="1" ht="15" customHeight="1" x14ac:dyDescent="0.2">
      <c r="A69" s="892" t="s">
        <v>453</v>
      </c>
      <c r="B69" s="265">
        <v>1</v>
      </c>
      <c r="C69" s="266"/>
      <c r="D69" s="267"/>
      <c r="E69" s="267"/>
      <c r="F69" s="267"/>
      <c r="G69" s="267"/>
      <c r="H69" s="267"/>
      <c r="I69" s="267"/>
      <c r="J69" s="267"/>
      <c r="K69" s="267"/>
    </row>
    <row r="70" spans="1:11" ht="15" customHeight="1" x14ac:dyDescent="0.2">
      <c r="A70" s="892" t="s">
        <v>339</v>
      </c>
      <c r="B70" s="265"/>
      <c r="C70" s="266"/>
      <c r="D70" s="267">
        <v>2</v>
      </c>
      <c r="E70" s="267"/>
      <c r="F70" s="267"/>
      <c r="G70" s="267"/>
      <c r="H70" s="267"/>
      <c r="I70" s="267"/>
      <c r="J70" s="267"/>
      <c r="K70" s="267"/>
    </row>
    <row r="71" spans="1:11" ht="15" customHeight="1" x14ac:dyDescent="0.2">
      <c r="A71" s="892" t="s">
        <v>454</v>
      </c>
      <c r="B71" s="265"/>
      <c r="C71" s="266"/>
      <c r="D71" s="267"/>
      <c r="E71" s="267"/>
      <c r="F71" s="267"/>
      <c r="G71" s="267">
        <v>1</v>
      </c>
      <c r="H71" s="267"/>
      <c r="I71" s="267">
        <v>1</v>
      </c>
      <c r="J71" s="267"/>
      <c r="K71" s="267"/>
    </row>
    <row r="72" spans="1:11" ht="15" customHeight="1" x14ac:dyDescent="0.2">
      <c r="A72" s="892" t="s">
        <v>340</v>
      </c>
      <c r="B72" s="265"/>
      <c r="C72" s="266"/>
      <c r="D72" s="267">
        <v>2</v>
      </c>
      <c r="E72" s="267">
        <v>1</v>
      </c>
      <c r="F72" s="267"/>
      <c r="G72" s="267"/>
      <c r="H72" s="267"/>
      <c r="I72" s="267"/>
      <c r="J72" s="267"/>
      <c r="K72" s="267"/>
    </row>
    <row r="73" spans="1:11" ht="15" customHeight="1" x14ac:dyDescent="0.2">
      <c r="A73" s="892" t="s">
        <v>341</v>
      </c>
      <c r="B73" s="265">
        <v>1</v>
      </c>
      <c r="C73" s="266">
        <v>1</v>
      </c>
      <c r="D73" s="267">
        <v>1</v>
      </c>
      <c r="E73" s="267">
        <v>2</v>
      </c>
      <c r="F73" s="267"/>
      <c r="G73" s="267">
        <v>2</v>
      </c>
      <c r="H73" s="267"/>
      <c r="I73" s="267"/>
      <c r="J73" s="267"/>
      <c r="K73" s="267"/>
    </row>
    <row r="74" spans="1:11" ht="15" customHeight="1" x14ac:dyDescent="0.2">
      <c r="A74" s="892" t="s">
        <v>747</v>
      </c>
      <c r="B74" s="265"/>
      <c r="C74" s="266"/>
      <c r="D74" s="267"/>
      <c r="E74" s="267"/>
      <c r="F74" s="267"/>
      <c r="G74" s="267"/>
      <c r="H74" s="267"/>
      <c r="I74" s="267"/>
      <c r="J74" s="267"/>
      <c r="K74" s="267">
        <v>1</v>
      </c>
    </row>
    <row r="75" spans="1:11" ht="15" customHeight="1" x14ac:dyDescent="0.2">
      <c r="A75" s="892" t="s">
        <v>312</v>
      </c>
      <c r="B75" s="265">
        <v>1</v>
      </c>
      <c r="C75" s="266"/>
      <c r="D75" s="267"/>
      <c r="E75" s="267"/>
      <c r="F75" s="267"/>
      <c r="G75" s="267"/>
      <c r="H75" s="267"/>
      <c r="I75" s="267"/>
      <c r="J75" s="267"/>
      <c r="K75" s="267"/>
    </row>
    <row r="76" spans="1:11" ht="15" customHeight="1" x14ac:dyDescent="0.2">
      <c r="A76" s="892" t="s">
        <v>463</v>
      </c>
      <c r="B76" s="265">
        <v>1</v>
      </c>
      <c r="C76" s="266"/>
      <c r="D76" s="267"/>
      <c r="E76" s="267"/>
      <c r="F76" s="267"/>
      <c r="G76" s="267"/>
      <c r="H76" s="267"/>
      <c r="I76" s="267"/>
      <c r="J76" s="267"/>
      <c r="K76" s="267"/>
    </row>
    <row r="77" spans="1:11" ht="15" customHeight="1" x14ac:dyDescent="0.2">
      <c r="A77" s="892" t="s">
        <v>342</v>
      </c>
      <c r="B77" s="265">
        <v>1</v>
      </c>
      <c r="C77" s="266">
        <v>2</v>
      </c>
      <c r="D77" s="267">
        <v>2</v>
      </c>
      <c r="E77" s="267">
        <v>1</v>
      </c>
      <c r="F77" s="267"/>
      <c r="G77" s="267">
        <v>1</v>
      </c>
      <c r="H77" s="267">
        <v>1</v>
      </c>
      <c r="I77" s="267"/>
      <c r="J77" s="267"/>
      <c r="K77" s="267">
        <v>1</v>
      </c>
    </row>
    <row r="78" spans="1:11" ht="15" customHeight="1" x14ac:dyDescent="0.2">
      <c r="A78" s="892" t="s">
        <v>343</v>
      </c>
      <c r="B78" s="265">
        <v>1</v>
      </c>
      <c r="C78" s="266"/>
      <c r="D78" s="267">
        <v>1</v>
      </c>
      <c r="E78" s="267"/>
      <c r="F78" s="267"/>
      <c r="G78" s="267"/>
      <c r="H78" s="267"/>
      <c r="I78" s="267"/>
      <c r="J78" s="267"/>
      <c r="K78" s="267"/>
    </row>
    <row r="79" spans="1:11" ht="15" customHeight="1" x14ac:dyDescent="0.2">
      <c r="A79" s="890" t="s">
        <v>347</v>
      </c>
      <c r="B79" s="271">
        <v>11</v>
      </c>
      <c r="C79" s="266">
        <v>5</v>
      </c>
      <c r="D79" s="267">
        <v>3</v>
      </c>
      <c r="E79" s="267">
        <v>5</v>
      </c>
      <c r="F79" s="267">
        <v>1</v>
      </c>
      <c r="G79" s="267">
        <v>3</v>
      </c>
      <c r="H79" s="267">
        <v>2</v>
      </c>
      <c r="I79" s="267">
        <v>1</v>
      </c>
      <c r="J79" s="267">
        <v>3</v>
      </c>
      <c r="K79" s="267">
        <v>3</v>
      </c>
    </row>
    <row r="80" spans="1:11" ht="15" customHeight="1" x14ac:dyDescent="0.2">
      <c r="A80" s="892" t="s">
        <v>455</v>
      </c>
      <c r="B80" s="265">
        <v>1</v>
      </c>
      <c r="C80" s="266"/>
      <c r="D80" s="267"/>
      <c r="E80" s="267">
        <v>1</v>
      </c>
      <c r="F80" s="267"/>
      <c r="G80" s="267">
        <v>1</v>
      </c>
      <c r="H80" s="267"/>
      <c r="I80" s="267"/>
      <c r="J80" s="267">
        <v>1</v>
      </c>
      <c r="K80" s="267"/>
    </row>
    <row r="81" spans="1:11" ht="15" customHeight="1" x14ac:dyDescent="0.2">
      <c r="A81" s="892" t="s">
        <v>456</v>
      </c>
      <c r="B81" s="265"/>
      <c r="C81" s="266"/>
      <c r="D81" s="267"/>
      <c r="E81" s="267">
        <v>1</v>
      </c>
      <c r="F81" s="267"/>
      <c r="G81" s="267"/>
      <c r="H81" s="267"/>
      <c r="I81" s="267"/>
      <c r="J81" s="267"/>
      <c r="K81" s="267"/>
    </row>
    <row r="82" spans="1:11" ht="15" customHeight="1" x14ac:dyDescent="0.2">
      <c r="A82" s="892" t="s">
        <v>344</v>
      </c>
      <c r="B82" s="265">
        <v>2</v>
      </c>
      <c r="C82" s="266">
        <v>1</v>
      </c>
      <c r="D82" s="267">
        <v>1</v>
      </c>
      <c r="E82" s="267"/>
      <c r="F82" s="267"/>
      <c r="G82" s="267"/>
      <c r="H82" s="267"/>
      <c r="I82" s="267"/>
      <c r="J82" s="267"/>
      <c r="K82" s="267"/>
    </row>
    <row r="83" spans="1:11" ht="15" customHeight="1" x14ac:dyDescent="0.2">
      <c r="A83" s="892" t="s">
        <v>345</v>
      </c>
      <c r="B83" s="265">
        <v>4</v>
      </c>
      <c r="C83" s="266">
        <v>6</v>
      </c>
      <c r="D83" s="267">
        <v>1</v>
      </c>
      <c r="E83" s="267">
        <v>4</v>
      </c>
      <c r="F83" s="267"/>
      <c r="G83" s="267">
        <v>2</v>
      </c>
      <c r="H83" s="267"/>
      <c r="I83" s="267">
        <v>1</v>
      </c>
      <c r="J83" s="267"/>
      <c r="K83" s="267">
        <v>1</v>
      </c>
    </row>
    <row r="84" spans="1:11" ht="15" customHeight="1" x14ac:dyDescent="0.2">
      <c r="A84" s="885" t="s">
        <v>457</v>
      </c>
      <c r="B84" s="265">
        <v>1</v>
      </c>
      <c r="C84" s="266"/>
      <c r="D84" s="839"/>
      <c r="E84" s="840"/>
      <c r="F84" s="840"/>
      <c r="G84" s="840">
        <v>1</v>
      </c>
      <c r="H84" s="841"/>
      <c r="I84" s="841">
        <v>1</v>
      </c>
      <c r="J84" s="841"/>
      <c r="K84" s="841"/>
    </row>
    <row r="85" spans="1:11" ht="15" customHeight="1" x14ac:dyDescent="0.2">
      <c r="A85" s="888" t="s">
        <v>348</v>
      </c>
      <c r="B85" s="272">
        <v>14</v>
      </c>
      <c r="C85" s="260">
        <v>20</v>
      </c>
      <c r="D85" s="842">
        <v>12</v>
      </c>
      <c r="E85" s="843">
        <v>11</v>
      </c>
      <c r="F85" s="843">
        <v>7</v>
      </c>
      <c r="G85" s="843">
        <v>4</v>
      </c>
      <c r="H85" s="844">
        <v>12</v>
      </c>
      <c r="I85" s="844">
        <v>8</v>
      </c>
      <c r="J85" s="844">
        <v>11</v>
      </c>
      <c r="K85" s="844">
        <v>10</v>
      </c>
    </row>
    <row r="86" spans="1:11" ht="15" customHeight="1" x14ac:dyDescent="0.2">
      <c r="A86" s="576" t="s">
        <v>323</v>
      </c>
      <c r="B86" s="553">
        <v>53</v>
      </c>
      <c r="C86" s="554">
        <v>56</v>
      </c>
      <c r="D86" s="555">
        <v>45</v>
      </c>
      <c r="E86" s="555">
        <v>41</v>
      </c>
      <c r="F86" s="555">
        <v>17</v>
      </c>
      <c r="G86" s="555">
        <v>20</v>
      </c>
      <c r="H86" s="555">
        <v>20</v>
      </c>
      <c r="I86" s="555">
        <f>SUM(I64:I85)</f>
        <v>17</v>
      </c>
      <c r="J86" s="555">
        <f>SUM(J64:J85)</f>
        <v>22</v>
      </c>
      <c r="K86" s="555">
        <f>SUM(K64:K85)</f>
        <v>28</v>
      </c>
    </row>
    <row r="87" spans="1:11" ht="15" customHeight="1" x14ac:dyDescent="0.2">
      <c r="A87" s="883" t="s">
        <v>201</v>
      </c>
      <c r="B87" s="273">
        <v>4</v>
      </c>
      <c r="C87" s="274">
        <v>5</v>
      </c>
      <c r="D87" s="836">
        <v>4</v>
      </c>
      <c r="E87" s="837">
        <v>2</v>
      </c>
      <c r="F87" s="837">
        <v>4</v>
      </c>
      <c r="G87" s="837">
        <v>2</v>
      </c>
      <c r="H87" s="838">
        <v>3</v>
      </c>
      <c r="I87" s="838">
        <v>1</v>
      </c>
      <c r="J87" s="838"/>
      <c r="K87" s="838"/>
    </row>
    <row r="88" spans="1:11" ht="15" customHeight="1" x14ac:dyDescent="0.2">
      <c r="A88" s="888" t="s">
        <v>205</v>
      </c>
      <c r="B88" s="275">
        <v>4</v>
      </c>
      <c r="C88" s="276">
        <v>2</v>
      </c>
      <c r="D88" s="842">
        <v>6</v>
      </c>
      <c r="E88" s="843"/>
      <c r="F88" s="843">
        <v>2</v>
      </c>
      <c r="G88" s="843">
        <v>2</v>
      </c>
      <c r="H88" s="844">
        <v>5</v>
      </c>
      <c r="I88" s="844">
        <v>2</v>
      </c>
      <c r="J88" s="844">
        <v>3</v>
      </c>
      <c r="K88" s="844">
        <v>2</v>
      </c>
    </row>
    <row r="89" spans="1:11" ht="15" customHeight="1" x14ac:dyDescent="0.2">
      <c r="A89" s="884" t="s">
        <v>349</v>
      </c>
      <c r="B89" s="271">
        <v>3</v>
      </c>
      <c r="C89" s="266">
        <v>1</v>
      </c>
      <c r="D89" s="267">
        <v>2</v>
      </c>
      <c r="E89" s="267"/>
      <c r="F89" s="267"/>
      <c r="G89" s="267">
        <v>2</v>
      </c>
      <c r="H89" s="267">
        <v>2</v>
      </c>
      <c r="I89" s="267"/>
      <c r="J89" s="267"/>
      <c r="K89" s="267"/>
    </row>
    <row r="90" spans="1:11" ht="15" customHeight="1" x14ac:dyDescent="0.2">
      <c r="A90" s="884" t="s">
        <v>350</v>
      </c>
      <c r="B90" s="271"/>
      <c r="C90" s="266"/>
      <c r="D90" s="267">
        <v>1</v>
      </c>
      <c r="E90" s="267"/>
      <c r="F90" s="267"/>
      <c r="G90" s="267"/>
      <c r="H90" s="267"/>
      <c r="I90" s="267"/>
      <c r="J90" s="267"/>
      <c r="K90" s="267"/>
    </row>
    <row r="91" spans="1:11" ht="15" customHeight="1" x14ac:dyDescent="0.2">
      <c r="A91" s="884" t="s">
        <v>200</v>
      </c>
      <c r="B91" s="271">
        <v>1</v>
      </c>
      <c r="C91" s="266">
        <v>5</v>
      </c>
      <c r="D91" s="267">
        <v>3</v>
      </c>
      <c r="E91" s="267">
        <v>5</v>
      </c>
      <c r="F91" s="267">
        <v>4</v>
      </c>
      <c r="G91" s="267">
        <v>7</v>
      </c>
      <c r="H91" s="267">
        <v>3</v>
      </c>
      <c r="I91" s="267">
        <v>3</v>
      </c>
      <c r="J91" s="267">
        <v>5</v>
      </c>
      <c r="K91" s="267">
        <v>3</v>
      </c>
    </row>
    <row r="92" spans="1:11" ht="15" customHeight="1" x14ac:dyDescent="0.2">
      <c r="A92" s="884" t="s">
        <v>351</v>
      </c>
      <c r="B92" s="271">
        <v>1</v>
      </c>
      <c r="C92" s="266">
        <v>1</v>
      </c>
      <c r="D92" s="267">
        <v>2</v>
      </c>
      <c r="E92" s="267">
        <v>1</v>
      </c>
      <c r="F92" s="267">
        <v>1</v>
      </c>
      <c r="G92" s="267"/>
      <c r="H92" s="267">
        <v>1</v>
      </c>
      <c r="I92" s="267"/>
      <c r="J92" s="267"/>
      <c r="K92" s="267"/>
    </row>
    <row r="93" spans="1:11" ht="15" customHeight="1" x14ac:dyDescent="0.2">
      <c r="A93" s="884" t="s">
        <v>352</v>
      </c>
      <c r="B93" s="271">
        <v>3</v>
      </c>
      <c r="C93" s="266">
        <v>3</v>
      </c>
      <c r="D93" s="267">
        <v>2</v>
      </c>
      <c r="E93" s="267">
        <v>1</v>
      </c>
      <c r="F93" s="267">
        <v>2</v>
      </c>
      <c r="G93" s="267">
        <v>1</v>
      </c>
      <c r="H93" s="267">
        <v>4</v>
      </c>
      <c r="I93" s="267">
        <v>3</v>
      </c>
      <c r="J93" s="267">
        <v>1</v>
      </c>
      <c r="K93" s="267"/>
    </row>
    <row r="94" spans="1:11" ht="15" customHeight="1" x14ac:dyDescent="0.2">
      <c r="A94" s="980" t="s">
        <v>458</v>
      </c>
      <c r="B94" s="901"/>
      <c r="C94" s="266">
        <v>1</v>
      </c>
      <c r="D94" s="267"/>
      <c r="E94" s="267"/>
      <c r="F94" s="267"/>
      <c r="G94" s="267"/>
      <c r="H94" s="267"/>
      <c r="I94" s="267"/>
      <c r="J94" s="267"/>
      <c r="K94" s="267"/>
    </row>
    <row r="95" spans="1:11" ht="15" customHeight="1" x14ac:dyDescent="0.2">
      <c r="A95" s="980" t="s">
        <v>746</v>
      </c>
      <c r="B95" s="901"/>
      <c r="C95" s="266"/>
      <c r="D95" s="267"/>
      <c r="E95" s="267"/>
      <c r="F95" s="267"/>
      <c r="G95" s="267"/>
      <c r="H95" s="267"/>
      <c r="I95" s="267"/>
      <c r="J95" s="267"/>
      <c r="K95" s="267">
        <v>1</v>
      </c>
    </row>
    <row r="96" spans="1:11" s="245" customFormat="1" ht="15" customHeight="1" x14ac:dyDescent="0.2">
      <c r="A96" s="884" t="s">
        <v>459</v>
      </c>
      <c r="B96" s="271">
        <v>1</v>
      </c>
      <c r="C96" s="266"/>
      <c r="D96" s="267"/>
      <c r="E96" s="267"/>
      <c r="F96" s="267">
        <v>1</v>
      </c>
      <c r="G96" s="267">
        <v>1</v>
      </c>
      <c r="H96" s="267">
        <v>1</v>
      </c>
      <c r="I96" s="267">
        <v>1</v>
      </c>
      <c r="J96" s="267">
        <v>1</v>
      </c>
      <c r="K96" s="267"/>
    </row>
    <row r="97" spans="1:11" s="245" customFormat="1" ht="15" customHeight="1" x14ac:dyDescent="0.2">
      <c r="A97" s="884" t="s">
        <v>353</v>
      </c>
      <c r="B97" s="271"/>
      <c r="C97" s="266">
        <v>2</v>
      </c>
      <c r="D97" s="267">
        <v>1</v>
      </c>
      <c r="E97" s="267"/>
      <c r="F97" s="267"/>
      <c r="G97" s="267"/>
      <c r="H97" s="267"/>
      <c r="I97" s="267"/>
      <c r="J97" s="267"/>
      <c r="K97" s="267"/>
    </row>
    <row r="98" spans="1:11" s="245" customFormat="1" ht="15" customHeight="1" x14ac:dyDescent="0.2">
      <c r="A98" s="884" t="s">
        <v>460</v>
      </c>
      <c r="B98" s="271">
        <v>2</v>
      </c>
      <c r="C98" s="266">
        <v>1</v>
      </c>
      <c r="D98" s="267"/>
      <c r="E98" s="267">
        <v>5</v>
      </c>
      <c r="F98" s="267">
        <v>2</v>
      </c>
      <c r="G98" s="267">
        <v>4</v>
      </c>
      <c r="H98" s="267">
        <v>1</v>
      </c>
      <c r="I98" s="267"/>
      <c r="J98" s="267">
        <v>1</v>
      </c>
      <c r="K98" s="267"/>
    </row>
    <row r="99" spans="1:11" s="245" customFormat="1" ht="15" customHeight="1" x14ac:dyDescent="0.2">
      <c r="A99" s="884" t="s">
        <v>461</v>
      </c>
      <c r="B99" s="271"/>
      <c r="C99" s="266">
        <v>1</v>
      </c>
      <c r="D99" s="267"/>
      <c r="E99" s="267"/>
      <c r="F99" s="267"/>
      <c r="G99" s="267"/>
      <c r="H99" s="267">
        <v>1</v>
      </c>
      <c r="I99" s="267"/>
      <c r="J99" s="267"/>
      <c r="K99" s="267"/>
    </row>
    <row r="100" spans="1:11" s="245" customFormat="1" ht="15" customHeight="1" x14ac:dyDescent="0.2">
      <c r="A100" s="884" t="s">
        <v>462</v>
      </c>
      <c r="B100" s="271">
        <v>1</v>
      </c>
      <c r="C100" s="266"/>
      <c r="D100" s="267"/>
      <c r="E100" s="267"/>
      <c r="F100" s="267"/>
      <c r="G100" s="267"/>
      <c r="H100" s="267"/>
      <c r="I100" s="267"/>
      <c r="J100" s="267"/>
      <c r="K100" s="267"/>
    </row>
    <row r="101" spans="1:11" s="245" customFormat="1" ht="15" customHeight="1" x14ac:dyDescent="0.2">
      <c r="A101" s="888" t="s">
        <v>435</v>
      </c>
      <c r="B101" s="272"/>
      <c r="C101" s="260">
        <v>2</v>
      </c>
      <c r="D101" s="261">
        <v>1</v>
      </c>
      <c r="E101" s="261">
        <v>1</v>
      </c>
      <c r="F101" s="261">
        <v>1</v>
      </c>
      <c r="G101" s="261"/>
      <c r="H101" s="261">
        <v>1</v>
      </c>
      <c r="I101" s="261"/>
      <c r="J101" s="261"/>
      <c r="K101" s="261"/>
    </row>
    <row r="102" spans="1:11" s="245" customFormat="1" ht="15" customHeight="1" x14ac:dyDescent="0.2">
      <c r="A102" s="577" t="s">
        <v>324</v>
      </c>
      <c r="B102" s="553">
        <v>20</v>
      </c>
      <c r="C102" s="554">
        <v>24</v>
      </c>
      <c r="D102" s="555">
        <v>22</v>
      </c>
      <c r="E102" s="555">
        <v>15</v>
      </c>
      <c r="F102" s="555">
        <v>17</v>
      </c>
      <c r="G102" s="555">
        <v>19</v>
      </c>
      <c r="H102" s="555">
        <v>22</v>
      </c>
      <c r="I102" s="555">
        <f>SUM(I87:I101)</f>
        <v>10</v>
      </c>
      <c r="J102" s="555">
        <f>SUM(J87:J101)</f>
        <v>11</v>
      </c>
      <c r="K102" s="555">
        <f>SUM(K87:K101)</f>
        <v>6</v>
      </c>
    </row>
    <row r="103" spans="1:11" s="245" customFormat="1" ht="15" customHeight="1" x14ac:dyDescent="0.2">
      <c r="A103" s="897" t="s">
        <v>197</v>
      </c>
      <c r="B103" s="278">
        <v>2</v>
      </c>
      <c r="C103" s="279">
        <v>1</v>
      </c>
      <c r="D103" s="277"/>
      <c r="E103" s="277"/>
      <c r="F103" s="277"/>
      <c r="G103" s="277"/>
      <c r="H103" s="277"/>
      <c r="I103" s="277">
        <v>1</v>
      </c>
      <c r="J103" s="277"/>
      <c r="K103" s="277"/>
    </row>
    <row r="104" spans="1:11" s="245" customFormat="1" ht="15" customHeight="1" x14ac:dyDescent="0.2">
      <c r="A104" s="898" t="s">
        <v>642</v>
      </c>
      <c r="B104" s="259"/>
      <c r="C104" s="899"/>
      <c r="D104" s="261"/>
      <c r="E104" s="261"/>
      <c r="F104" s="261"/>
      <c r="G104" s="261"/>
      <c r="H104" s="261"/>
      <c r="I104" s="261">
        <v>1</v>
      </c>
      <c r="J104" s="261"/>
      <c r="K104" s="261"/>
    </row>
    <row r="105" spans="1:11" s="245" customFormat="1" x14ac:dyDescent="0.2">
      <c r="A105" s="578" t="s">
        <v>325</v>
      </c>
      <c r="B105" s="556">
        <v>2</v>
      </c>
      <c r="C105" s="557">
        <v>1</v>
      </c>
      <c r="D105" s="558"/>
      <c r="E105" s="558"/>
      <c r="F105" s="558"/>
      <c r="G105" s="558"/>
      <c r="H105" s="558"/>
      <c r="I105" s="558">
        <v>2</v>
      </c>
      <c r="J105" s="558"/>
      <c r="K105" s="558"/>
    </row>
    <row r="106" spans="1:11" x14ac:dyDescent="0.2">
      <c r="A106" s="250"/>
      <c r="B106" s="243"/>
      <c r="C106" s="280"/>
      <c r="D106" s="281"/>
      <c r="E106" s="281"/>
      <c r="F106" s="281"/>
      <c r="G106" s="281"/>
      <c r="H106" s="281"/>
      <c r="I106" s="281"/>
      <c r="J106" s="281"/>
      <c r="K106" s="281"/>
    </row>
    <row r="107" spans="1:11" x14ac:dyDescent="0.2">
      <c r="A107" s="900" t="s">
        <v>313</v>
      </c>
      <c r="B107" s="271"/>
      <c r="C107" s="282">
        <v>9</v>
      </c>
      <c r="D107" s="283">
        <v>5</v>
      </c>
      <c r="E107" s="283">
        <v>11</v>
      </c>
      <c r="F107" s="283">
        <v>19</v>
      </c>
      <c r="G107" s="283">
        <v>32</v>
      </c>
      <c r="H107" s="283">
        <v>32</v>
      </c>
      <c r="I107" s="283">
        <v>39</v>
      </c>
      <c r="J107" s="283">
        <v>39</v>
      </c>
      <c r="K107" s="283">
        <v>57</v>
      </c>
    </row>
    <row r="108" spans="1:11" x14ac:dyDescent="0.2">
      <c r="A108" s="250"/>
      <c r="B108" s="243"/>
      <c r="C108" s="280"/>
      <c r="D108" s="281"/>
      <c r="E108" s="281"/>
      <c r="F108" s="281"/>
      <c r="G108" s="281"/>
      <c r="H108" s="281"/>
      <c r="I108" s="281"/>
      <c r="J108" s="281"/>
      <c r="K108" s="281"/>
    </row>
    <row r="109" spans="1:11" x14ac:dyDescent="0.2">
      <c r="A109" s="579" t="s">
        <v>326</v>
      </c>
      <c r="B109" s="559">
        <v>245</v>
      </c>
      <c r="C109" s="560">
        <v>293</v>
      </c>
      <c r="D109" s="561">
        <v>215</v>
      </c>
      <c r="E109" s="561">
        <v>186</v>
      </c>
      <c r="F109" s="561">
        <v>155</v>
      </c>
      <c r="G109" s="561">
        <v>195</v>
      </c>
      <c r="H109" s="561">
        <v>188</v>
      </c>
      <c r="I109" s="561">
        <f>I42+I63+I86+I102+I105+I107</f>
        <v>140</v>
      </c>
      <c r="J109" s="561">
        <f>J42+J63+J86+J102+J105+J107</f>
        <v>146</v>
      </c>
      <c r="K109" s="561">
        <f>K42+K63+K86+K102+K105+K107</f>
        <v>171</v>
      </c>
    </row>
    <row r="110" spans="1:11" x14ac:dyDescent="0.2">
      <c r="B110" s="252"/>
      <c r="C110" s="252"/>
      <c r="D110" s="252"/>
      <c r="E110" s="252"/>
      <c r="F110" s="252"/>
      <c r="G110" s="251"/>
    </row>
    <row r="111" spans="1:11" s="250" customFormat="1" x14ac:dyDescent="0.2">
      <c r="A111" s="253"/>
      <c r="B111" s="253"/>
      <c r="C111" s="253"/>
      <c r="D111" s="253"/>
      <c r="E111" s="253"/>
      <c r="F111" s="253"/>
      <c r="G111" s="245"/>
      <c r="I111" s="244"/>
      <c r="J111" s="244"/>
      <c r="K111" s="244"/>
    </row>
    <row r="115" spans="2:7" x14ac:dyDescent="0.2">
      <c r="G115" s="244"/>
    </row>
    <row r="116" spans="2:7" ht="12" customHeight="1" x14ac:dyDescent="0.2">
      <c r="G116" s="244"/>
    </row>
    <row r="117" spans="2:7" x14ac:dyDescent="0.2">
      <c r="G117" s="244"/>
    </row>
    <row r="118" spans="2:7" x14ac:dyDescent="0.2">
      <c r="G118" s="244"/>
    </row>
    <row r="119" spans="2:7" x14ac:dyDescent="0.2">
      <c r="G119" s="244"/>
    </row>
    <row r="120" spans="2:7" x14ac:dyDescent="0.2">
      <c r="G120" s="244"/>
    </row>
    <row r="121" spans="2:7" x14ac:dyDescent="0.2">
      <c r="G121" s="244"/>
    </row>
    <row r="122" spans="2:7" x14ac:dyDescent="0.2">
      <c r="G122" s="244"/>
    </row>
    <row r="123" spans="2:7" x14ac:dyDescent="0.2">
      <c r="B123" s="245"/>
      <c r="C123" s="245"/>
      <c r="D123" s="245"/>
      <c r="E123" s="245"/>
      <c r="F123" s="245"/>
      <c r="G123" s="244"/>
    </row>
    <row r="124" spans="2:7" x14ac:dyDescent="0.2">
      <c r="B124" s="245"/>
      <c r="C124" s="245"/>
      <c r="D124" s="245"/>
      <c r="E124" s="245"/>
      <c r="F124" s="245"/>
      <c r="G124" s="244"/>
    </row>
    <row r="125" spans="2:7" x14ac:dyDescent="0.2">
      <c r="B125" s="245"/>
      <c r="C125" s="245"/>
      <c r="D125" s="245"/>
      <c r="E125" s="245"/>
      <c r="F125" s="245"/>
      <c r="G125" s="244"/>
    </row>
    <row r="126" spans="2:7" x14ac:dyDescent="0.2">
      <c r="B126" s="245"/>
      <c r="C126" s="245"/>
      <c r="D126" s="245"/>
      <c r="E126" s="245"/>
      <c r="F126" s="245"/>
      <c r="G126" s="244"/>
    </row>
    <row r="127" spans="2:7" x14ac:dyDescent="0.2">
      <c r="B127" s="245"/>
      <c r="C127" s="245"/>
      <c r="D127" s="245"/>
      <c r="E127" s="245"/>
      <c r="F127" s="245"/>
      <c r="G127" s="244"/>
    </row>
    <row r="128" spans="2:7" x14ac:dyDescent="0.2">
      <c r="B128" s="245"/>
      <c r="C128" s="245"/>
      <c r="D128" s="245"/>
      <c r="E128" s="245"/>
      <c r="F128" s="245"/>
      <c r="G128" s="244"/>
    </row>
    <row r="129" spans="1:11" x14ac:dyDescent="0.2">
      <c r="B129" s="245"/>
      <c r="C129" s="245"/>
      <c r="D129" s="245"/>
      <c r="E129" s="245"/>
      <c r="F129" s="245"/>
      <c r="G129" s="244"/>
    </row>
    <row r="130" spans="1:11" x14ac:dyDescent="0.2">
      <c r="B130" s="245"/>
      <c r="C130" s="245"/>
      <c r="D130" s="245"/>
      <c r="E130" s="245"/>
      <c r="F130" s="245"/>
      <c r="G130" s="244"/>
    </row>
    <row r="131" spans="1:11" x14ac:dyDescent="0.2">
      <c r="B131" s="245"/>
      <c r="C131" s="245"/>
      <c r="D131" s="245"/>
      <c r="E131" s="245"/>
      <c r="F131" s="245"/>
      <c r="G131" s="244"/>
    </row>
    <row r="132" spans="1:11" x14ac:dyDescent="0.2">
      <c r="B132" s="245"/>
      <c r="C132" s="245"/>
      <c r="D132" s="245"/>
      <c r="E132" s="245"/>
      <c r="F132" s="245"/>
      <c r="G132" s="244"/>
    </row>
    <row r="133" spans="1:11" x14ac:dyDescent="0.2">
      <c r="B133" s="245"/>
      <c r="C133" s="245"/>
      <c r="D133" s="245"/>
      <c r="E133" s="245"/>
      <c r="F133" s="245"/>
      <c r="G133" s="244"/>
    </row>
    <row r="134" spans="1:11" x14ac:dyDescent="0.2">
      <c r="B134" s="245"/>
      <c r="C134" s="245"/>
      <c r="D134" s="245"/>
      <c r="E134" s="245"/>
      <c r="F134" s="245"/>
      <c r="G134" s="244"/>
    </row>
    <row r="135" spans="1:11" x14ac:dyDescent="0.2">
      <c r="B135" s="245"/>
      <c r="C135" s="245"/>
      <c r="D135" s="245"/>
      <c r="E135" s="245"/>
      <c r="F135" s="245"/>
      <c r="G135" s="244"/>
    </row>
    <row r="136" spans="1:11" x14ac:dyDescent="0.2">
      <c r="B136" s="245"/>
      <c r="C136" s="245"/>
      <c r="D136" s="245"/>
      <c r="E136" s="245"/>
      <c r="F136" s="245"/>
      <c r="G136" s="244"/>
    </row>
    <row r="137" spans="1:11" x14ac:dyDescent="0.2">
      <c r="B137" s="245"/>
      <c r="C137" s="245"/>
      <c r="D137" s="245"/>
      <c r="E137" s="245"/>
      <c r="F137" s="245"/>
      <c r="G137" s="244"/>
    </row>
    <row r="138" spans="1:11" x14ac:dyDescent="0.2">
      <c r="B138" s="245"/>
      <c r="C138" s="245"/>
      <c r="D138" s="245"/>
      <c r="E138" s="245"/>
      <c r="F138" s="245"/>
      <c r="G138" s="244"/>
    </row>
    <row r="139" spans="1:11" x14ac:dyDescent="0.2">
      <c r="B139" s="245"/>
      <c r="C139" s="245"/>
      <c r="D139" s="245"/>
      <c r="E139" s="245"/>
      <c r="F139" s="245"/>
      <c r="G139" s="244"/>
    </row>
    <row r="140" spans="1:11" x14ac:dyDescent="0.2">
      <c r="B140" s="245"/>
      <c r="C140" s="245"/>
      <c r="D140" s="245"/>
      <c r="E140" s="245"/>
      <c r="F140" s="245"/>
    </row>
    <row r="141" spans="1:11" x14ac:dyDescent="0.2">
      <c r="B141" s="245"/>
      <c r="C141" s="245"/>
      <c r="D141" s="245"/>
      <c r="E141" s="245"/>
      <c r="F141" s="245"/>
    </row>
    <row r="142" spans="1:11" x14ac:dyDescent="0.2">
      <c r="B142" s="245"/>
      <c r="C142" s="245"/>
      <c r="D142" s="245"/>
      <c r="E142" s="245"/>
      <c r="F142" s="245"/>
    </row>
    <row r="143" spans="1:11" x14ac:dyDescent="0.2">
      <c r="B143" s="245"/>
      <c r="C143" s="245"/>
      <c r="D143" s="245"/>
      <c r="E143" s="245"/>
      <c r="F143" s="245"/>
    </row>
    <row r="144" spans="1:11" s="245" customFormat="1" x14ac:dyDescent="0.2">
      <c r="A144" s="244"/>
      <c r="H144" s="244"/>
      <c r="I144" s="244"/>
      <c r="J144" s="244"/>
      <c r="K144" s="244"/>
    </row>
    <row r="145" spans="1:11" s="245" customFormat="1" x14ac:dyDescent="0.2">
      <c r="A145" s="244"/>
      <c r="H145" s="244"/>
      <c r="I145" s="244"/>
      <c r="J145" s="244"/>
      <c r="K145" s="244"/>
    </row>
    <row r="146" spans="1:11" s="245" customFormat="1" x14ac:dyDescent="0.2">
      <c r="A146" s="244"/>
      <c r="H146" s="244"/>
      <c r="I146" s="244"/>
      <c r="J146" s="244"/>
      <c r="K146" s="244"/>
    </row>
    <row r="147" spans="1:11" s="245" customFormat="1" x14ac:dyDescent="0.2">
      <c r="A147" s="244"/>
      <c r="H147" s="244"/>
      <c r="I147" s="244"/>
      <c r="J147" s="244"/>
      <c r="K147" s="244"/>
    </row>
  </sheetData>
  <sortState ref="A32:K41">
    <sortCondition ref="A32"/>
  </sortState>
  <mergeCells count="2">
    <mergeCell ref="F2:G2"/>
    <mergeCell ref="A3:K3"/>
  </mergeCells>
  <pageMargins left="0.39370078740157483" right="0" top="0.59055118110236227" bottom="0.59055118110236227" header="0.51181102362204722" footer="0.51181102362204722"/>
  <pageSetup paperSize="9" scale="82" firstPageNumber="68" fitToHeight="0" orientation="portrait" r:id="rId1"/>
  <headerFooter alignWithMargins="0">
    <oddHeader>&amp;L&amp;"Times New Roman,Gras"DGRH A1-1&amp;R&amp;"Times New Roman,Gras"Juillet 2021</oddHeader>
    <oddFooter>&amp;C&amp;"Times New Roman,Gras"Page &amp;P de &amp;N</oddFooter>
  </headerFooter>
  <rowBreaks count="3" manualBreakCount="3">
    <brk id="42" max="10" man="1"/>
    <brk id="86" max="10" man="1"/>
    <brk id="11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54"/>
  <sheetViews>
    <sheetView showGridLines="0" zoomScaleNormal="100" workbookViewId="0">
      <pane ySplit="6" topLeftCell="A7" activePane="bottomLeft" state="frozen"/>
      <selection activeCell="Q36" sqref="Q36"/>
      <selection pane="bottomLeft" activeCell="S15" sqref="S15"/>
    </sheetView>
  </sheetViews>
  <sheetFormatPr baseColWidth="10" defaultRowHeight="12.75" x14ac:dyDescent="0.2"/>
  <cols>
    <col min="1" max="1" width="21.5" bestFit="1" customWidth="1"/>
    <col min="2" max="16" width="10.1640625" customWidth="1"/>
    <col min="17" max="17" width="12.1640625" customWidth="1"/>
    <col min="18" max="18" width="10.1640625" customWidth="1"/>
  </cols>
  <sheetData>
    <row r="2" spans="1:18" ht="12" customHeight="1" x14ac:dyDescent="0.2">
      <c r="A2" s="1040" t="s">
        <v>524</v>
      </c>
      <c r="B2" s="1040"/>
      <c r="C2" s="1040"/>
      <c r="D2" s="1040"/>
      <c r="E2" s="1040"/>
      <c r="F2" s="1040"/>
      <c r="G2" s="1040"/>
      <c r="H2" s="1040"/>
      <c r="I2" s="1040"/>
      <c r="J2" s="1040"/>
      <c r="K2" s="1040"/>
      <c r="L2" s="1040"/>
      <c r="M2" s="1040"/>
      <c r="N2" s="1040"/>
      <c r="O2" s="1040"/>
      <c r="P2" s="1040"/>
      <c r="Q2" s="1040"/>
      <c r="R2" s="1040"/>
    </row>
    <row r="4" spans="1:18" x14ac:dyDescent="0.2">
      <c r="B4" s="1085" t="s">
        <v>156</v>
      </c>
      <c r="C4" s="1101"/>
      <c r="D4" s="1101"/>
      <c r="E4" s="1077" t="s">
        <v>157</v>
      </c>
      <c r="F4" s="1077"/>
      <c r="G4" s="1077"/>
      <c r="H4" s="1077"/>
      <c r="I4" s="1077"/>
      <c r="J4" s="1077" t="s">
        <v>158</v>
      </c>
      <c r="K4" s="1077"/>
      <c r="L4" s="1077"/>
      <c r="M4" s="1077"/>
      <c r="N4" s="1077"/>
      <c r="O4" s="1077"/>
      <c r="P4" s="1077"/>
      <c r="Q4" s="1105" t="s">
        <v>135</v>
      </c>
      <c r="R4" s="1076" t="s">
        <v>70</v>
      </c>
    </row>
    <row r="5" spans="1:18" s="49" customFormat="1" ht="21.75" customHeight="1" x14ac:dyDescent="0.2">
      <c r="A5" s="466"/>
      <c r="B5" s="582" t="s">
        <v>296</v>
      </c>
      <c r="C5" s="582" t="s">
        <v>297</v>
      </c>
      <c r="D5" s="299" t="s">
        <v>295</v>
      </c>
      <c r="E5" s="582" t="s">
        <v>502</v>
      </c>
      <c r="F5" s="582" t="s">
        <v>503</v>
      </c>
      <c r="G5" s="582" t="s">
        <v>496</v>
      </c>
      <c r="H5" s="787" t="s">
        <v>138</v>
      </c>
      <c r="I5" s="299" t="s">
        <v>222</v>
      </c>
      <c r="J5" s="582" t="s">
        <v>504</v>
      </c>
      <c r="K5" s="582" t="s">
        <v>477</v>
      </c>
      <c r="L5" s="582" t="s">
        <v>507</v>
      </c>
      <c r="M5" s="582" t="s">
        <v>508</v>
      </c>
      <c r="N5" s="582" t="s">
        <v>509</v>
      </c>
      <c r="O5" s="582" t="s">
        <v>303</v>
      </c>
      <c r="P5" s="299" t="s">
        <v>298</v>
      </c>
      <c r="Q5" s="1105"/>
      <c r="R5" s="1076"/>
    </row>
    <row r="6" spans="1:18" x14ac:dyDescent="0.2">
      <c r="A6" s="340" t="s">
        <v>424</v>
      </c>
    </row>
    <row r="7" spans="1:18" x14ac:dyDescent="0.2">
      <c r="A7" s="11" t="s">
        <v>196</v>
      </c>
      <c r="B7" s="65"/>
      <c r="C7" s="63"/>
      <c r="D7" s="67"/>
      <c r="E7" s="65">
        <v>3</v>
      </c>
      <c r="F7" s="63"/>
      <c r="G7" s="240"/>
      <c r="H7" s="240"/>
      <c r="I7" s="67">
        <v>3</v>
      </c>
      <c r="J7" s="65"/>
      <c r="K7" s="63"/>
      <c r="L7" s="63"/>
      <c r="M7" s="63"/>
      <c r="N7" s="63"/>
      <c r="O7" s="63"/>
      <c r="P7" s="67"/>
      <c r="Q7" s="30"/>
      <c r="R7" s="11">
        <f>Q7+P7+I7+D7</f>
        <v>3</v>
      </c>
    </row>
    <row r="8" spans="1:18" x14ac:dyDescent="0.2">
      <c r="A8" s="12" t="s">
        <v>199</v>
      </c>
      <c r="B8" s="66"/>
      <c r="C8" s="64"/>
      <c r="D8" s="69"/>
      <c r="E8" s="66">
        <v>1</v>
      </c>
      <c r="F8" s="64">
        <v>2</v>
      </c>
      <c r="G8" s="241"/>
      <c r="H8" s="241"/>
      <c r="I8" s="69">
        <v>3</v>
      </c>
      <c r="J8" s="66">
        <v>3</v>
      </c>
      <c r="K8" s="64"/>
      <c r="L8" s="64"/>
      <c r="M8" s="64">
        <v>1</v>
      </c>
      <c r="N8" s="64"/>
      <c r="O8" s="64"/>
      <c r="P8" s="69">
        <v>4</v>
      </c>
      <c r="Q8" s="32"/>
      <c r="R8" s="11">
        <f t="shared" ref="R8:R20" si="0">Q8+P8+I8+D8</f>
        <v>7</v>
      </c>
    </row>
    <row r="9" spans="1:18" x14ac:dyDescent="0.2">
      <c r="A9" s="12" t="s">
        <v>204</v>
      </c>
      <c r="B9" s="66"/>
      <c r="C9" s="64">
        <v>1</v>
      </c>
      <c r="D9" s="69">
        <v>1</v>
      </c>
      <c r="E9" s="66">
        <v>3</v>
      </c>
      <c r="F9" s="64">
        <v>2</v>
      </c>
      <c r="G9" s="241"/>
      <c r="H9" s="241"/>
      <c r="I9" s="69">
        <v>5</v>
      </c>
      <c r="J9" s="66">
        <v>1</v>
      </c>
      <c r="K9" s="64"/>
      <c r="L9" s="64"/>
      <c r="M9" s="64"/>
      <c r="N9" s="64"/>
      <c r="O9" s="64">
        <v>2</v>
      </c>
      <c r="P9" s="69">
        <v>3</v>
      </c>
      <c r="Q9" s="32"/>
      <c r="R9" s="11">
        <f t="shared" si="0"/>
        <v>9</v>
      </c>
    </row>
    <row r="10" spans="1:18" x14ac:dyDescent="0.2">
      <c r="A10" s="12" t="s">
        <v>206</v>
      </c>
      <c r="B10" s="66"/>
      <c r="C10" s="64"/>
      <c r="D10" s="69"/>
      <c r="E10" s="66">
        <v>1</v>
      </c>
      <c r="F10" s="64"/>
      <c r="G10" s="241"/>
      <c r="H10" s="241"/>
      <c r="I10" s="69">
        <v>1</v>
      </c>
      <c r="J10" s="66"/>
      <c r="K10" s="64"/>
      <c r="L10" s="64"/>
      <c r="M10" s="64"/>
      <c r="N10" s="64"/>
      <c r="O10" s="64"/>
      <c r="P10" s="69"/>
      <c r="Q10" s="32"/>
      <c r="R10" s="11">
        <f t="shared" si="0"/>
        <v>1</v>
      </c>
    </row>
    <row r="11" spans="1:18" x14ac:dyDescent="0.2">
      <c r="A11" s="12" t="s">
        <v>207</v>
      </c>
      <c r="B11" s="66"/>
      <c r="C11" s="64"/>
      <c r="D11" s="69"/>
      <c r="E11" s="66"/>
      <c r="F11" s="64">
        <v>1</v>
      </c>
      <c r="G11" s="241">
        <v>1</v>
      </c>
      <c r="H11" s="241"/>
      <c r="I11" s="69">
        <v>2</v>
      </c>
      <c r="J11" s="66"/>
      <c r="K11" s="64"/>
      <c r="L11" s="64"/>
      <c r="M11" s="64"/>
      <c r="N11" s="64"/>
      <c r="O11" s="64"/>
      <c r="P11" s="69"/>
      <c r="Q11" s="32"/>
      <c r="R11" s="11">
        <f t="shared" si="0"/>
        <v>2</v>
      </c>
    </row>
    <row r="12" spans="1:18" x14ac:dyDescent="0.2">
      <c r="A12" s="12" t="s">
        <v>210</v>
      </c>
      <c r="B12" s="66"/>
      <c r="C12" s="64"/>
      <c r="D12" s="69"/>
      <c r="E12" s="66">
        <v>1</v>
      </c>
      <c r="F12" s="64"/>
      <c r="G12" s="241"/>
      <c r="H12" s="241"/>
      <c r="I12" s="69">
        <v>1</v>
      </c>
      <c r="J12" s="66"/>
      <c r="K12" s="64"/>
      <c r="L12" s="64"/>
      <c r="M12" s="64"/>
      <c r="N12" s="64"/>
      <c r="O12" s="64"/>
      <c r="P12" s="69"/>
      <c r="Q12" s="32"/>
      <c r="R12" s="11">
        <f t="shared" si="0"/>
        <v>1</v>
      </c>
    </row>
    <row r="13" spans="1:18" x14ac:dyDescent="0.2">
      <c r="A13" s="12" t="s">
        <v>212</v>
      </c>
      <c r="B13" s="66">
        <v>1</v>
      </c>
      <c r="C13" s="64">
        <v>2</v>
      </c>
      <c r="D13" s="69">
        <v>3</v>
      </c>
      <c r="E13" s="66">
        <v>2</v>
      </c>
      <c r="F13" s="64">
        <v>7</v>
      </c>
      <c r="G13" s="241">
        <v>3</v>
      </c>
      <c r="H13" s="241"/>
      <c r="I13" s="69">
        <v>12</v>
      </c>
      <c r="J13" s="66">
        <v>3</v>
      </c>
      <c r="K13" s="64">
        <v>3</v>
      </c>
      <c r="L13" s="64">
        <v>2</v>
      </c>
      <c r="M13" s="64"/>
      <c r="N13" s="64">
        <v>2</v>
      </c>
      <c r="O13" s="64">
        <v>3</v>
      </c>
      <c r="P13" s="69">
        <v>13</v>
      </c>
      <c r="Q13" s="32"/>
      <c r="R13" s="11">
        <f t="shared" si="0"/>
        <v>28</v>
      </c>
    </row>
    <row r="14" spans="1:18" x14ac:dyDescent="0.2">
      <c r="A14" s="886" t="s">
        <v>329</v>
      </c>
      <c r="B14" s="66"/>
      <c r="C14" s="64"/>
      <c r="D14" s="69"/>
      <c r="E14" s="66"/>
      <c r="F14" s="64"/>
      <c r="G14" s="241"/>
      <c r="H14" s="241"/>
      <c r="I14" s="69"/>
      <c r="J14" s="66"/>
      <c r="K14" s="64"/>
      <c r="L14" s="64"/>
      <c r="M14" s="64"/>
      <c r="N14" s="64">
        <v>1</v>
      </c>
      <c r="O14" s="64"/>
      <c r="P14" s="69">
        <v>1</v>
      </c>
      <c r="Q14" s="32"/>
      <c r="R14" s="11">
        <f t="shared" ref="R14" si="1">Q14+P14+I14+D14</f>
        <v>1</v>
      </c>
    </row>
    <row r="15" spans="1:18" x14ac:dyDescent="0.2">
      <c r="A15" s="580" t="s">
        <v>316</v>
      </c>
      <c r="B15" s="289">
        <f t="shared" ref="B15:G15" si="2">SUM(B7:B14)</f>
        <v>1</v>
      </c>
      <c r="C15" s="289">
        <f t="shared" si="2"/>
        <v>3</v>
      </c>
      <c r="D15" s="121">
        <f t="shared" si="2"/>
        <v>4</v>
      </c>
      <c r="E15" s="289">
        <f t="shared" si="2"/>
        <v>11</v>
      </c>
      <c r="F15" s="289">
        <f t="shared" si="2"/>
        <v>12</v>
      </c>
      <c r="G15" s="289">
        <f t="shared" si="2"/>
        <v>4</v>
      </c>
      <c r="H15" s="43"/>
      <c r="I15" s="121">
        <f t="shared" ref="I15:P15" si="3">SUM(I7:I14)</f>
        <v>27</v>
      </c>
      <c r="J15" s="289">
        <f t="shared" si="3"/>
        <v>7</v>
      </c>
      <c r="K15" s="289">
        <f t="shared" si="3"/>
        <v>3</v>
      </c>
      <c r="L15" s="289">
        <f t="shared" si="3"/>
        <v>2</v>
      </c>
      <c r="M15" s="289">
        <f t="shared" si="3"/>
        <v>1</v>
      </c>
      <c r="N15" s="289">
        <f t="shared" si="3"/>
        <v>3</v>
      </c>
      <c r="O15" s="289">
        <f t="shared" si="3"/>
        <v>5</v>
      </c>
      <c r="P15" s="121">
        <f t="shared" si="3"/>
        <v>21</v>
      </c>
      <c r="Q15" s="43">
        <v>1</v>
      </c>
      <c r="R15" s="160">
        <f>Q15+P15+I15+D15</f>
        <v>53</v>
      </c>
    </row>
    <row r="16" spans="1:18" x14ac:dyDescent="0.2">
      <c r="A16" s="12" t="s">
        <v>442</v>
      </c>
      <c r="B16" s="66"/>
      <c r="C16" s="64">
        <v>1</v>
      </c>
      <c r="D16" s="69">
        <v>1</v>
      </c>
      <c r="E16" s="66"/>
      <c r="F16" s="64"/>
      <c r="G16" s="241"/>
      <c r="H16" s="241"/>
      <c r="I16" s="69"/>
      <c r="J16" s="66"/>
      <c r="K16" s="64"/>
      <c r="L16" s="64"/>
      <c r="M16" s="64"/>
      <c r="N16" s="64"/>
      <c r="O16" s="64"/>
      <c r="P16" s="69"/>
      <c r="Q16" s="32"/>
      <c r="R16" s="11">
        <f t="shared" si="0"/>
        <v>1</v>
      </c>
    </row>
    <row r="17" spans="1:18" x14ac:dyDescent="0.2">
      <c r="A17" s="12" t="s">
        <v>748</v>
      </c>
      <c r="B17" s="66"/>
      <c r="C17" s="64">
        <v>1</v>
      </c>
      <c r="D17" s="69">
        <v>1</v>
      </c>
      <c r="E17" s="66"/>
      <c r="F17" s="64"/>
      <c r="G17" s="241"/>
      <c r="H17" s="241"/>
      <c r="I17" s="69"/>
      <c r="J17" s="66"/>
      <c r="K17" s="64"/>
      <c r="L17" s="64"/>
      <c r="M17" s="64"/>
      <c r="N17" s="64"/>
      <c r="O17" s="64"/>
      <c r="P17" s="69"/>
      <c r="Q17" s="32"/>
      <c r="R17" s="11">
        <f t="shared" si="0"/>
        <v>1</v>
      </c>
    </row>
    <row r="18" spans="1:18" x14ac:dyDescent="0.2">
      <c r="A18" s="12" t="s">
        <v>310</v>
      </c>
      <c r="B18" s="66"/>
      <c r="C18" s="64"/>
      <c r="D18" s="69"/>
      <c r="E18" s="66">
        <v>1</v>
      </c>
      <c r="F18" s="69">
        <v>1</v>
      </c>
      <c r="G18" s="241"/>
      <c r="H18" s="241"/>
      <c r="I18" s="69">
        <v>2</v>
      </c>
      <c r="J18" s="66">
        <v>1</v>
      </c>
      <c r="K18" s="64"/>
      <c r="L18" s="64"/>
      <c r="M18" s="64"/>
      <c r="N18" s="64">
        <v>1</v>
      </c>
      <c r="O18" s="64"/>
      <c r="P18" s="241">
        <v>2</v>
      </c>
      <c r="Q18" s="32"/>
      <c r="R18" s="11">
        <f t="shared" si="0"/>
        <v>4</v>
      </c>
    </row>
    <row r="19" spans="1:18" x14ac:dyDescent="0.2">
      <c r="A19" s="13" t="s">
        <v>311</v>
      </c>
      <c r="B19" s="158"/>
      <c r="C19" s="113"/>
      <c r="D19" s="159"/>
      <c r="E19" s="158"/>
      <c r="F19" s="159">
        <v>1</v>
      </c>
      <c r="G19" s="242"/>
      <c r="H19" s="242"/>
      <c r="I19" s="159">
        <v>1</v>
      </c>
      <c r="J19" s="158">
        <v>1</v>
      </c>
      <c r="K19" s="113"/>
      <c r="L19" s="113"/>
      <c r="M19" s="113"/>
      <c r="N19" s="113"/>
      <c r="O19" s="113"/>
      <c r="P19" s="242">
        <v>1</v>
      </c>
      <c r="Q19" s="33"/>
      <c r="R19" s="11">
        <f t="shared" si="0"/>
        <v>2</v>
      </c>
    </row>
    <row r="20" spans="1:18" x14ac:dyDescent="0.2">
      <c r="A20" s="13" t="s">
        <v>328</v>
      </c>
      <c r="B20" s="158"/>
      <c r="C20" s="113">
        <v>1</v>
      </c>
      <c r="D20" s="159">
        <v>1</v>
      </c>
      <c r="E20" s="158"/>
      <c r="F20" s="159"/>
      <c r="G20" s="242"/>
      <c r="H20" s="242"/>
      <c r="I20" s="159"/>
      <c r="J20" s="158"/>
      <c r="K20" s="113"/>
      <c r="L20" s="113"/>
      <c r="M20" s="113"/>
      <c r="N20" s="113"/>
      <c r="O20" s="113"/>
      <c r="P20" s="242"/>
      <c r="Q20" s="33"/>
      <c r="R20" s="11">
        <f t="shared" si="0"/>
        <v>1</v>
      </c>
    </row>
    <row r="21" spans="1:18" x14ac:dyDescent="0.2">
      <c r="A21" s="13" t="s">
        <v>330</v>
      </c>
      <c r="B21" s="158">
        <v>1</v>
      </c>
      <c r="C21" s="113"/>
      <c r="D21" s="159">
        <v>1</v>
      </c>
      <c r="E21" s="158"/>
      <c r="F21" s="159"/>
      <c r="G21" s="242"/>
      <c r="H21" s="242"/>
      <c r="I21" s="159"/>
      <c r="J21" s="158"/>
      <c r="K21" s="113"/>
      <c r="L21" s="113"/>
      <c r="M21" s="113"/>
      <c r="N21" s="113"/>
      <c r="O21" s="113"/>
      <c r="P21" s="242"/>
      <c r="Q21" s="284"/>
      <c r="R21" s="11">
        <f t="shared" ref="R21" si="4">Q21+P21+I21+D21</f>
        <v>1</v>
      </c>
    </row>
    <row r="22" spans="1:18" ht="13.5" x14ac:dyDescent="0.25">
      <c r="A22" s="490" t="s">
        <v>645</v>
      </c>
      <c r="B22" s="290">
        <f t="shared" ref="B22:G22" si="5">SUM(B16:B21)</f>
        <v>1</v>
      </c>
      <c r="C22" s="290">
        <f t="shared" si="5"/>
        <v>3</v>
      </c>
      <c r="D22" s="291">
        <f t="shared" si="5"/>
        <v>4</v>
      </c>
      <c r="E22" s="290">
        <f t="shared" si="5"/>
        <v>1</v>
      </c>
      <c r="F22" s="290">
        <f t="shared" si="5"/>
        <v>2</v>
      </c>
      <c r="G22" s="290">
        <f t="shared" si="5"/>
        <v>0</v>
      </c>
      <c r="H22" s="290"/>
      <c r="I22" s="291">
        <f t="shared" ref="I22:P22" si="6">SUM(I16:I21)</f>
        <v>3</v>
      </c>
      <c r="J22" s="290">
        <f t="shared" si="6"/>
        <v>2</v>
      </c>
      <c r="K22" s="290">
        <f t="shared" si="6"/>
        <v>0</v>
      </c>
      <c r="L22" s="290">
        <f t="shared" si="6"/>
        <v>0</v>
      </c>
      <c r="M22" s="290">
        <f t="shared" si="6"/>
        <v>0</v>
      </c>
      <c r="N22" s="290">
        <f t="shared" si="6"/>
        <v>1</v>
      </c>
      <c r="O22" s="290">
        <f t="shared" si="6"/>
        <v>0</v>
      </c>
      <c r="P22" s="291">
        <f t="shared" si="6"/>
        <v>3</v>
      </c>
      <c r="Q22" s="290"/>
      <c r="R22" s="160">
        <f>Q22+P22+I22+D22</f>
        <v>10</v>
      </c>
    </row>
    <row r="23" spans="1:18" x14ac:dyDescent="0.2">
      <c r="A23" s="231" t="s">
        <v>319</v>
      </c>
      <c r="B23" s="295">
        <f t="shared" ref="B23:G23" si="7">B15+B22</f>
        <v>2</v>
      </c>
      <c r="C23" s="295">
        <f t="shared" si="7"/>
        <v>6</v>
      </c>
      <c r="D23" s="235">
        <f t="shared" si="7"/>
        <v>8</v>
      </c>
      <c r="E23" s="295">
        <f t="shared" si="7"/>
        <v>12</v>
      </c>
      <c r="F23" s="295">
        <f t="shared" si="7"/>
        <v>14</v>
      </c>
      <c r="G23" s="295">
        <f t="shared" si="7"/>
        <v>4</v>
      </c>
      <c r="H23" s="295"/>
      <c r="I23" s="235">
        <f t="shared" ref="I23:Q23" si="8">I15+I22</f>
        <v>30</v>
      </c>
      <c r="J23" s="295">
        <f t="shared" si="8"/>
        <v>9</v>
      </c>
      <c r="K23" s="295">
        <f t="shared" si="8"/>
        <v>3</v>
      </c>
      <c r="L23" s="295">
        <f t="shared" si="8"/>
        <v>2</v>
      </c>
      <c r="M23" s="295">
        <f t="shared" si="8"/>
        <v>1</v>
      </c>
      <c r="N23" s="295">
        <f t="shared" si="8"/>
        <v>4</v>
      </c>
      <c r="O23" s="295">
        <f t="shared" si="8"/>
        <v>5</v>
      </c>
      <c r="P23" s="235">
        <f t="shared" si="8"/>
        <v>24</v>
      </c>
      <c r="Q23" s="295">
        <f t="shared" si="8"/>
        <v>1</v>
      </c>
      <c r="R23" s="235">
        <f>R15+R22</f>
        <v>63</v>
      </c>
    </row>
    <row r="24" spans="1:18" x14ac:dyDescent="0.2">
      <c r="A24" s="11" t="s">
        <v>202</v>
      </c>
      <c r="B24" s="65"/>
      <c r="C24" s="63">
        <v>1</v>
      </c>
      <c r="D24" s="67">
        <v>1</v>
      </c>
      <c r="E24" s="65"/>
      <c r="F24" s="67"/>
      <c r="G24" s="240"/>
      <c r="H24" s="240"/>
      <c r="I24" s="67"/>
      <c r="J24" s="65"/>
      <c r="K24" s="63"/>
      <c r="L24" s="63"/>
      <c r="M24" s="63"/>
      <c r="N24" s="63">
        <v>2</v>
      </c>
      <c r="O24" s="63"/>
      <c r="P24" s="240">
        <v>2</v>
      </c>
      <c r="Q24" s="30"/>
      <c r="R24" s="11">
        <f t="shared" ref="R24:R43" si="9">Q24+P24+I24+D24</f>
        <v>3</v>
      </c>
    </row>
    <row r="25" spans="1:18" x14ac:dyDescent="0.2">
      <c r="A25" s="11" t="s">
        <v>447</v>
      </c>
      <c r="B25" s="65"/>
      <c r="C25" s="63"/>
      <c r="D25" s="67"/>
      <c r="E25" s="65">
        <v>2</v>
      </c>
      <c r="F25" s="240"/>
      <c r="G25" s="240"/>
      <c r="H25" s="240"/>
      <c r="I25" s="67">
        <v>2</v>
      </c>
      <c r="J25" s="65"/>
      <c r="K25" s="63"/>
      <c r="L25" s="63"/>
      <c r="M25" s="63"/>
      <c r="N25" s="63"/>
      <c r="O25" s="63"/>
      <c r="P25" s="240"/>
      <c r="Q25" s="30"/>
      <c r="R25" s="11">
        <f t="shared" si="9"/>
        <v>2</v>
      </c>
    </row>
    <row r="26" spans="1:18" x14ac:dyDescent="0.2">
      <c r="A26" s="11" t="s">
        <v>331</v>
      </c>
      <c r="B26" s="65"/>
      <c r="C26" s="63">
        <v>1</v>
      </c>
      <c r="D26" s="67">
        <v>1</v>
      </c>
      <c r="E26" s="65"/>
      <c r="F26" s="240">
        <v>1</v>
      </c>
      <c r="G26" s="240"/>
      <c r="H26" s="240"/>
      <c r="I26" s="67">
        <v>1</v>
      </c>
      <c r="J26" s="65"/>
      <c r="K26" s="63"/>
      <c r="L26" s="63"/>
      <c r="M26" s="63"/>
      <c r="N26" s="63"/>
      <c r="O26" s="63"/>
      <c r="P26" s="240"/>
      <c r="Q26" s="30"/>
      <c r="R26" s="11">
        <f t="shared" si="9"/>
        <v>2</v>
      </c>
    </row>
    <row r="27" spans="1:18" x14ac:dyDescent="0.2">
      <c r="A27" s="12" t="s">
        <v>213</v>
      </c>
      <c r="B27" s="66"/>
      <c r="C27" s="64"/>
      <c r="D27" s="69"/>
      <c r="E27" s="66">
        <v>3</v>
      </c>
      <c r="F27" s="64"/>
      <c r="G27" s="241"/>
      <c r="H27" s="241"/>
      <c r="I27" s="69">
        <v>3</v>
      </c>
      <c r="J27" s="66"/>
      <c r="K27" s="64"/>
      <c r="L27" s="64"/>
      <c r="M27" s="64"/>
      <c r="N27" s="64"/>
      <c r="O27" s="64"/>
      <c r="P27" s="69"/>
      <c r="Q27" s="32"/>
      <c r="R27" s="11">
        <f t="shared" si="9"/>
        <v>3</v>
      </c>
    </row>
    <row r="28" spans="1:18" x14ac:dyDescent="0.2">
      <c r="A28" s="11" t="s">
        <v>332</v>
      </c>
      <c r="B28" s="65"/>
      <c r="C28" s="63"/>
      <c r="D28" s="67"/>
      <c r="E28" s="65"/>
      <c r="F28" s="67"/>
      <c r="G28" s="240"/>
      <c r="H28" s="240"/>
      <c r="I28" s="67"/>
      <c r="J28" s="65">
        <v>1</v>
      </c>
      <c r="K28" s="63"/>
      <c r="L28" s="63"/>
      <c r="M28" s="63"/>
      <c r="N28" s="63">
        <v>3</v>
      </c>
      <c r="O28" s="63"/>
      <c r="P28" s="240">
        <v>4</v>
      </c>
      <c r="Q28" s="30"/>
      <c r="R28" s="11">
        <f t="shared" si="9"/>
        <v>4</v>
      </c>
    </row>
    <row r="29" spans="1:18" x14ac:dyDescent="0.2">
      <c r="A29" s="13" t="s">
        <v>334</v>
      </c>
      <c r="B29" s="158"/>
      <c r="C29" s="113"/>
      <c r="D29" s="159"/>
      <c r="E29" s="158"/>
      <c r="F29" s="159"/>
      <c r="G29" s="242"/>
      <c r="H29" s="242"/>
      <c r="I29" s="159"/>
      <c r="J29" s="158"/>
      <c r="K29" s="113"/>
      <c r="L29" s="113"/>
      <c r="M29" s="113"/>
      <c r="N29" s="113">
        <v>1</v>
      </c>
      <c r="O29" s="113">
        <v>1</v>
      </c>
      <c r="P29" s="159">
        <v>2</v>
      </c>
      <c r="Q29" s="287"/>
      <c r="R29" s="11">
        <f t="shared" si="9"/>
        <v>2</v>
      </c>
    </row>
    <row r="30" spans="1:18" x14ac:dyDescent="0.2">
      <c r="A30" s="13" t="s">
        <v>335</v>
      </c>
      <c r="B30" s="158"/>
      <c r="C30" s="113"/>
      <c r="D30" s="159"/>
      <c r="E30" s="158">
        <v>1</v>
      </c>
      <c r="F30" s="159"/>
      <c r="G30" s="242"/>
      <c r="H30" s="242"/>
      <c r="I30" s="159">
        <v>1</v>
      </c>
      <c r="J30" s="158"/>
      <c r="K30" s="113"/>
      <c r="L30" s="113"/>
      <c r="M30" s="113"/>
      <c r="N30" s="113"/>
      <c r="O30" s="113"/>
      <c r="P30" s="242"/>
      <c r="Q30" s="287"/>
      <c r="R30" s="11">
        <f t="shared" si="9"/>
        <v>1</v>
      </c>
    </row>
    <row r="31" spans="1:18" x14ac:dyDescent="0.2">
      <c r="A31" s="12" t="s">
        <v>687</v>
      </c>
      <c r="B31" s="66"/>
      <c r="C31" s="64">
        <v>1</v>
      </c>
      <c r="D31" s="69">
        <v>1</v>
      </c>
      <c r="E31" s="66"/>
      <c r="F31" s="69"/>
      <c r="G31" s="241"/>
      <c r="H31" s="241"/>
      <c r="I31" s="69"/>
      <c r="J31" s="66"/>
      <c r="K31" s="64"/>
      <c r="L31" s="64"/>
      <c r="M31" s="64"/>
      <c r="N31" s="64"/>
      <c r="O31" s="64"/>
      <c r="P31" s="241"/>
      <c r="Q31" s="32"/>
      <c r="R31" s="11">
        <f t="shared" si="9"/>
        <v>1</v>
      </c>
    </row>
    <row r="32" spans="1:18" x14ac:dyDescent="0.2">
      <c r="A32" s="231" t="s">
        <v>227</v>
      </c>
      <c r="B32" s="295"/>
      <c r="C32" s="295">
        <f>SUM(C24:C31)</f>
        <v>3</v>
      </c>
      <c r="D32" s="235">
        <f>SUM(D24:D31)</f>
        <v>3</v>
      </c>
      <c r="E32" s="295">
        <f>SUM(E24:E31)</f>
        <v>6</v>
      </c>
      <c r="F32" s="295">
        <f t="shared" ref="F32" si="10">SUM(F24:F31)</f>
        <v>1</v>
      </c>
      <c r="G32" s="295"/>
      <c r="H32" s="295"/>
      <c r="I32" s="235">
        <f>SUM(I24:I31)</f>
        <v>7</v>
      </c>
      <c r="J32" s="295">
        <f>SUM(J24:J31)</f>
        <v>1</v>
      </c>
      <c r="K32" s="295"/>
      <c r="L32" s="295">
        <f t="shared" ref="L32" si="11">SUM(L24:L31)</f>
        <v>0</v>
      </c>
      <c r="M32" s="295">
        <f t="shared" ref="M32:O32" si="12">SUM(M24:M31)</f>
        <v>0</v>
      </c>
      <c r="N32" s="295">
        <f t="shared" si="12"/>
        <v>6</v>
      </c>
      <c r="O32" s="295">
        <f t="shared" si="12"/>
        <v>1</v>
      </c>
      <c r="P32" s="235">
        <f>SUM(P24:P31)</f>
        <v>8</v>
      </c>
      <c r="Q32" s="295"/>
      <c r="R32" s="293">
        <f>Q32+P32+I32+D32</f>
        <v>18</v>
      </c>
    </row>
    <row r="33" spans="1:18" x14ac:dyDescent="0.2">
      <c r="A33" s="12" t="s">
        <v>346</v>
      </c>
      <c r="B33" s="66"/>
      <c r="C33" s="64">
        <v>1</v>
      </c>
      <c r="D33" s="69">
        <v>1</v>
      </c>
      <c r="E33" s="66"/>
      <c r="F33" s="69"/>
      <c r="G33" s="241"/>
      <c r="H33" s="241"/>
      <c r="I33" s="69"/>
      <c r="J33" s="66">
        <v>5</v>
      </c>
      <c r="K33" s="64"/>
      <c r="L33" s="64">
        <v>1</v>
      </c>
      <c r="M33" s="64"/>
      <c r="N33" s="64">
        <v>4</v>
      </c>
      <c r="O33" s="64"/>
      <c r="P33" s="69">
        <v>10</v>
      </c>
      <c r="Q33" s="286"/>
      <c r="R33" s="11">
        <f t="shared" si="9"/>
        <v>11</v>
      </c>
    </row>
    <row r="34" spans="1:18" x14ac:dyDescent="0.2">
      <c r="A34" s="12" t="s">
        <v>338</v>
      </c>
      <c r="B34" s="66"/>
      <c r="C34" s="64">
        <v>1</v>
      </c>
      <c r="D34" s="69">
        <v>1</v>
      </c>
      <c r="E34" s="66"/>
      <c r="F34" s="69"/>
      <c r="G34" s="241"/>
      <c r="H34" s="241"/>
      <c r="I34" s="69"/>
      <c r="J34" s="66"/>
      <c r="K34" s="64"/>
      <c r="L34" s="64"/>
      <c r="M34" s="64"/>
      <c r="N34" s="64"/>
      <c r="O34" s="64"/>
      <c r="P34" s="69"/>
      <c r="Q34" s="286"/>
      <c r="R34" s="11">
        <f t="shared" si="9"/>
        <v>1</v>
      </c>
    </row>
    <row r="35" spans="1:18" x14ac:dyDescent="0.2">
      <c r="A35" s="12" t="s">
        <v>747</v>
      </c>
      <c r="B35" s="66"/>
      <c r="C35" s="64"/>
      <c r="D35" s="69"/>
      <c r="E35" s="66">
        <v>1</v>
      </c>
      <c r="F35" s="69"/>
      <c r="G35" s="241"/>
      <c r="H35" s="241"/>
      <c r="I35" s="69">
        <v>1</v>
      </c>
      <c r="J35" s="66"/>
      <c r="K35" s="64"/>
      <c r="L35" s="64"/>
      <c r="M35" s="64"/>
      <c r="N35" s="64"/>
      <c r="O35" s="64"/>
      <c r="P35" s="69"/>
      <c r="Q35" s="286"/>
      <c r="R35" s="11">
        <f t="shared" si="9"/>
        <v>1</v>
      </c>
    </row>
    <row r="36" spans="1:18" x14ac:dyDescent="0.2">
      <c r="A36" s="12" t="s">
        <v>342</v>
      </c>
      <c r="B36" s="66"/>
      <c r="C36" s="64"/>
      <c r="D36" s="69"/>
      <c r="E36" s="66"/>
      <c r="F36" s="69"/>
      <c r="G36" s="241"/>
      <c r="H36" s="241"/>
      <c r="I36" s="69"/>
      <c r="J36" s="66"/>
      <c r="K36" s="64"/>
      <c r="L36" s="64"/>
      <c r="M36" s="64"/>
      <c r="N36" s="64"/>
      <c r="O36" s="64"/>
      <c r="P36" s="69"/>
      <c r="Q36" s="286">
        <v>1</v>
      </c>
      <c r="R36" s="11">
        <f t="shared" si="9"/>
        <v>1</v>
      </c>
    </row>
    <row r="37" spans="1:18" x14ac:dyDescent="0.2">
      <c r="A37" s="12" t="s">
        <v>347</v>
      </c>
      <c r="B37" s="66"/>
      <c r="C37" s="64">
        <v>1</v>
      </c>
      <c r="D37" s="69">
        <v>1</v>
      </c>
      <c r="E37" s="66"/>
      <c r="F37" s="69"/>
      <c r="G37" s="241"/>
      <c r="H37" s="241"/>
      <c r="I37" s="69"/>
      <c r="J37" s="66"/>
      <c r="K37" s="64"/>
      <c r="L37" s="64"/>
      <c r="M37" s="64"/>
      <c r="N37" s="64">
        <v>2</v>
      </c>
      <c r="O37" s="64"/>
      <c r="P37" s="69">
        <v>2</v>
      </c>
      <c r="Q37" s="286"/>
      <c r="R37" s="11">
        <f t="shared" si="9"/>
        <v>3</v>
      </c>
    </row>
    <row r="38" spans="1:18" x14ac:dyDescent="0.2">
      <c r="A38" s="12" t="s">
        <v>345</v>
      </c>
      <c r="B38" s="66"/>
      <c r="C38" s="64">
        <v>1</v>
      </c>
      <c r="D38" s="69">
        <v>1</v>
      </c>
      <c r="E38" s="66"/>
      <c r="F38" s="69"/>
      <c r="G38" s="241"/>
      <c r="H38" s="241"/>
      <c r="I38" s="69"/>
      <c r="J38" s="66"/>
      <c r="K38" s="64"/>
      <c r="L38" s="64"/>
      <c r="M38" s="64"/>
      <c r="N38" s="64"/>
      <c r="O38" s="64"/>
      <c r="P38" s="69"/>
      <c r="Q38" s="286"/>
      <c r="R38" s="11">
        <f t="shared" ref="R38:R39" si="13">Q38+P38+I38+D38</f>
        <v>1</v>
      </c>
    </row>
    <row r="39" spans="1:18" x14ac:dyDescent="0.2">
      <c r="A39" s="12" t="s">
        <v>348</v>
      </c>
      <c r="B39" s="66"/>
      <c r="C39" s="64">
        <v>1</v>
      </c>
      <c r="D39" s="69">
        <v>1</v>
      </c>
      <c r="E39" s="66"/>
      <c r="F39" s="69"/>
      <c r="G39" s="241">
        <v>1</v>
      </c>
      <c r="H39" s="241"/>
      <c r="I39" s="69">
        <v>1</v>
      </c>
      <c r="J39" s="66">
        <v>3</v>
      </c>
      <c r="K39" s="64"/>
      <c r="L39" s="64"/>
      <c r="M39" s="64"/>
      <c r="N39" s="64">
        <v>5</v>
      </c>
      <c r="O39" s="64"/>
      <c r="P39" s="69">
        <v>8</v>
      </c>
      <c r="Q39" s="286"/>
      <c r="R39" s="11">
        <f t="shared" si="13"/>
        <v>10</v>
      </c>
    </row>
    <row r="40" spans="1:18" x14ac:dyDescent="0.2">
      <c r="A40" s="231" t="s">
        <v>472</v>
      </c>
      <c r="B40" s="581"/>
      <c r="C40" s="581">
        <f>SUM(C33:C39)</f>
        <v>5</v>
      </c>
      <c r="D40" s="291">
        <f>SUM(D33:D39)</f>
        <v>5</v>
      </c>
      <c r="E40" s="581">
        <f>SUM(E33:E39)</f>
        <v>1</v>
      </c>
      <c r="F40" s="581">
        <f t="shared" ref="F40:G40" si="14">SUM(F33:F39)</f>
        <v>0</v>
      </c>
      <c r="G40" s="581">
        <f t="shared" si="14"/>
        <v>1</v>
      </c>
      <c r="H40" s="581"/>
      <c r="I40" s="291">
        <f>SUM(I33:I39)</f>
        <v>2</v>
      </c>
      <c r="J40" s="581">
        <f>SUM(J33:J39)</f>
        <v>8</v>
      </c>
      <c r="K40" s="581">
        <f t="shared" ref="K40" si="15">SUM(K33:K39)</f>
        <v>0</v>
      </c>
      <c r="L40" s="581">
        <f t="shared" ref="L40:N40" si="16">SUM(L33:L39)</f>
        <v>1</v>
      </c>
      <c r="M40" s="581"/>
      <c r="N40" s="581">
        <f t="shared" si="16"/>
        <v>11</v>
      </c>
      <c r="O40" s="581"/>
      <c r="P40" s="291">
        <f>SUM(P33:P39)</f>
        <v>20</v>
      </c>
      <c r="Q40" s="581"/>
      <c r="R40" s="293">
        <f>Q40+P40+I40+D40</f>
        <v>27</v>
      </c>
    </row>
    <row r="41" spans="1:18" x14ac:dyDescent="0.2">
      <c r="A41" s="12" t="s">
        <v>200</v>
      </c>
      <c r="B41" s="66"/>
      <c r="C41" s="64"/>
      <c r="D41" s="69"/>
      <c r="E41" s="66"/>
      <c r="F41" s="69"/>
      <c r="G41" s="241">
        <v>1</v>
      </c>
      <c r="H41" s="241"/>
      <c r="I41" s="69">
        <v>1</v>
      </c>
      <c r="J41" s="66"/>
      <c r="K41" s="64"/>
      <c r="L41" s="64"/>
      <c r="M41" s="64">
        <v>1</v>
      </c>
      <c r="N41" s="64">
        <v>1</v>
      </c>
      <c r="O41" s="64"/>
      <c r="P41" s="69">
        <v>2</v>
      </c>
      <c r="Q41" s="286"/>
      <c r="R41" s="11">
        <f t="shared" si="9"/>
        <v>3</v>
      </c>
    </row>
    <row r="42" spans="1:18" x14ac:dyDescent="0.2">
      <c r="A42" s="13" t="s">
        <v>746</v>
      </c>
      <c r="B42" s="158"/>
      <c r="C42" s="113"/>
      <c r="D42" s="159"/>
      <c r="E42" s="158">
        <v>1</v>
      </c>
      <c r="F42" s="159"/>
      <c r="G42" s="242"/>
      <c r="H42" s="242"/>
      <c r="I42" s="159">
        <v>1</v>
      </c>
      <c r="J42" s="158"/>
      <c r="K42" s="113"/>
      <c r="L42" s="113"/>
      <c r="M42" s="113"/>
      <c r="N42" s="113"/>
      <c r="O42" s="113"/>
      <c r="P42" s="159"/>
      <c r="Q42" s="287"/>
      <c r="R42" s="11">
        <f t="shared" si="9"/>
        <v>1</v>
      </c>
    </row>
    <row r="43" spans="1:18" x14ac:dyDescent="0.2">
      <c r="A43" s="13" t="s">
        <v>686</v>
      </c>
      <c r="B43" s="158"/>
      <c r="C43" s="113"/>
      <c r="D43" s="159"/>
      <c r="E43" s="158">
        <v>1</v>
      </c>
      <c r="F43" s="159"/>
      <c r="G43" s="242"/>
      <c r="H43" s="242"/>
      <c r="I43" s="159">
        <v>1</v>
      </c>
      <c r="J43" s="158">
        <v>1</v>
      </c>
      <c r="K43" s="113"/>
      <c r="L43" s="113"/>
      <c r="M43" s="113"/>
      <c r="N43" s="113"/>
      <c r="O43" s="113"/>
      <c r="P43" s="159">
        <v>1</v>
      </c>
      <c r="Q43" s="287"/>
      <c r="R43" s="11">
        <f t="shared" si="9"/>
        <v>2</v>
      </c>
    </row>
    <row r="44" spans="1:18" x14ac:dyDescent="0.2">
      <c r="A44" s="231" t="s">
        <v>317</v>
      </c>
      <c r="B44" s="295"/>
      <c r="C44" s="295"/>
      <c r="D44" s="235"/>
      <c r="E44" s="295">
        <v>2</v>
      </c>
      <c r="F44" s="295"/>
      <c r="G44" s="295">
        <v>1</v>
      </c>
      <c r="H44" s="295"/>
      <c r="I44" s="235">
        <v>3</v>
      </c>
      <c r="J44" s="295">
        <v>1</v>
      </c>
      <c r="K44" s="295"/>
      <c r="L44" s="295"/>
      <c r="M44" s="295">
        <v>1</v>
      </c>
      <c r="N44" s="295">
        <v>1</v>
      </c>
      <c r="O44" s="295"/>
      <c r="P44" s="235">
        <v>3</v>
      </c>
      <c r="Q44" s="295"/>
      <c r="R44" s="293">
        <f>Q44+P44+I44+D44</f>
        <v>6</v>
      </c>
    </row>
    <row r="45" spans="1:18" s="4" customFormat="1" x14ac:dyDescent="0.2">
      <c r="A45" s="661"/>
      <c r="B45" s="65"/>
      <c r="C45" s="63"/>
      <c r="D45" s="67"/>
      <c r="E45" s="65"/>
      <c r="F45" s="67"/>
      <c r="G45" s="240"/>
      <c r="H45" s="240"/>
      <c r="I45" s="67"/>
      <c r="J45" s="65"/>
      <c r="K45" s="63"/>
      <c r="L45" s="63"/>
      <c r="M45" s="63"/>
      <c r="N45" s="63"/>
      <c r="O45" s="63"/>
      <c r="P45" s="67"/>
      <c r="Q45" s="285"/>
      <c r="R45" s="13"/>
    </row>
    <row r="46" spans="1:18" s="4" customFormat="1" x14ac:dyDescent="0.2">
      <c r="A46" s="231" t="s">
        <v>318</v>
      </c>
      <c r="B46" s="295"/>
      <c r="C46" s="295"/>
      <c r="D46" s="235"/>
      <c r="E46" s="295"/>
      <c r="F46" s="295"/>
      <c r="G46" s="295"/>
      <c r="H46" s="295"/>
      <c r="I46" s="235"/>
      <c r="J46" s="295"/>
      <c r="K46" s="295"/>
      <c r="L46" s="295"/>
      <c r="M46" s="295"/>
      <c r="N46" s="295"/>
      <c r="O46" s="295"/>
      <c r="P46" s="235"/>
      <c r="Q46" s="295"/>
      <c r="R46" s="293"/>
    </row>
    <row r="47" spans="1:18" x14ac:dyDescent="0.2">
      <c r="A47" s="1"/>
      <c r="B47" s="4"/>
      <c r="C47" s="4"/>
      <c r="D47" s="4"/>
      <c r="E47" s="4"/>
      <c r="F47" s="4"/>
      <c r="G47" s="4"/>
      <c r="H47" s="4"/>
      <c r="I47" s="4"/>
      <c r="J47" s="4"/>
      <c r="K47" s="4"/>
      <c r="L47" s="4"/>
      <c r="M47" s="4"/>
      <c r="N47" s="4"/>
      <c r="O47" s="4"/>
      <c r="P47" s="4"/>
      <c r="Q47" s="4"/>
      <c r="R47" s="4"/>
    </row>
    <row r="48" spans="1:18" x14ac:dyDescent="0.2">
      <c r="A48" s="696" t="s">
        <v>313</v>
      </c>
      <c r="B48" s="665">
        <v>1</v>
      </c>
      <c r="C48" s="665">
        <v>4</v>
      </c>
      <c r="D48" s="666">
        <v>5</v>
      </c>
      <c r="E48" s="665">
        <v>11</v>
      </c>
      <c r="F48" s="665">
        <v>4</v>
      </c>
      <c r="G48" s="665">
        <v>4</v>
      </c>
      <c r="H48" s="665"/>
      <c r="I48" s="666">
        <v>19</v>
      </c>
      <c r="J48" s="665">
        <v>13</v>
      </c>
      <c r="K48" s="665">
        <v>3</v>
      </c>
      <c r="L48" s="665"/>
      <c r="M48" s="665">
        <v>1</v>
      </c>
      <c r="N48" s="665">
        <v>13</v>
      </c>
      <c r="O48" s="665">
        <v>2</v>
      </c>
      <c r="P48" s="666">
        <v>32</v>
      </c>
      <c r="Q48" s="665">
        <v>1</v>
      </c>
      <c r="R48" s="667">
        <f>Q48+P48+I48+D48</f>
        <v>57</v>
      </c>
    </row>
    <row r="49" spans="1:18" x14ac:dyDescent="0.2">
      <c r="A49" s="1"/>
      <c r="B49" s="4"/>
      <c r="C49" s="4"/>
      <c r="D49" s="4"/>
      <c r="E49" s="4"/>
      <c r="F49" s="4"/>
      <c r="G49" s="4"/>
      <c r="H49" s="4"/>
      <c r="I49" s="4"/>
      <c r="J49" s="4"/>
      <c r="K49" s="4"/>
      <c r="L49" s="4"/>
      <c r="M49" s="4"/>
      <c r="N49" s="4"/>
      <c r="O49" s="4"/>
      <c r="P49" s="4"/>
      <c r="Q49" s="4"/>
      <c r="R49" s="4"/>
    </row>
    <row r="50" spans="1:18" x14ac:dyDescent="0.2">
      <c r="A50" s="184" t="s">
        <v>1</v>
      </c>
      <c r="B50" s="104">
        <f t="shared" ref="B50:G50" si="17">B23+B32+B40+B44+B46+B48</f>
        <v>3</v>
      </c>
      <c r="C50" s="104">
        <f t="shared" si="17"/>
        <v>18</v>
      </c>
      <c r="D50" s="121">
        <f t="shared" si="17"/>
        <v>21</v>
      </c>
      <c r="E50" s="104">
        <f t="shared" si="17"/>
        <v>32</v>
      </c>
      <c r="F50" s="104">
        <f t="shared" si="17"/>
        <v>19</v>
      </c>
      <c r="G50" s="104">
        <f t="shared" si="17"/>
        <v>10</v>
      </c>
      <c r="H50" s="104"/>
      <c r="I50" s="121">
        <f t="shared" ref="I50:Q50" si="18">I23+I32+I40+I44+I46+I48</f>
        <v>61</v>
      </c>
      <c r="J50" s="104">
        <f t="shared" si="18"/>
        <v>32</v>
      </c>
      <c r="K50" s="104">
        <f t="shared" si="18"/>
        <v>6</v>
      </c>
      <c r="L50" s="104">
        <f t="shared" si="18"/>
        <v>3</v>
      </c>
      <c r="M50" s="104">
        <f t="shared" si="18"/>
        <v>3</v>
      </c>
      <c r="N50" s="104">
        <f t="shared" si="18"/>
        <v>35</v>
      </c>
      <c r="O50" s="104">
        <f t="shared" si="18"/>
        <v>8</v>
      </c>
      <c r="P50" s="121">
        <f t="shared" si="18"/>
        <v>87</v>
      </c>
      <c r="Q50" s="104">
        <f t="shared" si="18"/>
        <v>2</v>
      </c>
      <c r="R50" s="667">
        <f>Q50+P50+I50+D50</f>
        <v>171</v>
      </c>
    </row>
    <row r="54" spans="1:18" x14ac:dyDescent="0.2">
      <c r="A54" s="932"/>
      <c r="B54" s="849"/>
      <c r="C54" s="849"/>
      <c r="E54" s="849"/>
      <c r="F54" s="849"/>
      <c r="G54" s="849"/>
      <c r="J54" s="849"/>
      <c r="K54" s="849"/>
      <c r="L54" s="849"/>
      <c r="M54" s="849"/>
      <c r="N54" s="849"/>
      <c r="O54" s="849"/>
      <c r="Q54" s="849"/>
      <c r="R54" s="849"/>
    </row>
  </sheetData>
  <sortState ref="A43:R51">
    <sortCondition ref="A43"/>
  </sortState>
  <mergeCells count="6">
    <mergeCell ref="A2:R2"/>
    <mergeCell ref="B4:D4"/>
    <mergeCell ref="E4:I4"/>
    <mergeCell ref="J4:P4"/>
    <mergeCell ref="Q4:Q5"/>
    <mergeCell ref="R4:R5"/>
  </mergeCells>
  <pageMargins left="0.39370078740157483" right="0" top="0.59055118110236227" bottom="0.59055118110236227" header="0.51181102362204722" footer="0.51181102362204722"/>
  <pageSetup paperSize="9" scale="74" firstPageNumber="71" orientation="landscape" r:id="rId1"/>
  <headerFooter alignWithMargins="0">
    <oddHeader>&amp;L&amp;"Times New Roman,Gras"DGRH A1-1&amp;R&amp;"Times New Roman,Gras"Juillet 2021</oddHeader>
    <oddFooter>&amp;C&amp;"Times New Roman,Gras"Page &amp;P de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zoomScale="80" zoomScaleNormal="80" workbookViewId="0">
      <selection activeCell="S20" sqref="S20:S21"/>
    </sheetView>
  </sheetViews>
  <sheetFormatPr baseColWidth="10" defaultColWidth="12" defaultRowHeight="12.75" x14ac:dyDescent="0.2"/>
  <cols>
    <col min="1" max="1" width="11" style="342" customWidth="1"/>
    <col min="2" max="9" width="13.33203125" style="342" customWidth="1"/>
    <col min="10" max="10" width="11.83203125" style="342" customWidth="1"/>
    <col min="11" max="16384" width="12" style="342"/>
  </cols>
  <sheetData>
    <row r="1" spans="2:8" ht="18" customHeight="1" x14ac:dyDescent="0.2">
      <c r="B1" s="341"/>
      <c r="C1" s="341"/>
      <c r="D1" s="341"/>
    </row>
    <row r="2" spans="2:8" x14ac:dyDescent="0.2">
      <c r="B2" s="588"/>
      <c r="C2" s="588"/>
      <c r="D2" s="588"/>
    </row>
    <row r="3" spans="2:8" x14ac:dyDescent="0.2">
      <c r="B3" s="588"/>
      <c r="C3" s="588"/>
      <c r="D3" s="588"/>
    </row>
    <row r="4" spans="2:8" x14ac:dyDescent="0.2">
      <c r="B4" s="588"/>
      <c r="C4" s="588"/>
      <c r="D4" s="588"/>
    </row>
    <row r="5" spans="2:8" x14ac:dyDescent="0.2">
      <c r="B5" s="588"/>
      <c r="C5" s="588"/>
      <c r="D5" s="588"/>
      <c r="G5" s="588"/>
      <c r="H5" s="588"/>
    </row>
    <row r="6" spans="2:8" x14ac:dyDescent="0.2">
      <c r="B6" s="588"/>
      <c r="C6" s="588"/>
      <c r="D6" s="588"/>
    </row>
    <row r="7" spans="2:8" x14ac:dyDescent="0.2">
      <c r="B7" s="588"/>
      <c r="C7" s="588"/>
      <c r="D7" s="588"/>
    </row>
    <row r="8" spans="2:8" x14ac:dyDescent="0.2">
      <c r="B8" s="588"/>
      <c r="C8" s="588"/>
      <c r="D8" s="588"/>
    </row>
    <row r="9" spans="2:8" x14ac:dyDescent="0.2">
      <c r="B9" s="588"/>
      <c r="C9" s="588"/>
      <c r="D9" s="588"/>
    </row>
    <row r="10" spans="2:8" x14ac:dyDescent="0.2">
      <c r="B10" s="588"/>
      <c r="C10" s="588"/>
      <c r="D10" s="588"/>
    </row>
    <row r="11" spans="2:8" x14ac:dyDescent="0.2">
      <c r="B11" s="588"/>
      <c r="C11" s="588"/>
      <c r="D11" s="588"/>
    </row>
    <row r="12" spans="2:8" x14ac:dyDescent="0.2">
      <c r="B12" s="588"/>
      <c r="C12" s="588"/>
      <c r="D12" s="588"/>
    </row>
    <row r="13" spans="2:8" x14ac:dyDescent="0.2">
      <c r="B13" s="588"/>
      <c r="C13" s="588"/>
      <c r="D13" s="588"/>
    </row>
    <row r="14" spans="2:8" x14ac:dyDescent="0.2">
      <c r="B14" s="588"/>
      <c r="C14" s="588"/>
      <c r="D14" s="588"/>
    </row>
    <row r="15" spans="2:8" x14ac:dyDescent="0.2">
      <c r="B15" s="588"/>
      <c r="C15" s="588"/>
      <c r="D15" s="588"/>
    </row>
    <row r="16" spans="2:8" x14ac:dyDescent="0.2">
      <c r="B16" s="588"/>
      <c r="C16" s="588"/>
      <c r="D16" s="588"/>
    </row>
    <row r="17" spans="2:9" x14ac:dyDescent="0.2">
      <c r="B17" s="588"/>
      <c r="C17" s="588"/>
      <c r="D17" s="588"/>
    </row>
    <row r="18" spans="2:9" x14ac:dyDescent="0.2">
      <c r="B18" s="588"/>
      <c r="C18" s="588"/>
      <c r="D18" s="588"/>
    </row>
    <row r="19" spans="2:9" x14ac:dyDescent="0.2">
      <c r="B19" s="588"/>
      <c r="C19" s="588"/>
      <c r="D19" s="588"/>
    </row>
    <row r="20" spans="2:9" x14ac:dyDescent="0.2">
      <c r="B20" s="588"/>
      <c r="C20" s="588"/>
      <c r="D20" s="588"/>
    </row>
    <row r="21" spans="2:9" x14ac:dyDescent="0.2">
      <c r="B21" s="588"/>
      <c r="C21" s="588"/>
      <c r="D21" s="588"/>
    </row>
    <row r="22" spans="2:9" x14ac:dyDescent="0.2">
      <c r="B22" s="588"/>
      <c r="C22" s="588"/>
      <c r="D22" s="588"/>
    </row>
    <row r="23" spans="2:9" x14ac:dyDescent="0.2">
      <c r="B23" s="588"/>
      <c r="C23" s="588"/>
      <c r="D23" s="588"/>
    </row>
    <row r="24" spans="2:9" x14ac:dyDescent="0.2">
      <c r="B24" s="588"/>
      <c r="C24" s="588"/>
      <c r="D24" s="588"/>
    </row>
    <row r="25" spans="2:9" x14ac:dyDescent="0.2">
      <c r="B25" s="588"/>
      <c r="C25" s="588"/>
      <c r="D25" s="588"/>
    </row>
    <row r="26" spans="2:9" x14ac:dyDescent="0.2">
      <c r="B26" s="588"/>
      <c r="C26" s="588"/>
      <c r="D26" s="588"/>
    </row>
    <row r="27" spans="2:9" ht="13.5" thickBot="1" x14ac:dyDescent="0.25">
      <c r="B27" s="588"/>
      <c r="C27" s="588"/>
      <c r="D27" s="588"/>
    </row>
    <row r="28" spans="2:9" ht="19.5" customHeight="1" thickTop="1" x14ac:dyDescent="0.2">
      <c r="B28" s="590" t="s">
        <v>478</v>
      </c>
      <c r="C28" s="591"/>
      <c r="D28" s="592"/>
      <c r="E28" s="591"/>
      <c r="F28" s="591"/>
      <c r="G28" s="591"/>
      <c r="H28" s="591"/>
      <c r="I28" s="593"/>
    </row>
    <row r="29" spans="2:9" ht="19.5" customHeight="1" thickBot="1" x14ac:dyDescent="0.3">
      <c r="B29" s="1004" t="s">
        <v>479</v>
      </c>
      <c r="C29" s="1005"/>
      <c r="D29" s="1005"/>
      <c r="E29" s="1006"/>
      <c r="F29" s="1006"/>
      <c r="G29" s="1006"/>
      <c r="H29" s="1006"/>
      <c r="I29" s="1007"/>
    </row>
    <row r="30" spans="2:9" ht="13.5" thickTop="1" x14ac:dyDescent="0.2">
      <c r="B30" s="588"/>
      <c r="C30" s="588"/>
      <c r="D30" s="588"/>
    </row>
    <row r="31" spans="2:9" x14ac:dyDescent="0.2">
      <c r="B31" s="588"/>
      <c r="C31" s="588"/>
      <c r="D31" s="588"/>
    </row>
    <row r="32" spans="2:9" x14ac:dyDescent="0.2">
      <c r="B32" s="588"/>
      <c r="C32" s="588"/>
      <c r="D32" s="588"/>
    </row>
    <row r="33" spans="2:10" ht="15.75" x14ac:dyDescent="0.2">
      <c r="B33" s="347" t="s">
        <v>711</v>
      </c>
      <c r="C33" s="348"/>
      <c r="D33" s="348"/>
      <c r="E33" s="349"/>
      <c r="F33" s="349"/>
      <c r="G33" s="349"/>
      <c r="H33" s="349"/>
      <c r="I33" s="349"/>
    </row>
    <row r="34" spans="2:10" x14ac:dyDescent="0.2">
      <c r="B34" s="588"/>
      <c r="C34" s="588"/>
      <c r="D34" s="588"/>
    </row>
    <row r="35" spans="2:10" x14ac:dyDescent="0.2">
      <c r="B35" s="588"/>
      <c r="C35" s="588"/>
      <c r="D35" s="588"/>
    </row>
    <row r="36" spans="2:10" ht="15.75" x14ac:dyDescent="0.25">
      <c r="B36" s="588"/>
      <c r="C36" s="588"/>
      <c r="D36" s="588"/>
      <c r="E36" s="350"/>
    </row>
    <row r="37" spans="2:10" x14ac:dyDescent="0.2">
      <c r="B37" s="588"/>
      <c r="C37" s="351"/>
      <c r="D37" s="588"/>
    </row>
    <row r="38" spans="2:10" x14ac:dyDescent="0.2">
      <c r="B38" s="588"/>
      <c r="C38" s="351"/>
      <c r="D38" s="588"/>
    </row>
    <row r="39" spans="2:10" x14ac:dyDescent="0.2">
      <c r="B39" s="588"/>
      <c r="C39" s="351"/>
      <c r="D39" s="588"/>
    </row>
    <row r="40" spans="2:10" x14ac:dyDescent="0.2">
      <c r="B40" s="588"/>
      <c r="C40" s="588"/>
      <c r="D40" s="588"/>
    </row>
    <row r="41" spans="2:10" x14ac:dyDescent="0.2">
      <c r="B41" s="588"/>
      <c r="C41" s="588"/>
      <c r="D41" s="588"/>
    </row>
    <row r="42" spans="2:10" x14ac:dyDescent="0.2">
      <c r="B42" s="588"/>
      <c r="C42" s="588"/>
      <c r="D42" s="588"/>
    </row>
    <row r="43" spans="2:10" x14ac:dyDescent="0.2">
      <c r="B43" s="588"/>
      <c r="C43" s="588"/>
      <c r="D43" s="588"/>
    </row>
    <row r="44" spans="2:10" x14ac:dyDescent="0.2">
      <c r="B44" s="588"/>
      <c r="C44" s="588"/>
      <c r="D44" s="588"/>
    </row>
    <row r="45" spans="2:10" x14ac:dyDescent="0.2">
      <c r="B45" s="588"/>
      <c r="C45" s="588"/>
      <c r="D45" s="588"/>
    </row>
    <row r="46" spans="2:10" x14ac:dyDescent="0.2">
      <c r="B46" s="588"/>
      <c r="C46" s="588"/>
      <c r="D46" s="588"/>
    </row>
    <row r="47" spans="2:10" x14ac:dyDescent="0.2">
      <c r="B47" s="986" t="s">
        <v>703</v>
      </c>
      <c r="C47" s="986"/>
      <c r="D47" s="986"/>
      <c r="E47" s="986"/>
      <c r="F47" s="986"/>
      <c r="G47" s="986"/>
      <c r="H47" s="986"/>
      <c r="I47" s="986"/>
      <c r="J47" s="986"/>
    </row>
    <row r="48" spans="2:10" x14ac:dyDescent="0.2">
      <c r="B48" s="1009" t="s">
        <v>381</v>
      </c>
      <c r="C48" s="1009"/>
      <c r="D48" s="1009"/>
      <c r="E48" s="1009"/>
      <c r="F48" s="1009"/>
      <c r="G48" s="1009"/>
      <c r="H48" s="1009"/>
      <c r="I48" s="1009"/>
      <c r="J48" s="583"/>
    </row>
    <row r="49" spans="1:10" ht="16.5" customHeight="1" x14ac:dyDescent="0.2">
      <c r="B49" s="998" t="s">
        <v>663</v>
      </c>
      <c r="C49" s="998"/>
      <c r="D49" s="998"/>
      <c r="E49" s="998"/>
      <c r="F49" s="998"/>
      <c r="G49" s="998"/>
      <c r="H49" s="998"/>
      <c r="I49" s="998"/>
    </row>
    <row r="50" spans="1:10" ht="16.5" customHeight="1" x14ac:dyDescent="0.2">
      <c r="B50" s="998" t="s">
        <v>662</v>
      </c>
      <c r="C50" s="998"/>
      <c r="D50" s="998"/>
      <c r="E50" s="998"/>
      <c r="F50" s="998"/>
      <c r="G50" s="998"/>
      <c r="H50" s="998"/>
      <c r="I50" s="998"/>
      <c r="J50" s="584"/>
    </row>
    <row r="51" spans="1:10" ht="16.5" customHeight="1" x14ac:dyDescent="0.2">
      <c r="B51" s="999" t="s">
        <v>382</v>
      </c>
      <c r="C51" s="999"/>
      <c r="D51" s="999"/>
      <c r="E51" s="999"/>
      <c r="F51" s="999"/>
      <c r="G51" s="999"/>
      <c r="H51" s="999"/>
      <c r="I51" s="999"/>
      <c r="J51" s="585"/>
    </row>
    <row r="52" spans="1:10" x14ac:dyDescent="0.2">
      <c r="B52" s="588"/>
      <c r="C52" s="355"/>
      <c r="D52" s="355"/>
    </row>
    <row r="53" spans="1:10" x14ac:dyDescent="0.2">
      <c r="A53" s="1106"/>
      <c r="B53" s="1106"/>
      <c r="C53" s="1106"/>
      <c r="D53" s="1106"/>
      <c r="I53" s="364"/>
    </row>
    <row r="54" spans="1:10" x14ac:dyDescent="0.2">
      <c r="B54" s="588"/>
      <c r="C54" s="355"/>
      <c r="D54" s="355"/>
    </row>
    <row r="55" spans="1:10" x14ac:dyDescent="0.2">
      <c r="B55" s="356"/>
      <c r="C55" s="355"/>
      <c r="D55" s="355"/>
      <c r="I55" s="363"/>
    </row>
    <row r="56" spans="1:10" x14ac:dyDescent="0.2">
      <c r="B56" s="355"/>
      <c r="C56" s="355"/>
      <c r="D56" s="355"/>
    </row>
    <row r="57" spans="1:10" x14ac:dyDescent="0.2">
      <c r="B57" s="588"/>
      <c r="C57" s="355"/>
      <c r="D57" s="355"/>
    </row>
    <row r="58" spans="1:10" x14ac:dyDescent="0.2">
      <c r="B58" s="355"/>
      <c r="C58" s="355"/>
      <c r="D58" s="355"/>
    </row>
    <row r="59" spans="1:10" x14ac:dyDescent="0.2">
      <c r="B59" s="355"/>
      <c r="C59" s="355"/>
      <c r="D59" s="355"/>
    </row>
    <row r="60" spans="1:10" x14ac:dyDescent="0.2">
      <c r="B60" s="355"/>
      <c r="C60" s="355"/>
      <c r="D60" s="355"/>
    </row>
    <row r="61" spans="1:10" x14ac:dyDescent="0.2">
      <c r="B61" s="355"/>
      <c r="C61" s="355"/>
      <c r="D61" s="355"/>
    </row>
    <row r="62" spans="1:10" x14ac:dyDescent="0.2">
      <c r="B62" s="355"/>
      <c r="C62" s="355"/>
      <c r="D62" s="355"/>
    </row>
    <row r="63" spans="1:10" x14ac:dyDescent="0.2">
      <c r="B63" s="355"/>
      <c r="C63" s="355"/>
      <c r="D63" s="355"/>
    </row>
    <row r="64" spans="1:10" x14ac:dyDescent="0.2">
      <c r="B64" s="355"/>
      <c r="C64" s="355"/>
      <c r="D64" s="355"/>
    </row>
    <row r="65" spans="2:4" x14ac:dyDescent="0.2">
      <c r="B65" s="355"/>
      <c r="C65" s="355"/>
      <c r="D65" s="355"/>
    </row>
    <row r="66" spans="2:4" x14ac:dyDescent="0.2">
      <c r="B66" s="355"/>
      <c r="C66" s="355"/>
      <c r="D66" s="355"/>
    </row>
    <row r="67" spans="2:4" x14ac:dyDescent="0.2">
      <c r="B67" s="355"/>
      <c r="C67" s="355"/>
      <c r="D67" s="355"/>
    </row>
    <row r="68" spans="2:4" x14ac:dyDescent="0.2">
      <c r="B68" s="355"/>
      <c r="C68" s="355"/>
      <c r="D68" s="355"/>
    </row>
    <row r="69" spans="2:4" x14ac:dyDescent="0.2">
      <c r="B69" s="355"/>
      <c r="C69" s="355"/>
      <c r="D69" s="355"/>
    </row>
    <row r="70" spans="2:4" x14ac:dyDescent="0.2">
      <c r="B70" s="355"/>
      <c r="C70" s="355"/>
      <c r="D70" s="355"/>
    </row>
    <row r="71" spans="2:4" x14ac:dyDescent="0.2">
      <c r="B71" s="355"/>
      <c r="C71" s="355"/>
      <c r="D71" s="355"/>
    </row>
    <row r="72" spans="2:4" x14ac:dyDescent="0.2">
      <c r="B72" s="355"/>
      <c r="C72" s="355"/>
      <c r="D72" s="355"/>
    </row>
    <row r="73" spans="2:4" x14ac:dyDescent="0.2">
      <c r="B73" s="355"/>
      <c r="C73" s="355"/>
      <c r="D73" s="355"/>
    </row>
    <row r="74" spans="2:4" x14ac:dyDescent="0.2">
      <c r="B74" s="355"/>
      <c r="C74" s="355"/>
      <c r="D74" s="355"/>
    </row>
    <row r="75" spans="2:4" x14ac:dyDescent="0.2">
      <c r="B75" s="355"/>
      <c r="C75" s="355"/>
      <c r="D75" s="355"/>
    </row>
    <row r="76" spans="2:4" x14ac:dyDescent="0.2">
      <c r="B76" s="355"/>
      <c r="C76" s="355"/>
      <c r="D76" s="355"/>
    </row>
    <row r="77" spans="2:4" x14ac:dyDescent="0.2">
      <c r="B77" s="355"/>
      <c r="C77" s="355"/>
      <c r="D77" s="355"/>
    </row>
    <row r="78" spans="2:4" x14ac:dyDescent="0.2">
      <c r="B78" s="355"/>
      <c r="C78" s="355"/>
      <c r="D78" s="355"/>
    </row>
    <row r="79" spans="2:4" x14ac:dyDescent="0.2">
      <c r="B79" s="355"/>
      <c r="C79" s="355"/>
      <c r="D79" s="355"/>
    </row>
    <row r="80" spans="2:4" x14ac:dyDescent="0.2">
      <c r="B80" s="355"/>
      <c r="C80" s="355"/>
      <c r="D80" s="355"/>
    </row>
    <row r="81" spans="2:4" x14ac:dyDescent="0.2">
      <c r="B81" s="355"/>
      <c r="C81" s="355"/>
      <c r="D81" s="355"/>
    </row>
    <row r="82" spans="2:4" x14ac:dyDescent="0.2">
      <c r="B82" s="355"/>
      <c r="C82" s="355"/>
      <c r="D82" s="355"/>
    </row>
    <row r="83" spans="2:4" x14ac:dyDescent="0.2">
      <c r="B83" s="355"/>
      <c r="C83" s="355"/>
      <c r="D83" s="355"/>
    </row>
    <row r="84" spans="2:4" x14ac:dyDescent="0.2">
      <c r="B84" s="355"/>
      <c r="C84" s="355"/>
      <c r="D84" s="355"/>
    </row>
    <row r="85" spans="2:4" x14ac:dyDescent="0.2">
      <c r="B85" s="355"/>
      <c r="C85" s="355"/>
      <c r="D85" s="355"/>
    </row>
    <row r="86" spans="2:4" x14ac:dyDescent="0.2">
      <c r="B86" s="355"/>
      <c r="C86" s="355"/>
      <c r="D86" s="355"/>
    </row>
    <row r="87" spans="2:4" x14ac:dyDescent="0.2">
      <c r="B87" s="355"/>
      <c r="C87" s="355"/>
      <c r="D87" s="355"/>
    </row>
    <row r="88" spans="2:4" x14ac:dyDescent="0.2">
      <c r="B88" s="355"/>
      <c r="C88" s="355"/>
      <c r="D88" s="355"/>
    </row>
    <row r="89" spans="2:4" x14ac:dyDescent="0.2">
      <c r="B89" s="355"/>
      <c r="C89" s="355"/>
      <c r="D89" s="355"/>
    </row>
    <row r="90" spans="2:4" x14ac:dyDescent="0.2">
      <c r="B90" s="355"/>
      <c r="C90" s="355"/>
      <c r="D90" s="355"/>
    </row>
    <row r="91" spans="2:4" x14ac:dyDescent="0.2">
      <c r="B91" s="355"/>
      <c r="C91" s="355"/>
      <c r="D91" s="355"/>
    </row>
    <row r="92" spans="2:4" x14ac:dyDescent="0.2">
      <c r="B92" s="355"/>
      <c r="C92" s="355"/>
      <c r="D92" s="355"/>
    </row>
    <row r="93" spans="2:4" x14ac:dyDescent="0.2">
      <c r="B93" s="355"/>
      <c r="C93" s="355"/>
      <c r="D93" s="355"/>
    </row>
    <row r="94" spans="2:4" x14ac:dyDescent="0.2">
      <c r="B94" s="355"/>
      <c r="C94" s="355"/>
      <c r="D94" s="355"/>
    </row>
    <row r="95" spans="2:4" x14ac:dyDescent="0.2">
      <c r="B95" s="355"/>
      <c r="C95" s="355"/>
      <c r="D95" s="355"/>
    </row>
    <row r="96" spans="2:4" x14ac:dyDescent="0.2">
      <c r="B96" s="355"/>
      <c r="C96" s="355"/>
      <c r="D96" s="355"/>
    </row>
    <row r="97" spans="2:4" x14ac:dyDescent="0.2">
      <c r="B97" s="355"/>
      <c r="C97" s="355"/>
      <c r="D97" s="355"/>
    </row>
    <row r="98" spans="2:4" x14ac:dyDescent="0.2">
      <c r="B98" s="355"/>
      <c r="C98" s="355"/>
      <c r="D98" s="355"/>
    </row>
    <row r="99" spans="2:4" x14ac:dyDescent="0.2">
      <c r="B99" s="355"/>
      <c r="C99" s="355"/>
      <c r="D99" s="355"/>
    </row>
    <row r="100" spans="2:4" x14ac:dyDescent="0.2">
      <c r="B100" s="355"/>
      <c r="C100" s="355"/>
      <c r="D100" s="355"/>
    </row>
    <row r="101" spans="2:4" x14ac:dyDescent="0.2">
      <c r="B101" s="355"/>
      <c r="C101" s="355"/>
      <c r="D101" s="355"/>
    </row>
    <row r="102" spans="2:4" x14ac:dyDescent="0.2">
      <c r="B102" s="355"/>
      <c r="C102" s="355"/>
      <c r="D102" s="355"/>
    </row>
    <row r="103" spans="2:4" x14ac:dyDescent="0.2">
      <c r="B103" s="355"/>
      <c r="C103" s="355"/>
      <c r="D103" s="355"/>
    </row>
    <row r="104" spans="2:4" x14ac:dyDescent="0.2">
      <c r="B104" s="355"/>
      <c r="C104" s="355"/>
      <c r="D104" s="355"/>
    </row>
    <row r="105" spans="2:4" x14ac:dyDescent="0.2">
      <c r="B105" s="355"/>
      <c r="C105" s="355"/>
      <c r="D105" s="355"/>
    </row>
    <row r="106" spans="2:4" x14ac:dyDescent="0.2">
      <c r="B106" s="355"/>
      <c r="C106" s="355"/>
      <c r="D106" s="355"/>
    </row>
    <row r="107" spans="2:4" x14ac:dyDescent="0.2">
      <c r="B107" s="355"/>
      <c r="C107" s="355"/>
      <c r="D107" s="355"/>
    </row>
    <row r="108" spans="2:4" x14ac:dyDescent="0.2">
      <c r="B108" s="355"/>
      <c r="C108" s="355"/>
      <c r="D108" s="355"/>
    </row>
    <row r="109" spans="2:4" x14ac:dyDescent="0.2">
      <c r="B109" s="355"/>
      <c r="C109" s="355"/>
      <c r="D109" s="355"/>
    </row>
    <row r="110" spans="2:4" x14ac:dyDescent="0.2">
      <c r="B110" s="355"/>
      <c r="C110" s="355"/>
      <c r="D110" s="355"/>
    </row>
    <row r="111" spans="2:4" x14ac:dyDescent="0.2">
      <c r="B111" s="355"/>
      <c r="C111" s="355"/>
      <c r="D111" s="355"/>
    </row>
    <row r="112" spans="2:4" x14ac:dyDescent="0.2">
      <c r="B112" s="355"/>
      <c r="C112" s="355"/>
      <c r="D112" s="355"/>
    </row>
    <row r="113" spans="2:4" x14ac:dyDescent="0.2">
      <c r="B113" s="355"/>
      <c r="C113" s="355"/>
      <c r="D113" s="355"/>
    </row>
    <row r="114" spans="2:4" x14ac:dyDescent="0.2">
      <c r="B114" s="355"/>
      <c r="C114" s="355"/>
      <c r="D114" s="355"/>
    </row>
    <row r="115" spans="2:4" x14ac:dyDescent="0.2">
      <c r="B115" s="355"/>
      <c r="C115" s="355"/>
      <c r="D115" s="355"/>
    </row>
    <row r="116" spans="2:4" x14ac:dyDescent="0.2">
      <c r="B116" s="355"/>
      <c r="C116" s="355"/>
      <c r="D116" s="355"/>
    </row>
    <row r="117" spans="2:4" x14ac:dyDescent="0.2">
      <c r="B117" s="355"/>
      <c r="C117" s="355"/>
      <c r="D117" s="355"/>
    </row>
    <row r="118" spans="2:4" x14ac:dyDescent="0.2">
      <c r="B118" s="355"/>
      <c r="C118" s="355"/>
      <c r="D118" s="355"/>
    </row>
    <row r="119" spans="2:4" x14ac:dyDescent="0.2">
      <c r="B119" s="355"/>
      <c r="C119" s="355"/>
      <c r="D119" s="355"/>
    </row>
    <row r="120" spans="2:4" x14ac:dyDescent="0.2">
      <c r="B120" s="355"/>
      <c r="C120" s="355"/>
      <c r="D120" s="355"/>
    </row>
    <row r="121" spans="2:4" x14ac:dyDescent="0.2">
      <c r="B121" s="355"/>
      <c r="C121" s="355"/>
      <c r="D121" s="355"/>
    </row>
    <row r="122" spans="2:4" x14ac:dyDescent="0.2">
      <c r="B122" s="355"/>
      <c r="C122" s="355"/>
      <c r="D122" s="355"/>
    </row>
    <row r="123" spans="2:4" x14ac:dyDescent="0.2">
      <c r="B123" s="355"/>
      <c r="C123" s="355"/>
      <c r="D123" s="355"/>
    </row>
    <row r="124" spans="2:4" x14ac:dyDescent="0.2">
      <c r="B124" s="355"/>
      <c r="C124" s="355"/>
      <c r="D124" s="355"/>
    </row>
    <row r="125" spans="2:4" x14ac:dyDescent="0.2">
      <c r="B125" s="355"/>
      <c r="C125" s="355"/>
      <c r="D125" s="355"/>
    </row>
    <row r="126" spans="2:4" x14ac:dyDescent="0.2">
      <c r="B126" s="355"/>
      <c r="C126" s="355"/>
      <c r="D126" s="355"/>
    </row>
    <row r="127" spans="2:4" x14ac:dyDescent="0.2">
      <c r="B127" s="355"/>
      <c r="C127" s="355"/>
      <c r="D127" s="355"/>
    </row>
    <row r="128" spans="2:4" x14ac:dyDescent="0.2">
      <c r="B128" s="355"/>
      <c r="C128" s="355"/>
      <c r="D128" s="355"/>
    </row>
    <row r="129" spans="2:4" x14ac:dyDescent="0.2">
      <c r="B129" s="355"/>
      <c r="C129" s="355"/>
      <c r="D129" s="355"/>
    </row>
    <row r="130" spans="2:4" x14ac:dyDescent="0.2">
      <c r="B130" s="355"/>
      <c r="C130" s="355"/>
      <c r="D130" s="355"/>
    </row>
    <row r="131" spans="2:4" x14ac:dyDescent="0.2">
      <c r="B131" s="355"/>
      <c r="C131" s="355"/>
      <c r="D131" s="355"/>
    </row>
    <row r="132" spans="2:4" x14ac:dyDescent="0.2">
      <c r="B132" s="355"/>
      <c r="C132" s="355"/>
      <c r="D132" s="355"/>
    </row>
    <row r="133" spans="2:4" x14ac:dyDescent="0.2">
      <c r="B133" s="355"/>
      <c r="C133" s="355"/>
      <c r="D133" s="355"/>
    </row>
    <row r="134" spans="2:4" x14ac:dyDescent="0.2">
      <c r="B134" s="355"/>
      <c r="C134" s="355"/>
      <c r="D134" s="355"/>
    </row>
    <row r="135" spans="2:4" x14ac:dyDescent="0.2">
      <c r="B135" s="355"/>
      <c r="C135" s="355"/>
      <c r="D135" s="355"/>
    </row>
    <row r="136" spans="2:4" x14ac:dyDescent="0.2">
      <c r="B136" s="355"/>
      <c r="C136" s="355"/>
      <c r="D136" s="355"/>
    </row>
    <row r="137" spans="2:4" x14ac:dyDescent="0.2">
      <c r="B137" s="355"/>
      <c r="C137" s="355"/>
      <c r="D137" s="355"/>
    </row>
    <row r="138" spans="2:4" x14ac:dyDescent="0.2">
      <c r="B138" s="355"/>
      <c r="C138" s="355"/>
      <c r="D138" s="355"/>
    </row>
    <row r="139" spans="2:4" x14ac:dyDescent="0.2">
      <c r="B139" s="355"/>
      <c r="C139" s="355"/>
      <c r="D139" s="355"/>
    </row>
    <row r="140" spans="2:4" x14ac:dyDescent="0.2">
      <c r="B140" s="355"/>
      <c r="C140" s="355"/>
      <c r="D140" s="355"/>
    </row>
    <row r="141" spans="2:4" x14ac:dyDescent="0.2">
      <c r="B141" s="355"/>
      <c r="C141" s="355"/>
      <c r="D141" s="355"/>
    </row>
    <row r="142" spans="2:4" x14ac:dyDescent="0.2">
      <c r="B142" s="355"/>
      <c r="C142" s="355"/>
      <c r="D142" s="355"/>
    </row>
    <row r="143" spans="2:4" x14ac:dyDescent="0.2">
      <c r="B143" s="355"/>
      <c r="C143" s="355"/>
      <c r="D143" s="355"/>
    </row>
    <row r="144" spans="2:4" x14ac:dyDescent="0.2">
      <c r="B144" s="355"/>
      <c r="C144" s="355"/>
      <c r="D144" s="355"/>
    </row>
    <row r="145" spans="2:4" x14ac:dyDescent="0.2">
      <c r="B145" s="355"/>
      <c r="C145" s="355"/>
      <c r="D145" s="355"/>
    </row>
    <row r="146" spans="2:4" x14ac:dyDescent="0.2">
      <c r="B146" s="355"/>
      <c r="C146" s="355"/>
      <c r="D146" s="355"/>
    </row>
    <row r="147" spans="2:4" x14ac:dyDescent="0.2">
      <c r="B147" s="355"/>
      <c r="C147" s="355"/>
      <c r="D147" s="355"/>
    </row>
    <row r="148" spans="2:4" x14ac:dyDescent="0.2">
      <c r="B148" s="355"/>
      <c r="C148" s="355"/>
      <c r="D148" s="355"/>
    </row>
    <row r="149" spans="2:4" x14ac:dyDescent="0.2">
      <c r="B149" s="355"/>
      <c r="C149" s="355"/>
      <c r="D149" s="355"/>
    </row>
    <row r="150" spans="2:4" x14ac:dyDescent="0.2">
      <c r="B150" s="355"/>
      <c r="C150" s="355"/>
      <c r="D150" s="355"/>
    </row>
    <row r="151" spans="2:4" x14ac:dyDescent="0.2">
      <c r="B151" s="355"/>
      <c r="C151" s="355"/>
      <c r="D151" s="355"/>
    </row>
    <row r="152" spans="2:4" x14ac:dyDescent="0.2">
      <c r="B152" s="355"/>
      <c r="C152" s="355"/>
      <c r="D152" s="355"/>
    </row>
    <row r="153" spans="2:4" x14ac:dyDescent="0.2">
      <c r="B153" s="355"/>
      <c r="C153" s="355"/>
      <c r="D153" s="355"/>
    </row>
    <row r="154" spans="2:4" x14ac:dyDescent="0.2">
      <c r="B154" s="355"/>
      <c r="C154" s="355"/>
      <c r="D154" s="355"/>
    </row>
    <row r="155" spans="2:4" x14ac:dyDescent="0.2">
      <c r="B155" s="355"/>
      <c r="C155" s="355"/>
      <c r="D155" s="355"/>
    </row>
    <row r="156" spans="2:4" x14ac:dyDescent="0.2">
      <c r="B156" s="355"/>
      <c r="C156" s="355"/>
      <c r="D156" s="355"/>
    </row>
    <row r="157" spans="2:4" x14ac:dyDescent="0.2">
      <c r="B157" s="355"/>
      <c r="C157" s="355"/>
      <c r="D157" s="355"/>
    </row>
    <row r="158" spans="2:4" x14ac:dyDescent="0.2">
      <c r="B158" s="355"/>
      <c r="C158" s="355"/>
      <c r="D158" s="355"/>
    </row>
    <row r="159" spans="2:4" x14ac:dyDescent="0.2">
      <c r="B159" s="355"/>
      <c r="C159" s="355"/>
      <c r="D159" s="355"/>
    </row>
    <row r="160" spans="2:4" x14ac:dyDescent="0.2">
      <c r="B160" s="355"/>
      <c r="C160" s="355"/>
      <c r="D160" s="355"/>
    </row>
    <row r="161" spans="2:4" x14ac:dyDescent="0.2">
      <c r="B161" s="355"/>
      <c r="C161" s="355"/>
      <c r="D161" s="355"/>
    </row>
    <row r="162" spans="2:4" x14ac:dyDescent="0.2">
      <c r="B162" s="355"/>
      <c r="C162" s="355"/>
      <c r="D162" s="355"/>
    </row>
    <row r="163" spans="2:4" x14ac:dyDescent="0.2">
      <c r="B163" s="355"/>
      <c r="C163" s="355"/>
      <c r="D163" s="355"/>
    </row>
    <row r="164" spans="2:4" x14ac:dyDescent="0.2">
      <c r="B164" s="355"/>
      <c r="C164" s="355"/>
      <c r="D164" s="355"/>
    </row>
    <row r="165" spans="2:4" x14ac:dyDescent="0.2">
      <c r="B165" s="355"/>
      <c r="C165" s="355"/>
      <c r="D165" s="355"/>
    </row>
    <row r="166" spans="2:4" x14ac:dyDescent="0.2">
      <c r="B166" s="355"/>
      <c r="C166" s="355"/>
      <c r="D166" s="355"/>
    </row>
    <row r="167" spans="2:4" x14ac:dyDescent="0.2">
      <c r="B167" s="355"/>
      <c r="C167" s="355"/>
      <c r="D167" s="355"/>
    </row>
    <row r="168" spans="2:4" x14ac:dyDescent="0.2">
      <c r="B168" s="355"/>
      <c r="C168" s="355"/>
      <c r="D168" s="355"/>
    </row>
    <row r="169" spans="2:4" x14ac:dyDescent="0.2">
      <c r="B169" s="355"/>
      <c r="C169" s="355"/>
      <c r="D169" s="355"/>
    </row>
    <row r="170" spans="2:4" x14ac:dyDescent="0.2">
      <c r="B170" s="355"/>
      <c r="C170" s="355"/>
      <c r="D170" s="355"/>
    </row>
    <row r="171" spans="2:4" x14ac:dyDescent="0.2">
      <c r="B171" s="355"/>
      <c r="C171" s="355"/>
      <c r="D171" s="355"/>
    </row>
    <row r="172" spans="2:4" x14ac:dyDescent="0.2">
      <c r="B172" s="355"/>
      <c r="C172" s="355"/>
      <c r="D172" s="355"/>
    </row>
    <row r="173" spans="2:4" x14ac:dyDescent="0.2">
      <c r="B173" s="355"/>
      <c r="C173" s="355"/>
      <c r="D173" s="355"/>
    </row>
    <row r="174" spans="2:4" x14ac:dyDescent="0.2">
      <c r="B174" s="355"/>
      <c r="C174" s="355"/>
      <c r="D174" s="355"/>
    </row>
    <row r="175" spans="2:4" x14ac:dyDescent="0.2">
      <c r="B175" s="355"/>
      <c r="C175" s="355"/>
      <c r="D175" s="355"/>
    </row>
    <row r="176" spans="2:4" x14ac:dyDescent="0.2">
      <c r="B176" s="355"/>
      <c r="C176" s="355"/>
      <c r="D176" s="355"/>
    </row>
    <row r="177" spans="2:4" x14ac:dyDescent="0.2">
      <c r="B177" s="355"/>
      <c r="C177" s="355"/>
      <c r="D177" s="355"/>
    </row>
    <row r="178" spans="2:4" x14ac:dyDescent="0.2">
      <c r="B178" s="355"/>
      <c r="C178" s="355"/>
      <c r="D178" s="355"/>
    </row>
    <row r="179" spans="2:4" x14ac:dyDescent="0.2">
      <c r="B179" s="355"/>
      <c r="C179" s="355"/>
      <c r="D179" s="355"/>
    </row>
    <row r="180" spans="2:4" x14ac:dyDescent="0.2">
      <c r="B180" s="355"/>
      <c r="C180" s="355"/>
      <c r="D180" s="355"/>
    </row>
    <row r="181" spans="2:4" x14ac:dyDescent="0.2">
      <c r="B181" s="355"/>
      <c r="C181" s="355"/>
      <c r="D181" s="355"/>
    </row>
    <row r="182" spans="2:4" x14ac:dyDescent="0.2">
      <c r="B182" s="355"/>
      <c r="C182" s="355"/>
      <c r="D182" s="355"/>
    </row>
    <row r="183" spans="2:4" x14ac:dyDescent="0.2">
      <c r="B183" s="355"/>
      <c r="C183" s="355"/>
      <c r="D183" s="355"/>
    </row>
    <row r="184" spans="2:4" x14ac:dyDescent="0.2">
      <c r="B184" s="355"/>
      <c r="C184" s="355"/>
      <c r="D184" s="355"/>
    </row>
    <row r="185" spans="2:4" x14ac:dyDescent="0.2">
      <c r="B185" s="355"/>
      <c r="C185" s="355"/>
      <c r="D185" s="355"/>
    </row>
    <row r="186" spans="2:4" x14ac:dyDescent="0.2">
      <c r="B186" s="355"/>
      <c r="C186" s="355"/>
      <c r="D186" s="355"/>
    </row>
    <row r="187" spans="2:4" x14ac:dyDescent="0.2">
      <c r="B187" s="355"/>
      <c r="C187" s="355"/>
      <c r="D187" s="355"/>
    </row>
    <row r="188" spans="2:4" x14ac:dyDescent="0.2">
      <c r="B188" s="355"/>
      <c r="C188" s="355"/>
      <c r="D188" s="355"/>
    </row>
    <row r="189" spans="2:4" x14ac:dyDescent="0.2">
      <c r="B189" s="355"/>
      <c r="C189" s="355"/>
      <c r="D189" s="355"/>
    </row>
    <row r="190" spans="2:4" x14ac:dyDescent="0.2">
      <c r="B190" s="355"/>
      <c r="C190" s="355"/>
      <c r="D190" s="355"/>
    </row>
    <row r="191" spans="2:4" x14ac:dyDescent="0.2">
      <c r="B191" s="355"/>
      <c r="C191" s="355"/>
      <c r="D191" s="355"/>
    </row>
    <row r="192" spans="2:4" x14ac:dyDescent="0.2">
      <c r="B192" s="355"/>
      <c r="C192" s="355"/>
      <c r="D192" s="355"/>
    </row>
    <row r="193" spans="2:4" x14ac:dyDescent="0.2">
      <c r="B193" s="355"/>
      <c r="C193" s="355"/>
      <c r="D193" s="355"/>
    </row>
    <row r="194" spans="2:4" x14ac:dyDescent="0.2">
      <c r="B194" s="355"/>
      <c r="C194" s="355"/>
      <c r="D194" s="355"/>
    </row>
    <row r="195" spans="2:4" x14ac:dyDescent="0.2">
      <c r="B195" s="355"/>
      <c r="C195" s="355"/>
      <c r="D195" s="355"/>
    </row>
    <row r="196" spans="2:4" x14ac:dyDescent="0.2">
      <c r="B196" s="355"/>
      <c r="C196" s="355"/>
      <c r="D196" s="355"/>
    </row>
    <row r="197" spans="2:4" x14ac:dyDescent="0.2">
      <c r="B197" s="355"/>
      <c r="C197" s="355"/>
      <c r="D197" s="355"/>
    </row>
    <row r="198" spans="2:4" x14ac:dyDescent="0.2">
      <c r="B198" s="355"/>
      <c r="C198" s="355"/>
      <c r="D198" s="355"/>
    </row>
    <row r="199" spans="2:4" x14ac:dyDescent="0.2">
      <c r="B199" s="355"/>
      <c r="C199" s="355"/>
      <c r="D199" s="355"/>
    </row>
    <row r="200" spans="2:4" x14ac:dyDescent="0.2">
      <c r="B200" s="355"/>
      <c r="C200" s="355"/>
      <c r="D200" s="355"/>
    </row>
    <row r="201" spans="2:4" x14ac:dyDescent="0.2">
      <c r="B201" s="355"/>
      <c r="C201" s="355"/>
      <c r="D201" s="355"/>
    </row>
    <row r="202" spans="2:4" x14ac:dyDescent="0.2">
      <c r="B202" s="355"/>
      <c r="C202" s="355"/>
      <c r="D202" s="355"/>
    </row>
    <row r="203" spans="2:4" x14ac:dyDescent="0.2">
      <c r="B203" s="355"/>
      <c r="C203" s="355"/>
      <c r="D203" s="355"/>
    </row>
    <row r="204" spans="2:4" x14ac:dyDescent="0.2">
      <c r="B204" s="355"/>
      <c r="C204" s="355"/>
      <c r="D204" s="355"/>
    </row>
    <row r="205" spans="2:4" x14ac:dyDescent="0.2">
      <c r="B205" s="355"/>
      <c r="C205" s="355"/>
      <c r="D205" s="355"/>
    </row>
    <row r="206" spans="2:4" x14ac:dyDescent="0.2">
      <c r="B206" s="355"/>
      <c r="C206" s="355"/>
      <c r="D206" s="355"/>
    </row>
    <row r="207" spans="2:4" x14ac:dyDescent="0.2">
      <c r="B207" s="355"/>
      <c r="C207" s="355"/>
      <c r="D207" s="355"/>
    </row>
    <row r="208" spans="2:4" x14ac:dyDescent="0.2">
      <c r="B208" s="355"/>
      <c r="C208" s="355"/>
      <c r="D208" s="355"/>
    </row>
    <row r="209" spans="2:4" x14ac:dyDescent="0.2">
      <c r="B209" s="355"/>
      <c r="C209" s="355"/>
      <c r="D209" s="355"/>
    </row>
    <row r="210" spans="2:4" x14ac:dyDescent="0.2">
      <c r="B210" s="355"/>
      <c r="C210" s="355"/>
      <c r="D210" s="355"/>
    </row>
    <row r="211" spans="2:4" x14ac:dyDescent="0.2">
      <c r="B211" s="355"/>
      <c r="C211" s="355"/>
      <c r="D211" s="355"/>
    </row>
    <row r="212" spans="2:4" x14ac:dyDescent="0.2">
      <c r="B212" s="355"/>
      <c r="C212" s="355"/>
      <c r="D212" s="355"/>
    </row>
    <row r="213" spans="2:4" x14ac:dyDescent="0.2">
      <c r="B213" s="355"/>
      <c r="C213" s="355"/>
      <c r="D213" s="355"/>
    </row>
    <row r="214" spans="2:4" x14ac:dyDescent="0.2">
      <c r="B214" s="355"/>
      <c r="C214" s="355"/>
      <c r="D214" s="355"/>
    </row>
    <row r="215" spans="2:4" x14ac:dyDescent="0.2">
      <c r="B215" s="355"/>
      <c r="C215" s="355"/>
      <c r="D215" s="355"/>
    </row>
    <row r="216" spans="2:4" x14ac:dyDescent="0.2">
      <c r="B216" s="355"/>
      <c r="C216" s="355"/>
      <c r="D216" s="355"/>
    </row>
    <row r="217" spans="2:4" x14ac:dyDescent="0.2">
      <c r="B217" s="355"/>
      <c r="C217" s="355"/>
      <c r="D217" s="355"/>
    </row>
    <row r="218" spans="2:4" x14ac:dyDescent="0.2">
      <c r="B218" s="355"/>
      <c r="C218" s="355"/>
      <c r="D218" s="355"/>
    </row>
    <row r="219" spans="2:4" x14ac:dyDescent="0.2">
      <c r="B219" s="355"/>
      <c r="C219" s="355"/>
      <c r="D219" s="355"/>
    </row>
    <row r="220" spans="2:4" x14ac:dyDescent="0.2">
      <c r="B220" s="355"/>
      <c r="C220" s="355"/>
      <c r="D220" s="355"/>
    </row>
    <row r="221" spans="2:4" x14ac:dyDescent="0.2">
      <c r="B221" s="355"/>
      <c r="C221" s="355"/>
      <c r="D221" s="355"/>
    </row>
    <row r="222" spans="2:4" x14ac:dyDescent="0.2">
      <c r="B222" s="355"/>
      <c r="C222" s="355"/>
      <c r="D222" s="355"/>
    </row>
    <row r="223" spans="2:4" x14ac:dyDescent="0.2">
      <c r="B223" s="355"/>
      <c r="C223" s="355"/>
      <c r="D223" s="355"/>
    </row>
    <row r="224" spans="2:4" x14ac:dyDescent="0.2">
      <c r="B224" s="355"/>
      <c r="C224" s="355"/>
      <c r="D224" s="355"/>
    </row>
    <row r="225" spans="2:4" x14ac:dyDescent="0.2">
      <c r="B225" s="355"/>
      <c r="C225" s="355"/>
      <c r="D225" s="355"/>
    </row>
    <row r="226" spans="2:4" x14ac:dyDescent="0.2">
      <c r="B226" s="355"/>
      <c r="C226" s="355"/>
      <c r="D226" s="355"/>
    </row>
    <row r="227" spans="2:4" x14ac:dyDescent="0.2">
      <c r="B227" s="355"/>
      <c r="C227" s="355"/>
      <c r="D227" s="355"/>
    </row>
    <row r="228" spans="2:4" x14ac:dyDescent="0.2">
      <c r="B228" s="355"/>
      <c r="C228" s="355"/>
      <c r="D228" s="355"/>
    </row>
    <row r="229" spans="2:4" x14ac:dyDescent="0.2">
      <c r="B229" s="355"/>
      <c r="C229" s="355"/>
      <c r="D229" s="355"/>
    </row>
    <row r="230" spans="2:4" x14ac:dyDescent="0.2">
      <c r="B230" s="355"/>
      <c r="C230" s="355"/>
      <c r="D230" s="355"/>
    </row>
    <row r="231" spans="2:4" x14ac:dyDescent="0.2">
      <c r="B231" s="355"/>
      <c r="C231" s="355"/>
      <c r="D231" s="355"/>
    </row>
    <row r="232" spans="2:4" x14ac:dyDescent="0.2">
      <c r="B232" s="355"/>
      <c r="C232" s="355"/>
      <c r="D232" s="355"/>
    </row>
    <row r="233" spans="2:4" x14ac:dyDescent="0.2">
      <c r="B233" s="355"/>
      <c r="C233" s="355"/>
      <c r="D233" s="355"/>
    </row>
    <row r="234" spans="2:4" x14ac:dyDescent="0.2">
      <c r="B234" s="355"/>
      <c r="C234" s="355"/>
      <c r="D234" s="355"/>
    </row>
    <row r="235" spans="2:4" x14ac:dyDescent="0.2">
      <c r="B235" s="355"/>
      <c r="C235" s="355"/>
      <c r="D235" s="355"/>
    </row>
    <row r="236" spans="2:4" x14ac:dyDescent="0.2">
      <c r="B236" s="355"/>
      <c r="C236" s="355"/>
      <c r="D236" s="355"/>
    </row>
    <row r="237" spans="2:4" x14ac:dyDescent="0.2">
      <c r="B237" s="355"/>
      <c r="C237" s="355"/>
      <c r="D237" s="355"/>
    </row>
    <row r="238" spans="2:4" x14ac:dyDescent="0.2">
      <c r="B238" s="355"/>
      <c r="C238" s="355"/>
      <c r="D238" s="355"/>
    </row>
    <row r="239" spans="2:4" x14ac:dyDescent="0.2">
      <c r="B239" s="355"/>
      <c r="C239" s="355"/>
      <c r="D239" s="355"/>
    </row>
    <row r="240" spans="2:4" x14ac:dyDescent="0.2">
      <c r="B240" s="355"/>
      <c r="C240" s="355"/>
      <c r="D240" s="355"/>
    </row>
    <row r="241" spans="2:4" x14ac:dyDescent="0.2">
      <c r="B241" s="355"/>
      <c r="C241" s="355"/>
      <c r="D241" s="355"/>
    </row>
    <row r="242" spans="2:4" x14ac:dyDescent="0.2">
      <c r="B242" s="355"/>
      <c r="C242" s="355"/>
      <c r="D242" s="355"/>
    </row>
    <row r="243" spans="2:4" x14ac:dyDescent="0.2">
      <c r="B243" s="355"/>
      <c r="C243" s="355"/>
      <c r="D243" s="355"/>
    </row>
    <row r="244" spans="2:4" x14ac:dyDescent="0.2">
      <c r="B244" s="355"/>
      <c r="C244" s="355"/>
      <c r="D244" s="355"/>
    </row>
    <row r="245" spans="2:4" x14ac:dyDescent="0.2">
      <c r="B245" s="355"/>
      <c r="C245" s="355"/>
      <c r="D245" s="355"/>
    </row>
    <row r="246" spans="2:4" x14ac:dyDescent="0.2">
      <c r="B246" s="355"/>
      <c r="C246" s="355"/>
      <c r="D246" s="355"/>
    </row>
    <row r="247" spans="2:4" x14ac:dyDescent="0.2">
      <c r="B247" s="355"/>
      <c r="C247" s="355"/>
      <c r="D247" s="355"/>
    </row>
    <row r="248" spans="2:4" x14ac:dyDescent="0.2">
      <c r="B248" s="355"/>
      <c r="C248" s="355"/>
      <c r="D248" s="355"/>
    </row>
    <row r="249" spans="2:4" x14ac:dyDescent="0.2">
      <c r="B249" s="355"/>
      <c r="C249" s="355"/>
      <c r="D249" s="355"/>
    </row>
    <row r="250" spans="2:4" x14ac:dyDescent="0.2">
      <c r="B250" s="355"/>
      <c r="C250" s="355"/>
      <c r="D250" s="355"/>
    </row>
    <row r="251" spans="2:4" x14ac:dyDescent="0.2">
      <c r="B251" s="355"/>
      <c r="C251" s="355"/>
      <c r="D251" s="355"/>
    </row>
    <row r="252" spans="2:4" x14ac:dyDescent="0.2">
      <c r="B252" s="355"/>
      <c r="C252" s="355"/>
      <c r="D252" s="355"/>
    </row>
    <row r="253" spans="2:4" x14ac:dyDescent="0.2">
      <c r="B253" s="355"/>
      <c r="C253" s="355"/>
      <c r="D253" s="355"/>
    </row>
    <row r="254" spans="2:4" x14ac:dyDescent="0.2">
      <c r="B254" s="355"/>
      <c r="C254" s="355"/>
      <c r="D254" s="355"/>
    </row>
    <row r="255" spans="2:4" x14ac:dyDescent="0.2">
      <c r="B255" s="355"/>
      <c r="C255" s="355"/>
      <c r="D255" s="355"/>
    </row>
    <row r="256" spans="2:4" x14ac:dyDescent="0.2">
      <c r="B256" s="355"/>
      <c r="C256" s="355"/>
      <c r="D256" s="355"/>
    </row>
    <row r="257" spans="2:4" x14ac:dyDescent="0.2">
      <c r="B257" s="355"/>
      <c r="C257" s="355"/>
      <c r="D257" s="355"/>
    </row>
    <row r="258" spans="2:4" x14ac:dyDescent="0.2">
      <c r="B258" s="355"/>
      <c r="C258" s="355"/>
      <c r="D258" s="355"/>
    </row>
    <row r="259" spans="2:4" x14ac:dyDescent="0.2">
      <c r="B259" s="355"/>
      <c r="C259" s="355"/>
      <c r="D259" s="355"/>
    </row>
    <row r="260" spans="2:4" x14ac:dyDescent="0.2">
      <c r="B260" s="355"/>
      <c r="C260" s="355"/>
      <c r="D260" s="355"/>
    </row>
    <row r="261" spans="2:4" x14ac:dyDescent="0.2">
      <c r="B261" s="355"/>
      <c r="C261" s="355"/>
      <c r="D261" s="355"/>
    </row>
    <row r="262" spans="2:4" x14ac:dyDescent="0.2">
      <c r="B262" s="355"/>
      <c r="C262" s="355"/>
      <c r="D262" s="355"/>
    </row>
    <row r="263" spans="2:4" x14ac:dyDescent="0.2">
      <c r="B263" s="355"/>
      <c r="C263" s="355"/>
      <c r="D263" s="355"/>
    </row>
    <row r="264" spans="2:4" x14ac:dyDescent="0.2">
      <c r="B264" s="355"/>
      <c r="C264" s="355"/>
      <c r="D264" s="355"/>
    </row>
    <row r="265" spans="2:4" x14ac:dyDescent="0.2">
      <c r="B265" s="355"/>
      <c r="C265" s="355"/>
      <c r="D265" s="355"/>
    </row>
    <row r="266" spans="2:4" x14ac:dyDescent="0.2">
      <c r="B266" s="355"/>
      <c r="C266" s="355"/>
      <c r="D266" s="355"/>
    </row>
    <row r="267" spans="2:4" x14ac:dyDescent="0.2">
      <c r="B267" s="355"/>
      <c r="C267" s="355"/>
      <c r="D267" s="355"/>
    </row>
    <row r="268" spans="2:4" x14ac:dyDescent="0.2">
      <c r="B268" s="355"/>
      <c r="C268" s="355"/>
      <c r="D268" s="355"/>
    </row>
    <row r="269" spans="2:4" x14ac:dyDescent="0.2">
      <c r="B269" s="355"/>
      <c r="C269" s="355"/>
      <c r="D269" s="355"/>
    </row>
    <row r="270" spans="2:4" x14ac:dyDescent="0.2">
      <c r="B270" s="355"/>
      <c r="C270" s="355"/>
      <c r="D270" s="355"/>
    </row>
    <row r="271" spans="2:4" x14ac:dyDescent="0.2">
      <c r="B271" s="355"/>
      <c r="C271" s="355"/>
      <c r="D271" s="355"/>
    </row>
    <row r="272" spans="2:4" x14ac:dyDescent="0.2">
      <c r="B272" s="355"/>
      <c r="C272" s="355"/>
      <c r="D272" s="355"/>
    </row>
    <row r="273" spans="2:4" x14ac:dyDescent="0.2">
      <c r="B273" s="355"/>
      <c r="C273" s="355"/>
      <c r="D273" s="355"/>
    </row>
    <row r="274" spans="2:4" x14ac:dyDescent="0.2">
      <c r="B274" s="355"/>
      <c r="C274" s="355"/>
      <c r="D274" s="355"/>
    </row>
    <row r="275" spans="2:4" x14ac:dyDescent="0.2">
      <c r="B275" s="355"/>
      <c r="C275" s="355"/>
      <c r="D275" s="355"/>
    </row>
    <row r="276" spans="2:4" x14ac:dyDescent="0.2">
      <c r="B276" s="355"/>
      <c r="C276" s="355"/>
      <c r="D276" s="355"/>
    </row>
    <row r="277" spans="2:4" x14ac:dyDescent="0.2">
      <c r="B277" s="355"/>
      <c r="C277" s="355"/>
      <c r="D277" s="355"/>
    </row>
    <row r="278" spans="2:4" x14ac:dyDescent="0.2">
      <c r="B278" s="355"/>
      <c r="C278" s="355"/>
      <c r="D278" s="355"/>
    </row>
    <row r="279" spans="2:4" x14ac:dyDescent="0.2">
      <c r="B279" s="355"/>
      <c r="C279" s="355"/>
      <c r="D279" s="355"/>
    </row>
    <row r="280" spans="2:4" x14ac:dyDescent="0.2">
      <c r="B280" s="355"/>
      <c r="C280" s="355"/>
      <c r="D280" s="355"/>
    </row>
    <row r="281" spans="2:4" x14ac:dyDescent="0.2">
      <c r="B281" s="355"/>
      <c r="C281" s="355"/>
      <c r="D281" s="355"/>
    </row>
    <row r="282" spans="2:4" x14ac:dyDescent="0.2">
      <c r="B282" s="355"/>
      <c r="C282" s="355"/>
      <c r="D282" s="355"/>
    </row>
    <row r="283" spans="2:4" x14ac:dyDescent="0.2">
      <c r="B283" s="355"/>
      <c r="C283" s="355"/>
      <c r="D283" s="355"/>
    </row>
    <row r="284" spans="2:4" x14ac:dyDescent="0.2">
      <c r="B284" s="355"/>
      <c r="C284" s="355"/>
      <c r="D284" s="355"/>
    </row>
    <row r="285" spans="2:4" x14ac:dyDescent="0.2">
      <c r="B285" s="355"/>
      <c r="C285" s="355"/>
      <c r="D285" s="355"/>
    </row>
    <row r="286" spans="2:4" x14ac:dyDescent="0.2">
      <c r="B286" s="355"/>
      <c r="C286" s="355"/>
      <c r="D286" s="355"/>
    </row>
    <row r="287" spans="2:4" x14ac:dyDescent="0.2">
      <c r="B287" s="355"/>
      <c r="C287" s="355"/>
      <c r="D287" s="355"/>
    </row>
    <row r="288" spans="2:4" x14ac:dyDescent="0.2">
      <c r="B288" s="355"/>
      <c r="C288" s="355"/>
      <c r="D288" s="355"/>
    </row>
    <row r="289" spans="2:4" x14ac:dyDescent="0.2">
      <c r="B289" s="355"/>
      <c r="C289" s="355"/>
      <c r="D289" s="355"/>
    </row>
    <row r="290" spans="2:4" x14ac:dyDescent="0.2">
      <c r="B290" s="355"/>
      <c r="C290" s="355"/>
      <c r="D290" s="355"/>
    </row>
    <row r="291" spans="2:4" x14ac:dyDescent="0.2">
      <c r="B291" s="355"/>
      <c r="C291" s="355"/>
      <c r="D291" s="355"/>
    </row>
    <row r="292" spans="2:4" x14ac:dyDescent="0.2">
      <c r="B292" s="355"/>
      <c r="C292" s="355"/>
      <c r="D292" s="355"/>
    </row>
    <row r="293" spans="2:4" x14ac:dyDescent="0.2">
      <c r="B293" s="355"/>
      <c r="C293" s="355"/>
      <c r="D293" s="355"/>
    </row>
    <row r="294" spans="2:4" x14ac:dyDescent="0.2">
      <c r="B294" s="355"/>
      <c r="C294" s="355"/>
      <c r="D294" s="355"/>
    </row>
    <row r="295" spans="2:4" x14ac:dyDescent="0.2">
      <c r="B295" s="355"/>
      <c r="C295" s="355"/>
      <c r="D295" s="355"/>
    </row>
    <row r="296" spans="2:4" x14ac:dyDescent="0.2">
      <c r="B296" s="355"/>
      <c r="C296" s="355"/>
      <c r="D296" s="355"/>
    </row>
    <row r="297" spans="2:4" x14ac:dyDescent="0.2">
      <c r="B297" s="355"/>
      <c r="C297" s="355"/>
      <c r="D297" s="355"/>
    </row>
    <row r="298" spans="2:4" x14ac:dyDescent="0.2">
      <c r="B298" s="355"/>
      <c r="C298" s="355"/>
      <c r="D298" s="355"/>
    </row>
    <row r="299" spans="2:4" x14ac:dyDescent="0.2">
      <c r="B299" s="355"/>
      <c r="C299" s="355"/>
      <c r="D299" s="355"/>
    </row>
    <row r="300" spans="2:4" x14ac:dyDescent="0.2">
      <c r="B300" s="355"/>
      <c r="C300" s="355"/>
      <c r="D300" s="355"/>
    </row>
    <row r="301" spans="2:4" x14ac:dyDescent="0.2">
      <c r="B301" s="355"/>
      <c r="C301" s="355"/>
      <c r="D301" s="355"/>
    </row>
    <row r="302" spans="2:4" x14ac:dyDescent="0.2">
      <c r="B302" s="355"/>
      <c r="C302" s="355"/>
      <c r="D302" s="355"/>
    </row>
    <row r="303" spans="2:4" x14ac:dyDescent="0.2">
      <c r="B303" s="355"/>
      <c r="C303" s="355"/>
      <c r="D303" s="355"/>
    </row>
    <row r="304" spans="2:4" x14ac:dyDescent="0.2">
      <c r="B304" s="355"/>
      <c r="C304" s="355"/>
      <c r="D304" s="355"/>
    </row>
    <row r="305" spans="2:4" x14ac:dyDescent="0.2">
      <c r="B305" s="355"/>
      <c r="C305" s="355"/>
      <c r="D305" s="355"/>
    </row>
    <row r="306" spans="2:4" x14ac:dyDescent="0.2">
      <c r="B306" s="355"/>
      <c r="C306" s="355"/>
      <c r="D306" s="355"/>
    </row>
    <row r="307" spans="2:4" x14ac:dyDescent="0.2">
      <c r="B307" s="355"/>
      <c r="C307" s="355"/>
      <c r="D307" s="355"/>
    </row>
    <row r="308" spans="2:4" x14ac:dyDescent="0.2">
      <c r="B308" s="355"/>
      <c r="C308" s="355"/>
      <c r="D308" s="355"/>
    </row>
    <row r="309" spans="2:4" x14ac:dyDescent="0.2">
      <c r="B309" s="355"/>
      <c r="C309" s="355"/>
      <c r="D309" s="355"/>
    </row>
    <row r="310" spans="2:4" x14ac:dyDescent="0.2">
      <c r="B310" s="355"/>
      <c r="C310" s="355"/>
      <c r="D310" s="355"/>
    </row>
    <row r="311" spans="2:4" x14ac:dyDescent="0.2">
      <c r="B311" s="355"/>
      <c r="C311" s="355"/>
      <c r="D311" s="355"/>
    </row>
    <row r="312" spans="2:4" x14ac:dyDescent="0.2">
      <c r="B312" s="355"/>
      <c r="C312" s="355"/>
      <c r="D312" s="355"/>
    </row>
    <row r="313" spans="2:4" x14ac:dyDescent="0.2">
      <c r="B313" s="355"/>
      <c r="C313" s="355"/>
      <c r="D313" s="355"/>
    </row>
    <row r="314" spans="2:4" x14ac:dyDescent="0.2">
      <c r="B314" s="355"/>
      <c r="C314" s="355"/>
      <c r="D314" s="355"/>
    </row>
    <row r="315" spans="2:4" x14ac:dyDescent="0.2">
      <c r="B315" s="355"/>
      <c r="C315" s="355"/>
      <c r="D315" s="355"/>
    </row>
    <row r="316" spans="2:4" x14ac:dyDescent="0.2">
      <c r="B316" s="355"/>
      <c r="C316" s="355"/>
      <c r="D316" s="355"/>
    </row>
    <row r="317" spans="2:4" x14ac:dyDescent="0.2">
      <c r="B317" s="355"/>
      <c r="C317" s="355"/>
      <c r="D317" s="355"/>
    </row>
    <row r="318" spans="2:4" x14ac:dyDescent="0.2">
      <c r="B318" s="355"/>
      <c r="C318" s="355"/>
      <c r="D318" s="355"/>
    </row>
    <row r="319" spans="2:4" x14ac:dyDescent="0.2">
      <c r="B319" s="355"/>
      <c r="C319" s="355"/>
      <c r="D319" s="355"/>
    </row>
    <row r="320" spans="2:4" x14ac:dyDescent="0.2">
      <c r="B320" s="355"/>
      <c r="C320" s="355"/>
      <c r="D320" s="355"/>
    </row>
    <row r="321" spans="2:4" x14ac:dyDescent="0.2">
      <c r="B321" s="355"/>
      <c r="C321" s="355"/>
      <c r="D321" s="355"/>
    </row>
    <row r="322" spans="2:4" x14ac:dyDescent="0.2">
      <c r="B322" s="355"/>
      <c r="C322" s="355"/>
      <c r="D322" s="355"/>
    </row>
    <row r="323" spans="2:4" x14ac:dyDescent="0.2">
      <c r="B323" s="355"/>
      <c r="C323" s="355"/>
      <c r="D323" s="355"/>
    </row>
    <row r="324" spans="2:4" x14ac:dyDescent="0.2">
      <c r="B324" s="355"/>
      <c r="C324" s="355"/>
      <c r="D324" s="355"/>
    </row>
    <row r="325" spans="2:4" x14ac:dyDescent="0.2">
      <c r="B325" s="355"/>
      <c r="C325" s="355"/>
      <c r="D325" s="355"/>
    </row>
    <row r="326" spans="2:4" x14ac:dyDescent="0.2">
      <c r="B326" s="355"/>
      <c r="C326" s="355"/>
      <c r="D326" s="355"/>
    </row>
    <row r="327" spans="2:4" x14ac:dyDescent="0.2">
      <c r="B327" s="355"/>
      <c r="C327" s="355"/>
      <c r="D327" s="355"/>
    </row>
    <row r="328" spans="2:4" x14ac:dyDescent="0.2">
      <c r="B328" s="355"/>
      <c r="C328" s="355"/>
      <c r="D328" s="355"/>
    </row>
    <row r="329" spans="2:4" x14ac:dyDescent="0.2">
      <c r="B329" s="355"/>
      <c r="C329" s="355"/>
      <c r="D329" s="355"/>
    </row>
    <row r="330" spans="2:4" x14ac:dyDescent="0.2">
      <c r="B330" s="355"/>
      <c r="C330" s="355"/>
      <c r="D330" s="355"/>
    </row>
    <row r="331" spans="2:4" x14ac:dyDescent="0.2">
      <c r="B331" s="355"/>
      <c r="C331" s="355"/>
      <c r="D331" s="355"/>
    </row>
    <row r="332" spans="2:4" x14ac:dyDescent="0.2">
      <c r="B332" s="355"/>
      <c r="C332" s="355"/>
      <c r="D332" s="355"/>
    </row>
    <row r="333" spans="2:4" x14ac:dyDescent="0.2">
      <c r="B333" s="355"/>
      <c r="C333" s="355"/>
      <c r="D333" s="355"/>
    </row>
    <row r="334" spans="2:4" x14ac:dyDescent="0.2">
      <c r="B334" s="355"/>
      <c r="C334" s="355"/>
      <c r="D334" s="355"/>
    </row>
    <row r="335" spans="2:4" x14ac:dyDescent="0.2">
      <c r="B335" s="355"/>
      <c r="C335" s="355"/>
      <c r="D335" s="355"/>
    </row>
    <row r="336" spans="2:4" x14ac:dyDescent="0.2">
      <c r="B336" s="355"/>
      <c r="C336" s="355"/>
      <c r="D336" s="355"/>
    </row>
    <row r="337" spans="2:4" x14ac:dyDescent="0.2">
      <c r="B337" s="355"/>
      <c r="C337" s="355"/>
      <c r="D337" s="355"/>
    </row>
    <row r="338" spans="2:4" x14ac:dyDescent="0.2">
      <c r="B338" s="355"/>
      <c r="C338" s="355"/>
      <c r="D338" s="355"/>
    </row>
    <row r="339" spans="2:4" x14ac:dyDescent="0.2">
      <c r="B339" s="355"/>
      <c r="C339" s="355"/>
      <c r="D339" s="355"/>
    </row>
    <row r="340" spans="2:4" x14ac:dyDescent="0.2">
      <c r="B340" s="355"/>
      <c r="C340" s="355"/>
      <c r="D340" s="355"/>
    </row>
    <row r="341" spans="2:4" x14ac:dyDescent="0.2">
      <c r="B341" s="355"/>
      <c r="C341" s="355"/>
      <c r="D341" s="355"/>
    </row>
    <row r="342" spans="2:4" x14ac:dyDescent="0.2">
      <c r="B342" s="355"/>
      <c r="C342" s="355"/>
      <c r="D342" s="355"/>
    </row>
    <row r="343" spans="2:4" x14ac:dyDescent="0.2">
      <c r="B343" s="355"/>
      <c r="C343" s="355"/>
      <c r="D343" s="355"/>
    </row>
    <row r="344" spans="2:4" x14ac:dyDescent="0.2">
      <c r="B344" s="355"/>
      <c r="C344" s="355"/>
      <c r="D344" s="355"/>
    </row>
    <row r="345" spans="2:4" x14ac:dyDescent="0.2">
      <c r="B345" s="355"/>
      <c r="C345" s="355"/>
      <c r="D345" s="355"/>
    </row>
    <row r="346" spans="2:4" x14ac:dyDescent="0.2">
      <c r="B346" s="355"/>
      <c r="C346" s="355"/>
      <c r="D346" s="355"/>
    </row>
    <row r="347" spans="2:4" x14ac:dyDescent="0.2">
      <c r="B347" s="355"/>
      <c r="C347" s="355"/>
      <c r="D347" s="355"/>
    </row>
    <row r="348" spans="2:4" x14ac:dyDescent="0.2">
      <c r="B348" s="355"/>
      <c r="C348" s="355"/>
      <c r="D348" s="355"/>
    </row>
    <row r="349" spans="2:4" x14ac:dyDescent="0.2">
      <c r="B349" s="355"/>
      <c r="C349" s="355"/>
      <c r="D349" s="355"/>
    </row>
    <row r="350" spans="2:4" x14ac:dyDescent="0.2">
      <c r="B350" s="355"/>
      <c r="C350" s="355"/>
      <c r="D350" s="355"/>
    </row>
    <row r="351" spans="2:4" x14ac:dyDescent="0.2">
      <c r="B351" s="355"/>
      <c r="C351" s="355"/>
      <c r="D351" s="355"/>
    </row>
    <row r="352" spans="2:4" x14ac:dyDescent="0.2">
      <c r="B352" s="355"/>
      <c r="C352" s="355"/>
      <c r="D352" s="355"/>
    </row>
    <row r="353" spans="2:4" x14ac:dyDescent="0.2">
      <c r="B353" s="355"/>
      <c r="C353" s="355"/>
      <c r="D353" s="355"/>
    </row>
    <row r="354" spans="2:4" x14ac:dyDescent="0.2">
      <c r="B354" s="355"/>
      <c r="C354" s="355"/>
      <c r="D354" s="355"/>
    </row>
    <row r="355" spans="2:4" x14ac:dyDescent="0.2">
      <c r="B355" s="355"/>
      <c r="C355" s="355"/>
      <c r="D355" s="355"/>
    </row>
    <row r="356" spans="2:4" x14ac:dyDescent="0.2">
      <c r="B356" s="355"/>
      <c r="C356" s="355"/>
      <c r="D356" s="355"/>
    </row>
    <row r="357" spans="2:4" x14ac:dyDescent="0.2">
      <c r="B357" s="355"/>
      <c r="C357" s="355"/>
      <c r="D357" s="355"/>
    </row>
    <row r="358" spans="2:4" x14ac:dyDescent="0.2">
      <c r="B358" s="355"/>
      <c r="C358" s="355"/>
      <c r="D358" s="355"/>
    </row>
    <row r="359" spans="2:4" x14ac:dyDescent="0.2">
      <c r="B359" s="355"/>
      <c r="C359" s="355"/>
      <c r="D359" s="355"/>
    </row>
    <row r="360" spans="2:4" x14ac:dyDescent="0.2">
      <c r="B360" s="355"/>
      <c r="C360" s="355"/>
      <c r="D360" s="355"/>
    </row>
    <row r="361" spans="2:4" x14ac:dyDescent="0.2">
      <c r="B361" s="355"/>
      <c r="C361" s="355"/>
      <c r="D361" s="355"/>
    </row>
    <row r="362" spans="2:4" x14ac:dyDescent="0.2">
      <c r="B362" s="355"/>
      <c r="C362" s="355"/>
      <c r="D362" s="355"/>
    </row>
    <row r="363" spans="2:4" x14ac:dyDescent="0.2">
      <c r="B363" s="355"/>
      <c r="C363" s="355"/>
      <c r="D363" s="355"/>
    </row>
    <row r="364" spans="2:4" x14ac:dyDescent="0.2">
      <c r="B364" s="355"/>
      <c r="C364" s="355"/>
      <c r="D364" s="355"/>
    </row>
    <row r="365" spans="2:4" x14ac:dyDescent="0.2">
      <c r="B365" s="355"/>
      <c r="C365" s="355"/>
      <c r="D365" s="355"/>
    </row>
    <row r="366" spans="2:4" x14ac:dyDescent="0.2">
      <c r="B366" s="355"/>
      <c r="C366" s="355"/>
      <c r="D366" s="355"/>
    </row>
    <row r="367" spans="2:4" x14ac:dyDescent="0.2">
      <c r="B367" s="355"/>
      <c r="C367" s="355"/>
      <c r="D367" s="355"/>
    </row>
    <row r="368" spans="2:4" x14ac:dyDescent="0.2">
      <c r="B368" s="355"/>
      <c r="C368" s="355"/>
      <c r="D368" s="355"/>
    </row>
    <row r="369" spans="2:4" x14ac:dyDescent="0.2">
      <c r="B369" s="355"/>
      <c r="C369" s="355"/>
      <c r="D369" s="355"/>
    </row>
    <row r="370" spans="2:4" x14ac:dyDescent="0.2">
      <c r="B370" s="355"/>
      <c r="C370" s="355"/>
      <c r="D370" s="355"/>
    </row>
    <row r="371" spans="2:4" x14ac:dyDescent="0.2">
      <c r="B371" s="355"/>
      <c r="C371" s="355"/>
      <c r="D371" s="355"/>
    </row>
    <row r="372" spans="2:4" x14ac:dyDescent="0.2">
      <c r="B372" s="355"/>
      <c r="C372" s="355"/>
      <c r="D372" s="355"/>
    </row>
    <row r="373" spans="2:4" x14ac:dyDescent="0.2">
      <c r="B373" s="355"/>
      <c r="C373" s="355"/>
      <c r="D373" s="355"/>
    </row>
    <row r="374" spans="2:4" x14ac:dyDescent="0.2">
      <c r="B374" s="355"/>
      <c r="C374" s="355"/>
      <c r="D374" s="355"/>
    </row>
    <row r="375" spans="2:4" x14ac:dyDescent="0.2">
      <c r="B375" s="355"/>
      <c r="C375" s="355"/>
      <c r="D375" s="355"/>
    </row>
    <row r="376" spans="2:4" x14ac:dyDescent="0.2">
      <c r="B376" s="355"/>
      <c r="C376" s="355"/>
      <c r="D376" s="355"/>
    </row>
    <row r="377" spans="2:4" x14ac:dyDescent="0.2">
      <c r="B377" s="355"/>
      <c r="C377" s="355"/>
      <c r="D377" s="355"/>
    </row>
    <row r="378" spans="2:4" x14ac:dyDescent="0.2">
      <c r="B378" s="355"/>
      <c r="C378" s="355"/>
      <c r="D378" s="355"/>
    </row>
    <row r="379" spans="2:4" x14ac:dyDescent="0.2">
      <c r="B379" s="355"/>
      <c r="C379" s="355"/>
      <c r="D379" s="355"/>
    </row>
    <row r="380" spans="2:4" x14ac:dyDescent="0.2">
      <c r="B380" s="355"/>
      <c r="C380" s="355"/>
      <c r="D380" s="355"/>
    </row>
    <row r="381" spans="2:4" x14ac:dyDescent="0.2">
      <c r="B381" s="355"/>
      <c r="C381" s="355"/>
      <c r="D381" s="355"/>
    </row>
    <row r="382" spans="2:4" x14ac:dyDescent="0.2">
      <c r="B382" s="355"/>
      <c r="C382" s="355"/>
      <c r="D382" s="355"/>
    </row>
    <row r="383" spans="2:4" x14ac:dyDescent="0.2">
      <c r="B383" s="355"/>
      <c r="C383" s="355"/>
      <c r="D383" s="355"/>
    </row>
    <row r="384" spans="2:4" x14ac:dyDescent="0.2">
      <c r="B384" s="355"/>
      <c r="C384" s="355"/>
      <c r="D384" s="355"/>
    </row>
    <row r="385" spans="2:4" x14ac:dyDescent="0.2">
      <c r="B385" s="355"/>
      <c r="C385" s="355"/>
      <c r="D385" s="355"/>
    </row>
    <row r="386" spans="2:4" x14ac:dyDescent="0.2">
      <c r="B386" s="355"/>
      <c r="C386" s="355"/>
      <c r="D386" s="355"/>
    </row>
    <row r="387" spans="2:4" x14ac:dyDescent="0.2">
      <c r="B387" s="355"/>
      <c r="C387" s="355"/>
      <c r="D387" s="355"/>
    </row>
    <row r="388" spans="2:4" x14ac:dyDescent="0.2">
      <c r="B388" s="355"/>
      <c r="C388" s="355"/>
      <c r="D388" s="355"/>
    </row>
    <row r="389" spans="2:4" x14ac:dyDescent="0.2">
      <c r="B389" s="355"/>
      <c r="C389" s="355"/>
      <c r="D389" s="355"/>
    </row>
    <row r="390" spans="2:4" x14ac:dyDescent="0.2">
      <c r="B390" s="355"/>
      <c r="C390" s="355"/>
      <c r="D390" s="355"/>
    </row>
    <row r="391" spans="2:4" x14ac:dyDescent="0.2">
      <c r="B391" s="355"/>
      <c r="C391" s="355"/>
      <c r="D391" s="355"/>
    </row>
    <row r="392" spans="2:4" x14ac:dyDescent="0.2">
      <c r="B392" s="355"/>
      <c r="C392" s="355"/>
      <c r="D392" s="355"/>
    </row>
    <row r="393" spans="2:4" x14ac:dyDescent="0.2">
      <c r="B393" s="355"/>
      <c r="C393" s="355"/>
      <c r="D393" s="355"/>
    </row>
    <row r="394" spans="2:4" x14ac:dyDescent="0.2">
      <c r="B394" s="355"/>
      <c r="C394" s="355"/>
      <c r="D394" s="355"/>
    </row>
    <row r="395" spans="2:4" x14ac:dyDescent="0.2">
      <c r="B395" s="355"/>
      <c r="C395" s="355"/>
      <c r="D395" s="355"/>
    </row>
    <row r="396" spans="2:4" x14ac:dyDescent="0.2">
      <c r="B396" s="355"/>
      <c r="C396" s="355"/>
      <c r="D396" s="355"/>
    </row>
    <row r="397" spans="2:4" x14ac:dyDescent="0.2">
      <c r="B397" s="355"/>
      <c r="C397" s="355"/>
      <c r="D397" s="355"/>
    </row>
    <row r="398" spans="2:4" x14ac:dyDescent="0.2">
      <c r="B398" s="355"/>
      <c r="C398" s="355"/>
      <c r="D398" s="355"/>
    </row>
    <row r="399" spans="2:4" x14ac:dyDescent="0.2">
      <c r="B399" s="355"/>
      <c r="C399" s="355"/>
      <c r="D399" s="355"/>
    </row>
    <row r="400" spans="2:4" x14ac:dyDescent="0.2">
      <c r="B400" s="355"/>
      <c r="C400" s="355"/>
      <c r="D400" s="355"/>
    </row>
    <row r="401" spans="2:4" x14ac:dyDescent="0.2">
      <c r="B401" s="355"/>
      <c r="C401" s="355"/>
      <c r="D401" s="355"/>
    </row>
    <row r="402" spans="2:4" x14ac:dyDescent="0.2">
      <c r="B402" s="355"/>
      <c r="C402" s="355"/>
      <c r="D402" s="355"/>
    </row>
    <row r="403" spans="2:4" x14ac:dyDescent="0.2">
      <c r="B403" s="355"/>
      <c r="C403" s="355"/>
      <c r="D403" s="355"/>
    </row>
    <row r="404" spans="2:4" x14ac:dyDescent="0.2">
      <c r="B404" s="355"/>
      <c r="C404" s="355"/>
      <c r="D404" s="355"/>
    </row>
    <row r="405" spans="2:4" x14ac:dyDescent="0.2">
      <c r="B405" s="355"/>
      <c r="C405" s="355"/>
      <c r="D405" s="355"/>
    </row>
    <row r="406" spans="2:4" x14ac:dyDescent="0.2">
      <c r="B406" s="355"/>
      <c r="C406" s="355"/>
      <c r="D406" s="355"/>
    </row>
    <row r="407" spans="2:4" x14ac:dyDescent="0.2">
      <c r="B407" s="355"/>
      <c r="C407" s="355"/>
      <c r="D407" s="355"/>
    </row>
    <row r="408" spans="2:4" x14ac:dyDescent="0.2">
      <c r="B408" s="355"/>
      <c r="C408" s="355"/>
      <c r="D408" s="355"/>
    </row>
    <row r="409" spans="2:4" x14ac:dyDescent="0.2">
      <c r="B409" s="355"/>
      <c r="C409" s="355"/>
      <c r="D409" s="355"/>
    </row>
    <row r="410" spans="2:4" x14ac:dyDescent="0.2">
      <c r="B410" s="355"/>
      <c r="C410" s="355"/>
      <c r="D410" s="355"/>
    </row>
    <row r="411" spans="2:4" x14ac:dyDescent="0.2">
      <c r="B411" s="355"/>
      <c r="C411" s="355"/>
      <c r="D411" s="355"/>
    </row>
    <row r="412" spans="2:4" x14ac:dyDescent="0.2">
      <c r="B412" s="355"/>
      <c r="C412" s="355"/>
      <c r="D412" s="355"/>
    </row>
    <row r="413" spans="2:4" x14ac:dyDescent="0.2">
      <c r="B413" s="355"/>
      <c r="C413" s="355"/>
      <c r="D413" s="355"/>
    </row>
    <row r="414" spans="2:4" x14ac:dyDescent="0.2">
      <c r="B414" s="355"/>
      <c r="C414" s="355"/>
      <c r="D414" s="355"/>
    </row>
    <row r="415" spans="2:4" x14ac:dyDescent="0.2">
      <c r="B415" s="355"/>
      <c r="C415" s="355"/>
      <c r="D415" s="355"/>
    </row>
    <row r="416" spans="2:4" x14ac:dyDescent="0.2">
      <c r="B416" s="355"/>
      <c r="C416" s="355"/>
      <c r="D416" s="355"/>
    </row>
    <row r="417" spans="2:4" x14ac:dyDescent="0.2">
      <c r="B417" s="355"/>
      <c r="C417" s="355"/>
      <c r="D417" s="355"/>
    </row>
    <row r="418" spans="2:4" x14ac:dyDescent="0.2">
      <c r="B418" s="355"/>
      <c r="C418" s="355"/>
      <c r="D418" s="355"/>
    </row>
    <row r="419" spans="2:4" x14ac:dyDescent="0.2">
      <c r="B419" s="355"/>
      <c r="C419" s="355"/>
      <c r="D419" s="355"/>
    </row>
    <row r="420" spans="2:4" x14ac:dyDescent="0.2">
      <c r="B420" s="355"/>
      <c r="C420" s="355"/>
      <c r="D420" s="355"/>
    </row>
    <row r="421" spans="2:4" x14ac:dyDescent="0.2">
      <c r="B421" s="355"/>
      <c r="C421" s="355"/>
      <c r="D421" s="355"/>
    </row>
    <row r="422" spans="2:4" x14ac:dyDescent="0.2">
      <c r="B422" s="355"/>
      <c r="C422" s="355"/>
      <c r="D422" s="355"/>
    </row>
    <row r="423" spans="2:4" x14ac:dyDescent="0.2">
      <c r="B423" s="355"/>
      <c r="C423" s="355"/>
      <c r="D423" s="355"/>
    </row>
    <row r="424" spans="2:4" x14ac:dyDescent="0.2">
      <c r="B424" s="355"/>
      <c r="C424" s="355"/>
      <c r="D424" s="355"/>
    </row>
    <row r="425" spans="2:4" x14ac:dyDescent="0.2">
      <c r="B425" s="355"/>
      <c r="C425" s="355"/>
      <c r="D425" s="355"/>
    </row>
    <row r="426" spans="2:4" x14ac:dyDescent="0.2">
      <c r="B426" s="355"/>
      <c r="C426" s="355"/>
      <c r="D426" s="355"/>
    </row>
    <row r="427" spans="2:4" x14ac:dyDescent="0.2">
      <c r="B427" s="355"/>
      <c r="C427" s="355"/>
      <c r="D427" s="355"/>
    </row>
    <row r="428" spans="2:4" x14ac:dyDescent="0.2">
      <c r="B428" s="355"/>
      <c r="C428" s="355"/>
      <c r="D428" s="355"/>
    </row>
    <row r="429" spans="2:4" x14ac:dyDescent="0.2">
      <c r="B429" s="355"/>
      <c r="C429" s="355"/>
      <c r="D429" s="355"/>
    </row>
    <row r="430" spans="2:4" x14ac:dyDescent="0.2">
      <c r="B430" s="355"/>
      <c r="C430" s="355"/>
      <c r="D430" s="355"/>
    </row>
    <row r="431" spans="2:4" x14ac:dyDescent="0.2">
      <c r="B431" s="355"/>
      <c r="C431" s="355"/>
      <c r="D431" s="355"/>
    </row>
    <row r="432" spans="2:4" x14ac:dyDescent="0.2">
      <c r="B432" s="355"/>
      <c r="C432" s="355"/>
      <c r="D432" s="355"/>
    </row>
    <row r="433" spans="2:4" x14ac:dyDescent="0.2">
      <c r="B433" s="355"/>
      <c r="C433" s="355"/>
      <c r="D433" s="355"/>
    </row>
    <row r="434" spans="2:4" x14ac:dyDescent="0.2">
      <c r="B434" s="355"/>
      <c r="C434" s="355"/>
      <c r="D434" s="355"/>
    </row>
    <row r="435" spans="2:4" x14ac:dyDescent="0.2">
      <c r="B435" s="355"/>
      <c r="C435" s="355"/>
      <c r="D435" s="355"/>
    </row>
    <row r="436" spans="2:4" x14ac:dyDescent="0.2">
      <c r="B436" s="355"/>
      <c r="C436" s="355"/>
      <c r="D436" s="355"/>
    </row>
    <row r="437" spans="2:4" x14ac:dyDescent="0.2">
      <c r="B437" s="355"/>
      <c r="C437" s="355"/>
      <c r="D437" s="355"/>
    </row>
    <row r="438" spans="2:4" x14ac:dyDescent="0.2">
      <c r="B438" s="355"/>
      <c r="C438" s="355"/>
      <c r="D438" s="355"/>
    </row>
    <row r="439" spans="2:4" x14ac:dyDescent="0.2">
      <c r="B439" s="355"/>
      <c r="C439" s="355"/>
      <c r="D439" s="355"/>
    </row>
    <row r="440" spans="2:4" x14ac:dyDescent="0.2">
      <c r="B440" s="355"/>
      <c r="C440" s="355"/>
      <c r="D440" s="355"/>
    </row>
    <row r="441" spans="2:4" x14ac:dyDescent="0.2">
      <c r="B441" s="355"/>
      <c r="C441" s="355"/>
      <c r="D441" s="355"/>
    </row>
    <row r="442" spans="2:4" x14ac:dyDescent="0.2">
      <c r="B442" s="355"/>
      <c r="C442" s="355"/>
      <c r="D442" s="355"/>
    </row>
    <row r="443" spans="2:4" x14ac:dyDescent="0.2">
      <c r="B443" s="355"/>
      <c r="C443" s="355"/>
      <c r="D443" s="355"/>
    </row>
    <row r="444" spans="2:4" x14ac:dyDescent="0.2">
      <c r="B444" s="355"/>
      <c r="C444" s="355"/>
      <c r="D444" s="355"/>
    </row>
    <row r="445" spans="2:4" x14ac:dyDescent="0.2">
      <c r="B445" s="355"/>
      <c r="C445" s="355"/>
      <c r="D445" s="355"/>
    </row>
    <row r="446" spans="2:4" x14ac:dyDescent="0.2">
      <c r="B446" s="355"/>
      <c r="C446" s="355"/>
      <c r="D446" s="355"/>
    </row>
    <row r="447" spans="2:4" x14ac:dyDescent="0.2">
      <c r="B447" s="355"/>
      <c r="C447" s="355"/>
      <c r="D447" s="355"/>
    </row>
    <row r="448" spans="2:4" x14ac:dyDescent="0.2">
      <c r="B448" s="355"/>
      <c r="C448" s="355"/>
      <c r="D448" s="355"/>
    </row>
    <row r="449" spans="2:4" x14ac:dyDescent="0.2">
      <c r="B449" s="355"/>
      <c r="C449" s="355"/>
      <c r="D449" s="355"/>
    </row>
    <row r="450" spans="2:4" x14ac:dyDescent="0.2">
      <c r="B450" s="355"/>
      <c r="C450" s="355"/>
      <c r="D450" s="355"/>
    </row>
    <row r="451" spans="2:4" x14ac:dyDescent="0.2">
      <c r="B451" s="355"/>
      <c r="C451" s="355"/>
      <c r="D451" s="355"/>
    </row>
    <row r="452" spans="2:4" x14ac:dyDescent="0.2">
      <c r="B452" s="355"/>
      <c r="C452" s="355"/>
      <c r="D452" s="355"/>
    </row>
    <row r="453" spans="2:4" x14ac:dyDescent="0.2">
      <c r="B453" s="355"/>
      <c r="C453" s="355"/>
      <c r="D453" s="355"/>
    </row>
    <row r="454" spans="2:4" x14ac:dyDescent="0.2">
      <c r="B454" s="355"/>
      <c r="C454" s="355"/>
      <c r="D454" s="355"/>
    </row>
    <row r="455" spans="2:4" x14ac:dyDescent="0.2">
      <c r="B455" s="355"/>
      <c r="C455" s="355"/>
      <c r="D455" s="355"/>
    </row>
    <row r="456" spans="2:4" x14ac:dyDescent="0.2">
      <c r="B456" s="355"/>
      <c r="C456" s="355"/>
      <c r="D456" s="355"/>
    </row>
    <row r="457" spans="2:4" x14ac:dyDescent="0.2">
      <c r="B457" s="355"/>
      <c r="C457" s="355"/>
      <c r="D457" s="355"/>
    </row>
    <row r="458" spans="2:4" x14ac:dyDescent="0.2">
      <c r="B458" s="355"/>
      <c r="C458" s="355"/>
      <c r="D458" s="355"/>
    </row>
    <row r="459" spans="2:4" x14ac:dyDescent="0.2">
      <c r="B459" s="355"/>
      <c r="C459" s="355"/>
      <c r="D459" s="355"/>
    </row>
    <row r="460" spans="2:4" x14ac:dyDescent="0.2">
      <c r="B460" s="355"/>
      <c r="C460" s="355"/>
      <c r="D460" s="355"/>
    </row>
    <row r="461" spans="2:4" x14ac:dyDescent="0.2">
      <c r="B461" s="355"/>
      <c r="C461" s="355"/>
      <c r="D461" s="355"/>
    </row>
    <row r="462" spans="2:4" x14ac:dyDescent="0.2">
      <c r="B462" s="355"/>
      <c r="C462" s="355"/>
      <c r="D462" s="355"/>
    </row>
    <row r="463" spans="2:4" x14ac:dyDescent="0.2">
      <c r="B463" s="355"/>
      <c r="C463" s="355"/>
      <c r="D463" s="355"/>
    </row>
    <row r="464" spans="2:4" x14ac:dyDescent="0.2">
      <c r="B464" s="355"/>
      <c r="C464" s="355"/>
      <c r="D464" s="355"/>
    </row>
    <row r="465" spans="2:4" x14ac:dyDescent="0.2">
      <c r="B465" s="355"/>
      <c r="C465" s="355"/>
      <c r="D465" s="355"/>
    </row>
    <row r="466" spans="2:4" x14ac:dyDescent="0.2">
      <c r="B466" s="355"/>
      <c r="C466" s="355"/>
      <c r="D466" s="355"/>
    </row>
    <row r="467" spans="2:4" x14ac:dyDescent="0.2">
      <c r="B467" s="355"/>
      <c r="C467" s="355"/>
      <c r="D467" s="355"/>
    </row>
    <row r="468" spans="2:4" x14ac:dyDescent="0.2">
      <c r="B468" s="355"/>
      <c r="C468" s="355"/>
      <c r="D468" s="355"/>
    </row>
    <row r="469" spans="2:4" x14ac:dyDescent="0.2">
      <c r="B469" s="355"/>
      <c r="C469" s="355"/>
      <c r="D469" s="355"/>
    </row>
    <row r="470" spans="2:4" x14ac:dyDescent="0.2">
      <c r="B470" s="355"/>
      <c r="C470" s="355"/>
      <c r="D470" s="355"/>
    </row>
    <row r="471" spans="2:4" x14ac:dyDescent="0.2">
      <c r="B471" s="355"/>
      <c r="C471" s="355"/>
      <c r="D471" s="355"/>
    </row>
    <row r="472" spans="2:4" x14ac:dyDescent="0.2">
      <c r="B472" s="355"/>
      <c r="C472" s="355"/>
      <c r="D472" s="355"/>
    </row>
    <row r="473" spans="2:4" x14ac:dyDescent="0.2">
      <c r="B473" s="355"/>
      <c r="C473" s="355"/>
      <c r="D473" s="355"/>
    </row>
    <row r="474" spans="2:4" x14ac:dyDescent="0.2">
      <c r="B474" s="355"/>
      <c r="C474" s="355"/>
      <c r="D474" s="355"/>
    </row>
    <row r="475" spans="2:4" x14ac:dyDescent="0.2">
      <c r="B475" s="355"/>
      <c r="C475" s="355"/>
      <c r="D475" s="355"/>
    </row>
    <row r="476" spans="2:4" x14ac:dyDescent="0.2">
      <c r="B476" s="355"/>
      <c r="C476" s="355"/>
      <c r="D476" s="355"/>
    </row>
    <row r="477" spans="2:4" x14ac:dyDescent="0.2">
      <c r="B477" s="355"/>
      <c r="C477" s="355"/>
      <c r="D477" s="355"/>
    </row>
    <row r="478" spans="2:4" x14ac:dyDescent="0.2">
      <c r="B478" s="355"/>
      <c r="C478" s="355"/>
      <c r="D478" s="355"/>
    </row>
    <row r="479" spans="2:4" x14ac:dyDescent="0.2">
      <c r="B479" s="355"/>
      <c r="C479" s="355"/>
      <c r="D479" s="355"/>
    </row>
    <row r="480" spans="2:4" x14ac:dyDescent="0.2">
      <c r="B480" s="355"/>
      <c r="C480" s="355"/>
      <c r="D480" s="355"/>
    </row>
    <row r="481" spans="2:4" x14ac:dyDescent="0.2">
      <c r="B481" s="355"/>
      <c r="C481" s="355"/>
      <c r="D481" s="355"/>
    </row>
    <row r="482" spans="2:4" x14ac:dyDescent="0.2">
      <c r="B482" s="355"/>
      <c r="C482" s="355"/>
      <c r="D482" s="355"/>
    </row>
    <row r="483" spans="2:4" x14ac:dyDescent="0.2">
      <c r="B483" s="355"/>
      <c r="C483" s="355"/>
      <c r="D483" s="355"/>
    </row>
    <row r="484" spans="2:4" x14ac:dyDescent="0.2">
      <c r="B484" s="355"/>
      <c r="C484" s="355"/>
      <c r="D484" s="355"/>
    </row>
    <row r="485" spans="2:4" x14ac:dyDescent="0.2">
      <c r="B485" s="355"/>
      <c r="C485" s="355"/>
      <c r="D485" s="355"/>
    </row>
    <row r="486" spans="2:4" x14ac:dyDescent="0.2">
      <c r="B486" s="355"/>
      <c r="C486" s="355"/>
      <c r="D486" s="355"/>
    </row>
    <row r="487" spans="2:4" x14ac:dyDescent="0.2">
      <c r="B487" s="355"/>
      <c r="C487" s="355"/>
      <c r="D487" s="355"/>
    </row>
    <row r="488" spans="2:4" x14ac:dyDescent="0.2">
      <c r="B488" s="355"/>
      <c r="C488" s="355"/>
      <c r="D488" s="355"/>
    </row>
    <row r="489" spans="2:4" x14ac:dyDescent="0.2">
      <c r="B489" s="355"/>
      <c r="C489" s="355"/>
      <c r="D489" s="355"/>
    </row>
    <row r="490" spans="2:4" x14ac:dyDescent="0.2">
      <c r="B490" s="355"/>
      <c r="C490" s="355"/>
      <c r="D490" s="355"/>
    </row>
    <row r="491" spans="2:4" x14ac:dyDescent="0.2">
      <c r="B491" s="355"/>
      <c r="C491" s="355"/>
      <c r="D491" s="355"/>
    </row>
    <row r="492" spans="2:4" x14ac:dyDescent="0.2">
      <c r="B492" s="355"/>
      <c r="C492" s="355"/>
      <c r="D492" s="355"/>
    </row>
    <row r="493" spans="2:4" x14ac:dyDescent="0.2">
      <c r="B493" s="355"/>
      <c r="C493" s="355"/>
      <c r="D493" s="355"/>
    </row>
    <row r="494" spans="2:4" x14ac:dyDescent="0.2">
      <c r="B494" s="355"/>
      <c r="C494" s="355"/>
      <c r="D494" s="355"/>
    </row>
    <row r="495" spans="2:4" x14ac:dyDescent="0.2">
      <c r="B495" s="355"/>
      <c r="C495" s="355"/>
      <c r="D495" s="355"/>
    </row>
    <row r="496" spans="2:4" x14ac:dyDescent="0.2">
      <c r="B496" s="355"/>
      <c r="C496" s="355"/>
      <c r="D496" s="355"/>
    </row>
    <row r="497" spans="2:4" x14ac:dyDescent="0.2">
      <c r="B497" s="355"/>
      <c r="C497" s="355"/>
      <c r="D497" s="355"/>
    </row>
    <row r="498" spans="2:4" x14ac:dyDescent="0.2">
      <c r="B498" s="355"/>
      <c r="C498" s="355"/>
      <c r="D498" s="355"/>
    </row>
    <row r="499" spans="2:4" x14ac:dyDescent="0.2">
      <c r="B499" s="355"/>
      <c r="C499" s="355"/>
      <c r="D499" s="355"/>
    </row>
    <row r="500" spans="2:4" x14ac:dyDescent="0.2">
      <c r="B500" s="355"/>
      <c r="C500" s="355"/>
      <c r="D500" s="355"/>
    </row>
    <row r="501" spans="2:4" x14ac:dyDescent="0.2">
      <c r="B501" s="355"/>
      <c r="C501" s="355"/>
      <c r="D501" s="355"/>
    </row>
    <row r="502" spans="2:4" x14ac:dyDescent="0.2">
      <c r="B502" s="355"/>
      <c r="C502" s="355"/>
      <c r="D502" s="355"/>
    </row>
    <row r="503" spans="2:4" x14ac:dyDescent="0.2">
      <c r="B503" s="355"/>
      <c r="C503" s="355"/>
      <c r="D503" s="355"/>
    </row>
    <row r="504" spans="2:4" x14ac:dyDescent="0.2">
      <c r="B504" s="355"/>
      <c r="C504" s="355"/>
      <c r="D504" s="355"/>
    </row>
    <row r="505" spans="2:4" x14ac:dyDescent="0.2">
      <c r="B505" s="355"/>
      <c r="C505" s="355"/>
      <c r="D505" s="355"/>
    </row>
    <row r="506" spans="2:4" x14ac:dyDescent="0.2">
      <c r="B506" s="355"/>
      <c r="C506" s="355"/>
      <c r="D506" s="355"/>
    </row>
    <row r="507" spans="2:4" x14ac:dyDescent="0.2">
      <c r="B507" s="355"/>
      <c r="C507" s="355"/>
      <c r="D507" s="355"/>
    </row>
    <row r="508" spans="2:4" x14ac:dyDescent="0.2">
      <c r="B508" s="355"/>
      <c r="C508" s="355"/>
      <c r="D508" s="355"/>
    </row>
    <row r="509" spans="2:4" x14ac:dyDescent="0.2">
      <c r="B509" s="355"/>
      <c r="C509" s="355"/>
      <c r="D509" s="355"/>
    </row>
    <row r="510" spans="2:4" x14ac:dyDescent="0.2">
      <c r="B510" s="355"/>
      <c r="C510" s="355"/>
      <c r="D510" s="355"/>
    </row>
    <row r="511" spans="2:4" x14ac:dyDescent="0.2">
      <c r="B511" s="355"/>
      <c r="C511" s="355"/>
      <c r="D511" s="355"/>
    </row>
    <row r="512" spans="2:4" x14ac:dyDescent="0.2">
      <c r="B512" s="355"/>
      <c r="C512" s="355"/>
      <c r="D512" s="355"/>
    </row>
    <row r="513" spans="2:4" x14ac:dyDescent="0.2">
      <c r="B513" s="355"/>
      <c r="C513" s="355"/>
      <c r="D513" s="355"/>
    </row>
    <row r="514" spans="2:4" x14ac:dyDescent="0.2">
      <c r="B514" s="355"/>
      <c r="C514" s="355"/>
      <c r="D514" s="355"/>
    </row>
    <row r="515" spans="2:4" x14ac:dyDescent="0.2">
      <c r="B515" s="355"/>
      <c r="C515" s="355"/>
      <c r="D515" s="355"/>
    </row>
    <row r="516" spans="2:4" x14ac:dyDescent="0.2">
      <c r="B516" s="355"/>
      <c r="C516" s="355"/>
      <c r="D516" s="355"/>
    </row>
    <row r="517" spans="2:4" x14ac:dyDescent="0.2">
      <c r="B517" s="355"/>
      <c r="C517" s="355"/>
      <c r="D517" s="355"/>
    </row>
    <row r="518" spans="2:4" x14ac:dyDescent="0.2">
      <c r="B518" s="355"/>
      <c r="C518" s="355"/>
      <c r="D518" s="355"/>
    </row>
    <row r="519" spans="2:4" x14ac:dyDescent="0.2">
      <c r="B519" s="355"/>
      <c r="C519" s="355"/>
      <c r="D519" s="355"/>
    </row>
    <row r="520" spans="2:4" x14ac:dyDescent="0.2">
      <c r="B520" s="355"/>
      <c r="C520" s="355"/>
      <c r="D520" s="355"/>
    </row>
    <row r="521" spans="2:4" x14ac:dyDescent="0.2">
      <c r="B521" s="355"/>
      <c r="C521" s="355"/>
      <c r="D521" s="355"/>
    </row>
    <row r="522" spans="2:4" x14ac:dyDescent="0.2">
      <c r="B522" s="355"/>
      <c r="C522" s="355"/>
      <c r="D522" s="355"/>
    </row>
    <row r="523" spans="2:4" x14ac:dyDescent="0.2">
      <c r="B523" s="355"/>
      <c r="C523" s="355"/>
      <c r="D523" s="355"/>
    </row>
    <row r="524" spans="2:4" x14ac:dyDescent="0.2">
      <c r="B524" s="355"/>
      <c r="C524" s="355"/>
      <c r="D524" s="355"/>
    </row>
    <row r="525" spans="2:4" x14ac:dyDescent="0.2">
      <c r="B525" s="355"/>
      <c r="C525" s="355"/>
      <c r="D525" s="355"/>
    </row>
    <row r="526" spans="2:4" x14ac:dyDescent="0.2">
      <c r="B526" s="355"/>
      <c r="C526" s="355"/>
      <c r="D526" s="355"/>
    </row>
    <row r="527" spans="2:4" x14ac:dyDescent="0.2">
      <c r="B527" s="355"/>
      <c r="C527" s="355"/>
      <c r="D527" s="355"/>
    </row>
    <row r="528" spans="2:4" x14ac:dyDescent="0.2">
      <c r="B528" s="355"/>
      <c r="C528" s="355"/>
      <c r="D528" s="355"/>
    </row>
    <row r="529" spans="2:4" x14ac:dyDescent="0.2">
      <c r="B529" s="355"/>
      <c r="C529" s="355"/>
      <c r="D529" s="355"/>
    </row>
    <row r="530" spans="2:4" x14ac:dyDescent="0.2">
      <c r="B530" s="355"/>
      <c r="C530" s="355"/>
      <c r="D530" s="355"/>
    </row>
    <row r="531" spans="2:4" x14ac:dyDescent="0.2">
      <c r="B531" s="355"/>
      <c r="C531" s="355"/>
      <c r="D531" s="355"/>
    </row>
    <row r="532" spans="2:4" x14ac:dyDescent="0.2">
      <c r="B532" s="355"/>
      <c r="C532" s="355"/>
      <c r="D532" s="355"/>
    </row>
    <row r="533" spans="2:4" x14ac:dyDescent="0.2">
      <c r="B533" s="355"/>
      <c r="C533" s="355"/>
      <c r="D533" s="355"/>
    </row>
    <row r="534" spans="2:4" x14ac:dyDescent="0.2">
      <c r="B534" s="355"/>
      <c r="C534" s="355"/>
      <c r="D534" s="355"/>
    </row>
    <row r="535" spans="2:4" x14ac:dyDescent="0.2">
      <c r="B535" s="355"/>
      <c r="C535" s="355"/>
      <c r="D535" s="355"/>
    </row>
    <row r="536" spans="2:4" x14ac:dyDescent="0.2">
      <c r="B536" s="355"/>
      <c r="C536" s="355"/>
      <c r="D536" s="355"/>
    </row>
    <row r="537" spans="2:4" x14ac:dyDescent="0.2">
      <c r="B537" s="355"/>
      <c r="C537" s="355"/>
      <c r="D537" s="355"/>
    </row>
    <row r="538" spans="2:4" x14ac:dyDescent="0.2">
      <c r="B538" s="355"/>
      <c r="C538" s="355"/>
      <c r="D538" s="355"/>
    </row>
    <row r="539" spans="2:4" x14ac:dyDescent="0.2">
      <c r="B539" s="355"/>
      <c r="C539" s="355"/>
      <c r="D539" s="355"/>
    </row>
    <row r="540" spans="2:4" x14ac:dyDescent="0.2">
      <c r="B540" s="355"/>
      <c r="C540" s="355"/>
      <c r="D540" s="355"/>
    </row>
    <row r="541" spans="2:4" x14ac:dyDescent="0.2">
      <c r="B541" s="355"/>
      <c r="C541" s="355"/>
      <c r="D541" s="355"/>
    </row>
    <row r="542" spans="2:4" x14ac:dyDescent="0.2">
      <c r="B542" s="355"/>
      <c r="C542" s="355"/>
      <c r="D542" s="355"/>
    </row>
    <row r="543" spans="2:4" x14ac:dyDescent="0.2">
      <c r="B543" s="355"/>
      <c r="C543" s="355"/>
      <c r="D543" s="355"/>
    </row>
    <row r="544" spans="2:4" x14ac:dyDescent="0.2">
      <c r="B544" s="355"/>
      <c r="C544" s="355"/>
      <c r="D544" s="355"/>
    </row>
    <row r="545" spans="2:4" x14ac:dyDescent="0.2">
      <c r="B545" s="355"/>
      <c r="C545" s="355"/>
      <c r="D545" s="355"/>
    </row>
    <row r="546" spans="2:4" x14ac:dyDescent="0.2">
      <c r="B546" s="355"/>
      <c r="C546" s="355"/>
      <c r="D546" s="355"/>
    </row>
    <row r="547" spans="2:4" x14ac:dyDescent="0.2">
      <c r="B547" s="355"/>
      <c r="C547" s="355"/>
      <c r="D547" s="355"/>
    </row>
    <row r="548" spans="2:4" x14ac:dyDescent="0.2">
      <c r="B548" s="355"/>
      <c r="C548" s="355"/>
      <c r="D548" s="355"/>
    </row>
    <row r="549" spans="2:4" x14ac:dyDescent="0.2">
      <c r="B549" s="355"/>
      <c r="C549" s="355"/>
      <c r="D549" s="355"/>
    </row>
    <row r="550" spans="2:4" x14ac:dyDescent="0.2">
      <c r="B550" s="355"/>
      <c r="C550" s="355"/>
      <c r="D550" s="355"/>
    </row>
    <row r="551" spans="2:4" x14ac:dyDescent="0.2">
      <c r="B551" s="355"/>
      <c r="C551" s="355"/>
      <c r="D551" s="355"/>
    </row>
    <row r="552" spans="2:4" x14ac:dyDescent="0.2">
      <c r="B552" s="355"/>
      <c r="C552" s="355"/>
      <c r="D552" s="355"/>
    </row>
    <row r="553" spans="2:4" x14ac:dyDescent="0.2">
      <c r="B553" s="355"/>
      <c r="C553" s="355"/>
      <c r="D553" s="355"/>
    </row>
    <row r="554" spans="2:4" x14ac:dyDescent="0.2">
      <c r="B554" s="355"/>
      <c r="C554" s="355"/>
      <c r="D554" s="355"/>
    </row>
    <row r="555" spans="2:4" x14ac:dyDescent="0.2">
      <c r="B555" s="355"/>
      <c r="C555" s="355"/>
      <c r="D555" s="355"/>
    </row>
    <row r="556" spans="2:4" x14ac:dyDescent="0.2">
      <c r="B556" s="355"/>
      <c r="C556" s="355"/>
      <c r="D556" s="355"/>
    </row>
    <row r="557" spans="2:4" x14ac:dyDescent="0.2">
      <c r="B557" s="355"/>
      <c r="C557" s="355"/>
      <c r="D557" s="355"/>
    </row>
    <row r="558" spans="2:4" x14ac:dyDescent="0.2">
      <c r="B558" s="355"/>
      <c r="C558" s="355"/>
      <c r="D558" s="355"/>
    </row>
    <row r="559" spans="2:4" x14ac:dyDescent="0.2">
      <c r="B559" s="355"/>
      <c r="C559" s="355"/>
      <c r="D559" s="355"/>
    </row>
    <row r="560" spans="2:4" x14ac:dyDescent="0.2">
      <c r="B560" s="355"/>
      <c r="C560" s="355"/>
      <c r="D560" s="355"/>
    </row>
    <row r="561" spans="2:4" x14ac:dyDescent="0.2">
      <c r="B561" s="355"/>
      <c r="C561" s="355"/>
      <c r="D561" s="355"/>
    </row>
    <row r="562" spans="2:4" x14ac:dyDescent="0.2">
      <c r="B562" s="355"/>
      <c r="C562" s="355"/>
      <c r="D562" s="355"/>
    </row>
    <row r="563" spans="2:4" x14ac:dyDescent="0.2">
      <c r="B563" s="355"/>
      <c r="C563" s="355"/>
      <c r="D563" s="355"/>
    </row>
    <row r="564" spans="2:4" x14ac:dyDescent="0.2">
      <c r="B564" s="355"/>
      <c r="C564" s="355"/>
      <c r="D564" s="355"/>
    </row>
    <row r="565" spans="2:4" x14ac:dyDescent="0.2">
      <c r="B565" s="355"/>
      <c r="C565" s="355"/>
      <c r="D565" s="355"/>
    </row>
    <row r="566" spans="2:4" x14ac:dyDescent="0.2">
      <c r="B566" s="355"/>
      <c r="C566" s="355"/>
      <c r="D566" s="355"/>
    </row>
    <row r="567" spans="2:4" x14ac:dyDescent="0.2">
      <c r="B567" s="355"/>
      <c r="C567" s="355"/>
      <c r="D567" s="355"/>
    </row>
    <row r="568" spans="2:4" x14ac:dyDescent="0.2">
      <c r="B568" s="355"/>
      <c r="C568" s="355"/>
      <c r="D568" s="355"/>
    </row>
    <row r="569" spans="2:4" x14ac:dyDescent="0.2">
      <c r="B569" s="355"/>
      <c r="C569" s="355"/>
      <c r="D569" s="355"/>
    </row>
    <row r="570" spans="2:4" x14ac:dyDescent="0.2">
      <c r="B570" s="355"/>
      <c r="C570" s="355"/>
      <c r="D570" s="355"/>
    </row>
    <row r="571" spans="2:4" x14ac:dyDescent="0.2">
      <c r="B571" s="355"/>
      <c r="C571" s="355"/>
      <c r="D571" s="355"/>
    </row>
    <row r="572" spans="2:4" x14ac:dyDescent="0.2">
      <c r="B572" s="355"/>
      <c r="C572" s="355"/>
      <c r="D572" s="355"/>
    </row>
    <row r="573" spans="2:4" x14ac:dyDescent="0.2">
      <c r="B573" s="355"/>
      <c r="C573" s="355"/>
      <c r="D573" s="355"/>
    </row>
    <row r="574" spans="2:4" x14ac:dyDescent="0.2">
      <c r="B574" s="355"/>
      <c r="C574" s="355"/>
      <c r="D574" s="355"/>
    </row>
    <row r="575" spans="2:4" x14ac:dyDescent="0.2">
      <c r="B575" s="355"/>
      <c r="C575" s="355"/>
      <c r="D575" s="355"/>
    </row>
    <row r="576" spans="2:4" x14ac:dyDescent="0.2">
      <c r="B576" s="355"/>
      <c r="C576" s="355"/>
      <c r="D576" s="355"/>
    </row>
    <row r="577" spans="2:4" x14ac:dyDescent="0.2">
      <c r="B577" s="355"/>
      <c r="C577" s="355"/>
      <c r="D577" s="355"/>
    </row>
    <row r="578" spans="2:4" x14ac:dyDescent="0.2">
      <c r="B578" s="355"/>
      <c r="C578" s="355"/>
      <c r="D578" s="355"/>
    </row>
    <row r="579" spans="2:4" x14ac:dyDescent="0.2">
      <c r="B579" s="355"/>
      <c r="C579" s="355"/>
      <c r="D579" s="355"/>
    </row>
    <row r="580" spans="2:4" x14ac:dyDescent="0.2">
      <c r="B580" s="355"/>
      <c r="C580" s="355"/>
      <c r="D580" s="355"/>
    </row>
    <row r="581" spans="2:4" x14ac:dyDescent="0.2">
      <c r="B581" s="355"/>
      <c r="C581" s="355"/>
      <c r="D581" s="355"/>
    </row>
    <row r="582" spans="2:4" x14ac:dyDescent="0.2">
      <c r="B582" s="355"/>
      <c r="C582" s="355"/>
      <c r="D582" s="355"/>
    </row>
    <row r="583" spans="2:4" x14ac:dyDescent="0.2">
      <c r="B583" s="355"/>
      <c r="C583" s="355"/>
      <c r="D583" s="355"/>
    </row>
    <row r="584" spans="2:4" x14ac:dyDescent="0.2">
      <c r="B584" s="355"/>
      <c r="C584" s="355"/>
      <c r="D584" s="355"/>
    </row>
    <row r="585" spans="2:4" x14ac:dyDescent="0.2">
      <c r="B585" s="355"/>
      <c r="C585" s="355"/>
      <c r="D585" s="355"/>
    </row>
    <row r="586" spans="2:4" x14ac:dyDescent="0.2">
      <c r="B586" s="355"/>
      <c r="C586" s="355"/>
      <c r="D586" s="355"/>
    </row>
    <row r="587" spans="2:4" x14ac:dyDescent="0.2">
      <c r="B587" s="355"/>
      <c r="C587" s="355"/>
      <c r="D587" s="355"/>
    </row>
    <row r="588" spans="2:4" x14ac:dyDescent="0.2">
      <c r="B588" s="355"/>
      <c r="C588" s="355"/>
      <c r="D588" s="355"/>
    </row>
    <row r="589" spans="2:4" x14ac:dyDescent="0.2">
      <c r="B589" s="355"/>
      <c r="C589" s="355"/>
      <c r="D589" s="355"/>
    </row>
    <row r="590" spans="2:4" x14ac:dyDescent="0.2">
      <c r="B590" s="355"/>
      <c r="C590" s="355"/>
      <c r="D590" s="355"/>
    </row>
    <row r="591" spans="2:4" x14ac:dyDescent="0.2">
      <c r="B591" s="355"/>
      <c r="C591" s="355"/>
      <c r="D591" s="355"/>
    </row>
    <row r="592" spans="2:4" x14ac:dyDescent="0.2">
      <c r="B592" s="355"/>
      <c r="C592" s="355"/>
      <c r="D592" s="355"/>
    </row>
    <row r="593" spans="2:4" x14ac:dyDescent="0.2">
      <c r="B593" s="355"/>
      <c r="C593" s="355"/>
      <c r="D593" s="355"/>
    </row>
    <row r="594" spans="2:4" x14ac:dyDescent="0.2">
      <c r="B594" s="355"/>
      <c r="C594" s="355"/>
      <c r="D594" s="355"/>
    </row>
    <row r="595" spans="2:4" x14ac:dyDescent="0.2">
      <c r="B595" s="355"/>
      <c r="C595" s="355"/>
      <c r="D595" s="355"/>
    </row>
    <row r="596" spans="2:4" x14ac:dyDescent="0.2">
      <c r="B596" s="355"/>
      <c r="C596" s="355"/>
      <c r="D596" s="355"/>
    </row>
    <row r="597" spans="2:4" x14ac:dyDescent="0.2">
      <c r="B597" s="355"/>
      <c r="C597" s="355"/>
      <c r="D597" s="355"/>
    </row>
    <row r="598" spans="2:4" x14ac:dyDescent="0.2">
      <c r="B598" s="355"/>
      <c r="C598" s="355"/>
      <c r="D598" s="355"/>
    </row>
    <row r="599" spans="2:4" x14ac:dyDescent="0.2">
      <c r="B599" s="355"/>
      <c r="C599" s="355"/>
      <c r="D599" s="355"/>
    </row>
    <row r="600" spans="2:4" x14ac:dyDescent="0.2">
      <c r="B600" s="355"/>
      <c r="C600" s="355"/>
      <c r="D600" s="355"/>
    </row>
    <row r="601" spans="2:4" x14ac:dyDescent="0.2">
      <c r="B601" s="355"/>
      <c r="C601" s="355"/>
      <c r="D601" s="355"/>
    </row>
    <row r="602" spans="2:4" x14ac:dyDescent="0.2">
      <c r="B602" s="355"/>
      <c r="C602" s="355"/>
      <c r="D602" s="355"/>
    </row>
    <row r="603" spans="2:4" x14ac:dyDescent="0.2">
      <c r="B603" s="355"/>
      <c r="C603" s="355"/>
      <c r="D603" s="355"/>
    </row>
    <row r="604" spans="2:4" x14ac:dyDescent="0.2">
      <c r="B604" s="355"/>
      <c r="C604" s="355"/>
      <c r="D604" s="355"/>
    </row>
    <row r="605" spans="2:4" x14ac:dyDescent="0.2">
      <c r="B605" s="355"/>
      <c r="C605" s="355"/>
      <c r="D605" s="355"/>
    </row>
    <row r="606" spans="2:4" x14ac:dyDescent="0.2">
      <c r="B606" s="355"/>
      <c r="C606" s="355"/>
      <c r="D606" s="355"/>
    </row>
    <row r="607" spans="2:4" x14ac:dyDescent="0.2">
      <c r="B607" s="355"/>
      <c r="C607" s="355"/>
      <c r="D607" s="355"/>
    </row>
    <row r="608" spans="2:4" x14ac:dyDescent="0.2">
      <c r="B608" s="355"/>
      <c r="C608" s="355"/>
      <c r="D608" s="355"/>
    </row>
    <row r="609" spans="2:4" x14ac:dyDescent="0.2">
      <c r="B609" s="355"/>
      <c r="C609" s="355"/>
      <c r="D609" s="355"/>
    </row>
    <row r="610" spans="2:4" x14ac:dyDescent="0.2">
      <c r="B610" s="355"/>
      <c r="C610" s="355"/>
      <c r="D610" s="355"/>
    </row>
    <row r="611" spans="2:4" x14ac:dyDescent="0.2">
      <c r="B611" s="355"/>
      <c r="C611" s="355"/>
      <c r="D611" s="355"/>
    </row>
    <row r="612" spans="2:4" x14ac:dyDescent="0.2">
      <c r="B612" s="355"/>
      <c r="C612" s="355"/>
      <c r="D612" s="355"/>
    </row>
    <row r="613" spans="2:4" x14ac:dyDescent="0.2">
      <c r="B613" s="355"/>
      <c r="C613" s="355"/>
      <c r="D613" s="355"/>
    </row>
    <row r="614" spans="2:4" x14ac:dyDescent="0.2">
      <c r="B614" s="355"/>
      <c r="C614" s="355"/>
      <c r="D614" s="355"/>
    </row>
    <row r="615" spans="2:4" x14ac:dyDescent="0.2">
      <c r="B615" s="355"/>
      <c r="C615" s="355"/>
      <c r="D615" s="355"/>
    </row>
    <row r="616" spans="2:4" x14ac:dyDescent="0.2">
      <c r="B616" s="355"/>
      <c r="C616" s="355"/>
      <c r="D616" s="355"/>
    </row>
    <row r="617" spans="2:4" x14ac:dyDescent="0.2">
      <c r="B617" s="355"/>
      <c r="C617" s="355"/>
      <c r="D617" s="355"/>
    </row>
    <row r="618" spans="2:4" x14ac:dyDescent="0.2">
      <c r="B618" s="355"/>
      <c r="C618" s="355"/>
      <c r="D618" s="355"/>
    </row>
    <row r="619" spans="2:4" x14ac:dyDescent="0.2">
      <c r="B619" s="355"/>
      <c r="C619" s="355"/>
      <c r="D619" s="355"/>
    </row>
    <row r="620" spans="2:4" x14ac:dyDescent="0.2">
      <c r="B620" s="355"/>
      <c r="C620" s="355"/>
      <c r="D620" s="355"/>
    </row>
    <row r="621" spans="2:4" x14ac:dyDescent="0.2">
      <c r="B621" s="355"/>
      <c r="C621" s="355"/>
      <c r="D621" s="355"/>
    </row>
    <row r="622" spans="2:4" x14ac:dyDescent="0.2">
      <c r="B622" s="355"/>
      <c r="C622" s="355"/>
      <c r="D622" s="355"/>
    </row>
    <row r="623" spans="2:4" x14ac:dyDescent="0.2">
      <c r="B623" s="355"/>
      <c r="C623" s="355"/>
      <c r="D623" s="355"/>
    </row>
    <row r="624" spans="2:4" x14ac:dyDescent="0.2">
      <c r="B624" s="355"/>
      <c r="C624" s="355"/>
      <c r="D624" s="355"/>
    </row>
    <row r="625" spans="2:4" x14ac:dyDescent="0.2">
      <c r="B625" s="355"/>
      <c r="C625" s="355"/>
      <c r="D625" s="355"/>
    </row>
    <row r="626" spans="2:4" x14ac:dyDescent="0.2">
      <c r="B626" s="355"/>
      <c r="C626" s="355"/>
      <c r="D626" s="355"/>
    </row>
    <row r="627" spans="2:4" x14ac:dyDescent="0.2">
      <c r="B627" s="355"/>
      <c r="C627" s="355"/>
      <c r="D627" s="355"/>
    </row>
    <row r="628" spans="2:4" x14ac:dyDescent="0.2">
      <c r="B628" s="355"/>
      <c r="C628" s="355"/>
      <c r="D628" s="355"/>
    </row>
    <row r="629" spans="2:4" x14ac:dyDescent="0.2">
      <c r="B629" s="355"/>
      <c r="C629" s="355"/>
      <c r="D629" s="355"/>
    </row>
    <row r="630" spans="2:4" x14ac:dyDescent="0.2">
      <c r="B630" s="355"/>
      <c r="C630" s="355"/>
      <c r="D630" s="355"/>
    </row>
    <row r="631" spans="2:4" x14ac:dyDescent="0.2">
      <c r="B631" s="355"/>
      <c r="C631" s="355"/>
      <c r="D631" s="355"/>
    </row>
    <row r="632" spans="2:4" x14ac:dyDescent="0.2">
      <c r="B632" s="355"/>
      <c r="C632" s="355"/>
      <c r="D632" s="355"/>
    </row>
    <row r="633" spans="2:4" x14ac:dyDescent="0.2">
      <c r="B633" s="355"/>
      <c r="C633" s="355"/>
      <c r="D633" s="355"/>
    </row>
    <row r="634" spans="2:4" x14ac:dyDescent="0.2">
      <c r="B634" s="355"/>
      <c r="C634" s="355"/>
      <c r="D634" s="355"/>
    </row>
    <row r="635" spans="2:4" x14ac:dyDescent="0.2">
      <c r="B635" s="355"/>
      <c r="C635" s="355"/>
      <c r="D635" s="355"/>
    </row>
    <row r="636" spans="2:4" x14ac:dyDescent="0.2">
      <c r="B636" s="355"/>
      <c r="C636" s="355"/>
      <c r="D636" s="355"/>
    </row>
    <row r="637" spans="2:4" x14ac:dyDescent="0.2">
      <c r="B637" s="355"/>
      <c r="C637" s="355"/>
      <c r="D637" s="355"/>
    </row>
    <row r="638" spans="2:4" x14ac:dyDescent="0.2">
      <c r="B638" s="355"/>
      <c r="C638" s="355"/>
      <c r="D638" s="355"/>
    </row>
    <row r="639" spans="2:4" x14ac:dyDescent="0.2">
      <c r="B639" s="355"/>
      <c r="C639" s="355"/>
      <c r="D639" s="355"/>
    </row>
    <row r="640" spans="2:4" x14ac:dyDescent="0.2">
      <c r="B640" s="355"/>
      <c r="C640" s="355"/>
      <c r="D640" s="355"/>
    </row>
    <row r="641" spans="2:4" x14ac:dyDescent="0.2">
      <c r="B641" s="355"/>
      <c r="C641" s="355"/>
      <c r="D641" s="355"/>
    </row>
    <row r="642" spans="2:4" x14ac:dyDescent="0.2">
      <c r="B642" s="355"/>
      <c r="C642" s="355"/>
      <c r="D642" s="355"/>
    </row>
    <row r="643" spans="2:4" x14ac:dyDescent="0.2">
      <c r="B643" s="355"/>
      <c r="C643" s="355"/>
      <c r="D643" s="355"/>
    </row>
    <row r="644" spans="2:4" x14ac:dyDescent="0.2">
      <c r="B644" s="355"/>
      <c r="C644" s="355"/>
      <c r="D644" s="355"/>
    </row>
    <row r="645" spans="2:4" x14ac:dyDescent="0.2">
      <c r="B645" s="355"/>
      <c r="C645" s="355"/>
      <c r="D645" s="355"/>
    </row>
    <row r="646" spans="2:4" x14ac:dyDescent="0.2">
      <c r="B646" s="355"/>
      <c r="C646" s="355"/>
      <c r="D646" s="355"/>
    </row>
    <row r="647" spans="2:4" x14ac:dyDescent="0.2">
      <c r="B647" s="355"/>
      <c r="C647" s="355"/>
      <c r="D647" s="355"/>
    </row>
    <row r="648" spans="2:4" x14ac:dyDescent="0.2">
      <c r="B648" s="355"/>
      <c r="C648" s="355"/>
      <c r="D648" s="355"/>
    </row>
    <row r="649" spans="2:4" x14ac:dyDescent="0.2">
      <c r="B649" s="355"/>
      <c r="C649" s="355"/>
      <c r="D649" s="355"/>
    </row>
    <row r="650" spans="2:4" x14ac:dyDescent="0.2">
      <c r="B650" s="355"/>
      <c r="C650" s="355"/>
      <c r="D650" s="355"/>
    </row>
    <row r="651" spans="2:4" x14ac:dyDescent="0.2">
      <c r="B651" s="355"/>
      <c r="C651" s="355"/>
      <c r="D651" s="355"/>
    </row>
    <row r="652" spans="2:4" x14ac:dyDescent="0.2">
      <c r="B652" s="355"/>
      <c r="C652" s="355"/>
      <c r="D652" s="355"/>
    </row>
    <row r="653" spans="2:4" x14ac:dyDescent="0.2">
      <c r="B653" s="355"/>
      <c r="C653" s="355"/>
      <c r="D653" s="355"/>
    </row>
    <row r="654" spans="2:4" x14ac:dyDescent="0.2">
      <c r="B654" s="355"/>
      <c r="C654" s="355"/>
      <c r="D654" s="355"/>
    </row>
    <row r="655" spans="2:4" x14ac:dyDescent="0.2">
      <c r="B655" s="355"/>
      <c r="C655" s="355"/>
      <c r="D655" s="355"/>
    </row>
    <row r="656" spans="2:4" x14ac:dyDescent="0.2">
      <c r="B656" s="355"/>
      <c r="C656" s="355"/>
      <c r="D656" s="355"/>
    </row>
    <row r="657" spans="2:4" x14ac:dyDescent="0.2">
      <c r="B657" s="355"/>
      <c r="C657" s="355"/>
      <c r="D657" s="355"/>
    </row>
    <row r="658" spans="2:4" x14ac:dyDescent="0.2">
      <c r="B658" s="355"/>
      <c r="C658" s="355"/>
      <c r="D658" s="355"/>
    </row>
    <row r="659" spans="2:4" x14ac:dyDescent="0.2">
      <c r="B659" s="355"/>
      <c r="C659" s="355"/>
      <c r="D659" s="355"/>
    </row>
    <row r="660" spans="2:4" x14ac:dyDescent="0.2">
      <c r="B660" s="355"/>
      <c r="C660" s="355"/>
      <c r="D660" s="355"/>
    </row>
    <row r="661" spans="2:4" x14ac:dyDescent="0.2">
      <c r="B661" s="355"/>
      <c r="C661" s="355"/>
      <c r="D661" s="355"/>
    </row>
    <row r="662" spans="2:4" x14ac:dyDescent="0.2">
      <c r="B662" s="355"/>
      <c r="C662" s="355"/>
      <c r="D662" s="355"/>
    </row>
    <row r="663" spans="2:4" x14ac:dyDescent="0.2">
      <c r="B663" s="355"/>
      <c r="C663" s="355"/>
      <c r="D663" s="355"/>
    </row>
    <row r="664" spans="2:4" x14ac:dyDescent="0.2">
      <c r="B664" s="355"/>
      <c r="C664" s="355"/>
      <c r="D664" s="355"/>
    </row>
    <row r="665" spans="2:4" x14ac:dyDescent="0.2">
      <c r="B665" s="355"/>
      <c r="C665" s="355"/>
      <c r="D665" s="355"/>
    </row>
    <row r="666" spans="2:4" x14ac:dyDescent="0.2">
      <c r="B666" s="355"/>
      <c r="C666" s="355"/>
      <c r="D666" s="355"/>
    </row>
    <row r="667" spans="2:4" x14ac:dyDescent="0.2">
      <c r="B667" s="355"/>
      <c r="C667" s="355"/>
      <c r="D667" s="355"/>
    </row>
    <row r="668" spans="2:4" x14ac:dyDescent="0.2">
      <c r="B668" s="355"/>
      <c r="C668" s="355"/>
      <c r="D668" s="355"/>
    </row>
    <row r="669" spans="2:4" x14ac:dyDescent="0.2">
      <c r="B669" s="355"/>
      <c r="C669" s="355"/>
      <c r="D669" s="355"/>
    </row>
    <row r="670" spans="2:4" x14ac:dyDescent="0.2">
      <c r="B670" s="355"/>
      <c r="C670" s="355"/>
      <c r="D670" s="355"/>
    </row>
    <row r="671" spans="2:4" x14ac:dyDescent="0.2">
      <c r="B671" s="355"/>
      <c r="C671" s="355"/>
      <c r="D671" s="355"/>
    </row>
    <row r="672" spans="2:4" x14ac:dyDescent="0.2">
      <c r="B672" s="355"/>
      <c r="C672" s="355"/>
      <c r="D672" s="355"/>
    </row>
    <row r="673" spans="2:4" x14ac:dyDescent="0.2">
      <c r="B673" s="355"/>
      <c r="C673" s="355"/>
      <c r="D673" s="355"/>
    </row>
    <row r="674" spans="2:4" x14ac:dyDescent="0.2">
      <c r="B674" s="355"/>
      <c r="C674" s="355"/>
      <c r="D674" s="355"/>
    </row>
    <row r="675" spans="2:4" x14ac:dyDescent="0.2">
      <c r="B675" s="355"/>
      <c r="C675" s="355"/>
      <c r="D675" s="355"/>
    </row>
    <row r="676" spans="2:4" x14ac:dyDescent="0.2">
      <c r="B676" s="355"/>
      <c r="C676" s="355"/>
      <c r="D676" s="355"/>
    </row>
    <row r="677" spans="2:4" x14ac:dyDescent="0.2">
      <c r="B677" s="355"/>
      <c r="C677" s="355"/>
      <c r="D677" s="355"/>
    </row>
    <row r="678" spans="2:4" x14ac:dyDescent="0.2">
      <c r="B678" s="355"/>
      <c r="C678" s="355"/>
      <c r="D678" s="355"/>
    </row>
    <row r="679" spans="2:4" x14ac:dyDescent="0.2">
      <c r="B679" s="355"/>
      <c r="C679" s="355"/>
      <c r="D679" s="355"/>
    </row>
    <row r="680" spans="2:4" x14ac:dyDescent="0.2">
      <c r="B680" s="355"/>
      <c r="C680" s="355"/>
      <c r="D680" s="355"/>
    </row>
    <row r="681" spans="2:4" x14ac:dyDescent="0.2">
      <c r="B681" s="355"/>
      <c r="C681" s="355"/>
      <c r="D681" s="355"/>
    </row>
    <row r="682" spans="2:4" x14ac:dyDescent="0.2">
      <c r="B682" s="355"/>
      <c r="C682" s="355"/>
      <c r="D682" s="355"/>
    </row>
    <row r="683" spans="2:4" x14ac:dyDescent="0.2">
      <c r="B683" s="355"/>
      <c r="C683" s="355"/>
      <c r="D683" s="355"/>
    </row>
    <row r="684" spans="2:4" x14ac:dyDescent="0.2">
      <c r="B684" s="355"/>
      <c r="C684" s="355"/>
      <c r="D684" s="355"/>
    </row>
    <row r="685" spans="2:4" x14ac:dyDescent="0.2">
      <c r="B685" s="355"/>
      <c r="C685" s="355"/>
      <c r="D685" s="355"/>
    </row>
    <row r="686" spans="2:4" x14ac:dyDescent="0.2">
      <c r="B686" s="355"/>
      <c r="C686" s="355"/>
      <c r="D686" s="355"/>
    </row>
    <row r="687" spans="2:4" x14ac:dyDescent="0.2">
      <c r="B687" s="355"/>
      <c r="C687" s="355"/>
      <c r="D687" s="355"/>
    </row>
    <row r="688" spans="2:4" x14ac:dyDescent="0.2">
      <c r="B688" s="355"/>
      <c r="C688" s="355"/>
      <c r="D688" s="355"/>
    </row>
    <row r="689" spans="2:4" x14ac:dyDescent="0.2">
      <c r="B689" s="355"/>
      <c r="C689" s="355"/>
      <c r="D689" s="355"/>
    </row>
    <row r="690" spans="2:4" x14ac:dyDescent="0.2">
      <c r="B690" s="355"/>
      <c r="C690" s="355"/>
      <c r="D690" s="355"/>
    </row>
    <row r="691" spans="2:4" x14ac:dyDescent="0.2">
      <c r="B691" s="355"/>
      <c r="C691" s="355"/>
      <c r="D691" s="355"/>
    </row>
    <row r="692" spans="2:4" x14ac:dyDescent="0.2">
      <c r="B692" s="355"/>
      <c r="C692" s="355"/>
      <c r="D692" s="355"/>
    </row>
    <row r="693" spans="2:4" x14ac:dyDescent="0.2">
      <c r="B693" s="355"/>
      <c r="C693" s="355"/>
      <c r="D693" s="355"/>
    </row>
    <row r="694" spans="2:4" x14ac:dyDescent="0.2">
      <c r="B694" s="355"/>
      <c r="C694" s="355"/>
      <c r="D694" s="355"/>
    </row>
    <row r="695" spans="2:4" x14ac:dyDescent="0.2">
      <c r="B695" s="355"/>
      <c r="C695" s="355"/>
      <c r="D695" s="355"/>
    </row>
    <row r="696" spans="2:4" x14ac:dyDescent="0.2">
      <c r="B696" s="355"/>
      <c r="C696" s="355"/>
      <c r="D696" s="355"/>
    </row>
    <row r="697" spans="2:4" x14ac:dyDescent="0.2">
      <c r="B697" s="355"/>
      <c r="C697" s="355"/>
      <c r="D697" s="355"/>
    </row>
    <row r="698" spans="2:4" x14ac:dyDescent="0.2">
      <c r="B698" s="355"/>
      <c r="C698" s="355"/>
      <c r="D698" s="355"/>
    </row>
    <row r="699" spans="2:4" x14ac:dyDescent="0.2">
      <c r="B699" s="355"/>
      <c r="C699" s="355"/>
      <c r="D699" s="355"/>
    </row>
    <row r="700" spans="2:4" x14ac:dyDescent="0.2">
      <c r="B700" s="355"/>
      <c r="C700" s="355"/>
      <c r="D700" s="355"/>
    </row>
    <row r="701" spans="2:4" x14ac:dyDescent="0.2">
      <c r="B701" s="355"/>
      <c r="C701" s="355"/>
      <c r="D701" s="355"/>
    </row>
    <row r="702" spans="2:4" x14ac:dyDescent="0.2">
      <c r="B702" s="355"/>
      <c r="C702" s="355"/>
      <c r="D702" s="355"/>
    </row>
    <row r="703" spans="2:4" x14ac:dyDescent="0.2">
      <c r="B703" s="355"/>
      <c r="C703" s="355"/>
      <c r="D703" s="355"/>
    </row>
    <row r="704" spans="2:4" x14ac:dyDescent="0.2">
      <c r="B704" s="355"/>
      <c r="C704" s="355"/>
      <c r="D704" s="355"/>
    </row>
    <row r="705" spans="2:4" x14ac:dyDescent="0.2">
      <c r="B705" s="355"/>
      <c r="C705" s="355"/>
      <c r="D705" s="355"/>
    </row>
    <row r="706" spans="2:4" x14ac:dyDescent="0.2">
      <c r="B706" s="355"/>
      <c r="C706" s="355"/>
      <c r="D706" s="355"/>
    </row>
    <row r="707" spans="2:4" x14ac:dyDescent="0.2">
      <c r="B707" s="355"/>
      <c r="C707" s="355"/>
      <c r="D707" s="355"/>
    </row>
    <row r="708" spans="2:4" x14ac:dyDescent="0.2">
      <c r="B708" s="355"/>
      <c r="C708" s="355"/>
      <c r="D708" s="355"/>
    </row>
    <row r="709" spans="2:4" x14ac:dyDescent="0.2">
      <c r="B709" s="355"/>
      <c r="C709" s="355"/>
      <c r="D709" s="355"/>
    </row>
    <row r="710" spans="2:4" x14ac:dyDescent="0.2">
      <c r="B710" s="355"/>
      <c r="C710" s="355"/>
      <c r="D710" s="355"/>
    </row>
    <row r="711" spans="2:4" x14ac:dyDescent="0.2">
      <c r="B711" s="355"/>
      <c r="C711" s="355"/>
      <c r="D711" s="355"/>
    </row>
    <row r="712" spans="2:4" x14ac:dyDescent="0.2">
      <c r="B712" s="355"/>
      <c r="C712" s="355"/>
      <c r="D712" s="355"/>
    </row>
    <row r="713" spans="2:4" x14ac:dyDescent="0.2">
      <c r="B713" s="355"/>
      <c r="C713" s="355"/>
      <c r="D713" s="355"/>
    </row>
    <row r="714" spans="2:4" x14ac:dyDescent="0.2">
      <c r="B714" s="355"/>
      <c r="C714" s="355"/>
      <c r="D714" s="355"/>
    </row>
    <row r="715" spans="2:4" x14ac:dyDescent="0.2">
      <c r="B715" s="355"/>
      <c r="C715" s="355"/>
      <c r="D715" s="355"/>
    </row>
    <row r="716" spans="2:4" x14ac:dyDescent="0.2">
      <c r="B716" s="355"/>
      <c r="C716" s="355"/>
      <c r="D716" s="355"/>
    </row>
    <row r="717" spans="2:4" x14ac:dyDescent="0.2">
      <c r="B717" s="355"/>
      <c r="C717" s="355"/>
      <c r="D717" s="355"/>
    </row>
    <row r="718" spans="2:4" x14ac:dyDescent="0.2">
      <c r="B718" s="355"/>
      <c r="C718" s="355"/>
      <c r="D718" s="355"/>
    </row>
    <row r="719" spans="2:4" x14ac:dyDescent="0.2">
      <c r="B719" s="355"/>
      <c r="C719" s="355"/>
      <c r="D719" s="355"/>
    </row>
    <row r="720" spans="2:4" x14ac:dyDescent="0.2">
      <c r="B720" s="355"/>
      <c r="C720" s="355"/>
      <c r="D720" s="355"/>
    </row>
    <row r="721" spans="2:4" x14ac:dyDescent="0.2">
      <c r="B721" s="355"/>
      <c r="C721" s="355"/>
      <c r="D721" s="355"/>
    </row>
    <row r="722" spans="2:4" x14ac:dyDescent="0.2">
      <c r="B722" s="355"/>
      <c r="C722" s="355"/>
      <c r="D722" s="355"/>
    </row>
    <row r="723" spans="2:4" x14ac:dyDescent="0.2">
      <c r="B723" s="355"/>
      <c r="C723" s="355"/>
      <c r="D723" s="355"/>
    </row>
    <row r="724" spans="2:4" x14ac:dyDescent="0.2">
      <c r="B724" s="355"/>
      <c r="C724" s="355"/>
      <c r="D724" s="355"/>
    </row>
    <row r="725" spans="2:4" x14ac:dyDescent="0.2">
      <c r="B725" s="355"/>
      <c r="C725" s="355"/>
      <c r="D725" s="355"/>
    </row>
    <row r="726" spans="2:4" x14ac:dyDescent="0.2">
      <c r="B726" s="355"/>
      <c r="C726" s="355"/>
      <c r="D726" s="355"/>
    </row>
    <row r="727" spans="2:4" x14ac:dyDescent="0.2">
      <c r="B727" s="355"/>
      <c r="C727" s="355"/>
      <c r="D727" s="355"/>
    </row>
    <row r="728" spans="2:4" x14ac:dyDescent="0.2">
      <c r="B728" s="355"/>
      <c r="C728" s="355"/>
      <c r="D728" s="355"/>
    </row>
    <row r="729" spans="2:4" x14ac:dyDescent="0.2">
      <c r="B729" s="355"/>
      <c r="C729" s="355"/>
      <c r="D729" s="355"/>
    </row>
    <row r="730" spans="2:4" x14ac:dyDescent="0.2">
      <c r="B730" s="355"/>
      <c r="C730" s="355"/>
      <c r="D730" s="355"/>
    </row>
    <row r="731" spans="2:4" x14ac:dyDescent="0.2">
      <c r="B731" s="355"/>
      <c r="C731" s="355"/>
      <c r="D731" s="355"/>
    </row>
    <row r="732" spans="2:4" x14ac:dyDescent="0.2">
      <c r="B732" s="355"/>
      <c r="C732" s="355"/>
      <c r="D732" s="355"/>
    </row>
    <row r="733" spans="2:4" x14ac:dyDescent="0.2">
      <c r="B733" s="355"/>
      <c r="C733" s="355"/>
      <c r="D733" s="355"/>
    </row>
    <row r="734" spans="2:4" x14ac:dyDescent="0.2">
      <c r="B734" s="355"/>
      <c r="C734" s="355"/>
      <c r="D734" s="355"/>
    </row>
    <row r="735" spans="2:4" x14ac:dyDescent="0.2">
      <c r="B735" s="355"/>
      <c r="C735" s="355"/>
      <c r="D735" s="355"/>
    </row>
    <row r="736" spans="2:4" x14ac:dyDescent="0.2">
      <c r="B736" s="355"/>
      <c r="C736" s="355"/>
      <c r="D736" s="355"/>
    </row>
    <row r="737" spans="2:4" x14ac:dyDescent="0.2">
      <c r="B737" s="355"/>
      <c r="C737" s="355"/>
      <c r="D737" s="355"/>
    </row>
    <row r="738" spans="2:4" x14ac:dyDescent="0.2">
      <c r="B738" s="355"/>
      <c r="C738" s="355"/>
      <c r="D738" s="355"/>
    </row>
    <row r="739" spans="2:4" x14ac:dyDescent="0.2">
      <c r="B739" s="355"/>
      <c r="C739" s="355"/>
      <c r="D739" s="355"/>
    </row>
    <row r="740" spans="2:4" x14ac:dyDescent="0.2">
      <c r="B740" s="355"/>
      <c r="C740" s="355"/>
      <c r="D740" s="355"/>
    </row>
    <row r="741" spans="2:4" x14ac:dyDescent="0.2">
      <c r="B741" s="355"/>
      <c r="C741" s="355"/>
      <c r="D741" s="355"/>
    </row>
    <row r="742" spans="2:4" x14ac:dyDescent="0.2">
      <c r="B742" s="355"/>
      <c r="C742" s="355"/>
      <c r="D742" s="355"/>
    </row>
    <row r="743" spans="2:4" x14ac:dyDescent="0.2">
      <c r="B743" s="355"/>
      <c r="C743" s="355"/>
      <c r="D743" s="355"/>
    </row>
    <row r="744" spans="2:4" x14ac:dyDescent="0.2">
      <c r="B744" s="355"/>
      <c r="C744" s="355"/>
      <c r="D744" s="355"/>
    </row>
    <row r="745" spans="2:4" x14ac:dyDescent="0.2">
      <c r="B745" s="355"/>
      <c r="C745" s="355"/>
      <c r="D745" s="355"/>
    </row>
    <row r="746" spans="2:4" x14ac:dyDescent="0.2">
      <c r="B746" s="355"/>
      <c r="C746" s="355"/>
      <c r="D746" s="355"/>
    </row>
    <row r="747" spans="2:4" x14ac:dyDescent="0.2">
      <c r="B747" s="355"/>
      <c r="C747" s="355"/>
      <c r="D747" s="355"/>
    </row>
    <row r="748" spans="2:4" x14ac:dyDescent="0.2">
      <c r="B748" s="355"/>
      <c r="C748" s="355"/>
      <c r="D748" s="355"/>
    </row>
    <row r="749" spans="2:4" x14ac:dyDescent="0.2">
      <c r="B749" s="355"/>
      <c r="C749" s="355"/>
      <c r="D749" s="355"/>
    </row>
    <row r="750" spans="2:4" x14ac:dyDescent="0.2">
      <c r="B750" s="355"/>
      <c r="C750" s="355"/>
      <c r="D750" s="355"/>
    </row>
    <row r="751" spans="2:4" x14ac:dyDescent="0.2">
      <c r="B751" s="355"/>
      <c r="C751" s="355"/>
      <c r="D751" s="355"/>
    </row>
    <row r="752" spans="2:4" x14ac:dyDescent="0.2">
      <c r="B752" s="355"/>
      <c r="C752" s="355"/>
      <c r="D752" s="355"/>
    </row>
    <row r="753" spans="2:4" x14ac:dyDescent="0.2">
      <c r="B753" s="355"/>
      <c r="C753" s="355"/>
      <c r="D753" s="355"/>
    </row>
    <row r="754" spans="2:4" x14ac:dyDescent="0.2">
      <c r="B754" s="355"/>
      <c r="C754" s="355"/>
      <c r="D754" s="355"/>
    </row>
    <row r="755" spans="2:4" x14ac:dyDescent="0.2">
      <c r="B755" s="355"/>
      <c r="C755" s="355"/>
      <c r="D755" s="355"/>
    </row>
    <row r="756" spans="2:4" x14ac:dyDescent="0.2">
      <c r="B756" s="355"/>
      <c r="C756" s="355"/>
      <c r="D756" s="355"/>
    </row>
    <row r="757" spans="2:4" x14ac:dyDescent="0.2">
      <c r="B757" s="355"/>
      <c r="C757" s="355"/>
      <c r="D757" s="355"/>
    </row>
    <row r="758" spans="2:4" x14ac:dyDescent="0.2">
      <c r="B758" s="355"/>
      <c r="C758" s="355"/>
      <c r="D758" s="355"/>
    </row>
    <row r="759" spans="2:4" x14ac:dyDescent="0.2">
      <c r="B759" s="355"/>
      <c r="C759" s="355"/>
      <c r="D759" s="355"/>
    </row>
    <row r="760" spans="2:4" x14ac:dyDescent="0.2">
      <c r="B760" s="355"/>
      <c r="C760" s="355"/>
      <c r="D760" s="355"/>
    </row>
    <row r="761" spans="2:4" x14ac:dyDescent="0.2">
      <c r="B761" s="355"/>
      <c r="C761" s="355"/>
      <c r="D761" s="355"/>
    </row>
    <row r="762" spans="2:4" x14ac:dyDescent="0.2">
      <c r="B762" s="355"/>
      <c r="C762" s="355"/>
      <c r="D762" s="355"/>
    </row>
    <row r="763" spans="2:4" x14ac:dyDescent="0.2">
      <c r="B763" s="355"/>
      <c r="C763" s="355"/>
      <c r="D763" s="355"/>
    </row>
    <row r="764" spans="2:4" x14ac:dyDescent="0.2">
      <c r="B764" s="355"/>
      <c r="C764" s="355"/>
      <c r="D764" s="355"/>
    </row>
    <row r="765" spans="2:4" x14ac:dyDescent="0.2">
      <c r="B765" s="355"/>
      <c r="C765" s="355"/>
      <c r="D765" s="355"/>
    </row>
    <row r="766" spans="2:4" x14ac:dyDescent="0.2">
      <c r="B766" s="355"/>
      <c r="C766" s="355"/>
      <c r="D766" s="355"/>
    </row>
    <row r="767" spans="2:4" x14ac:dyDescent="0.2">
      <c r="B767" s="355"/>
      <c r="C767" s="355"/>
      <c r="D767" s="355"/>
    </row>
    <row r="768" spans="2:4" x14ac:dyDescent="0.2">
      <c r="B768" s="355"/>
      <c r="C768" s="355"/>
      <c r="D768" s="355"/>
    </row>
    <row r="769" spans="2:4" x14ac:dyDescent="0.2">
      <c r="B769" s="355"/>
      <c r="C769" s="355"/>
      <c r="D769" s="355"/>
    </row>
    <row r="770" spans="2:4" x14ac:dyDescent="0.2">
      <c r="B770" s="355"/>
      <c r="C770" s="355"/>
      <c r="D770" s="355"/>
    </row>
    <row r="771" spans="2:4" x14ac:dyDescent="0.2">
      <c r="B771" s="355"/>
      <c r="C771" s="355"/>
      <c r="D771" s="355"/>
    </row>
    <row r="772" spans="2:4" x14ac:dyDescent="0.2">
      <c r="B772" s="355"/>
      <c r="C772" s="355"/>
      <c r="D772" s="355"/>
    </row>
    <row r="773" spans="2:4" x14ac:dyDescent="0.2">
      <c r="B773" s="355"/>
      <c r="C773" s="355"/>
      <c r="D773" s="355"/>
    </row>
    <row r="774" spans="2:4" x14ac:dyDescent="0.2">
      <c r="B774" s="355"/>
      <c r="C774" s="355"/>
      <c r="D774" s="355"/>
    </row>
    <row r="775" spans="2:4" x14ac:dyDescent="0.2">
      <c r="B775" s="355"/>
      <c r="C775" s="355"/>
      <c r="D775" s="355"/>
    </row>
    <row r="776" spans="2:4" x14ac:dyDescent="0.2">
      <c r="B776" s="355"/>
      <c r="C776" s="355"/>
      <c r="D776" s="355"/>
    </row>
    <row r="777" spans="2:4" x14ac:dyDescent="0.2">
      <c r="B777" s="355"/>
      <c r="C777" s="355"/>
      <c r="D777" s="355"/>
    </row>
    <row r="778" spans="2:4" x14ac:dyDescent="0.2">
      <c r="B778" s="355"/>
      <c r="C778" s="355"/>
      <c r="D778" s="355"/>
    </row>
    <row r="779" spans="2:4" x14ac:dyDescent="0.2">
      <c r="B779" s="355"/>
      <c r="C779" s="355"/>
      <c r="D779" s="355"/>
    </row>
    <row r="780" spans="2:4" x14ac:dyDescent="0.2">
      <c r="B780" s="355"/>
      <c r="C780" s="355"/>
      <c r="D780" s="355"/>
    </row>
    <row r="781" spans="2:4" x14ac:dyDescent="0.2">
      <c r="B781" s="355"/>
      <c r="C781" s="355"/>
      <c r="D781" s="355"/>
    </row>
    <row r="782" spans="2:4" x14ac:dyDescent="0.2">
      <c r="B782" s="355"/>
      <c r="C782" s="355"/>
      <c r="D782" s="355"/>
    </row>
    <row r="783" spans="2:4" x14ac:dyDescent="0.2">
      <c r="B783" s="355"/>
      <c r="C783" s="355"/>
      <c r="D783" s="355"/>
    </row>
    <row r="784" spans="2:4" x14ac:dyDescent="0.2">
      <c r="B784" s="355"/>
      <c r="C784" s="355"/>
      <c r="D784" s="355"/>
    </row>
    <row r="785" spans="2:4" x14ac:dyDescent="0.2">
      <c r="B785" s="355"/>
      <c r="C785" s="355"/>
      <c r="D785" s="355"/>
    </row>
    <row r="786" spans="2:4" x14ac:dyDescent="0.2">
      <c r="B786" s="355"/>
      <c r="C786" s="355"/>
      <c r="D786" s="355"/>
    </row>
    <row r="787" spans="2:4" x14ac:dyDescent="0.2">
      <c r="B787" s="355"/>
      <c r="C787" s="355"/>
      <c r="D787" s="355"/>
    </row>
    <row r="788" spans="2:4" x14ac:dyDescent="0.2">
      <c r="B788" s="355"/>
      <c r="C788" s="355"/>
      <c r="D788" s="355"/>
    </row>
    <row r="789" spans="2:4" x14ac:dyDescent="0.2">
      <c r="B789" s="355"/>
      <c r="C789" s="355"/>
      <c r="D789" s="355"/>
    </row>
    <row r="790" spans="2:4" x14ac:dyDescent="0.2">
      <c r="B790" s="355"/>
      <c r="C790" s="355"/>
      <c r="D790" s="355"/>
    </row>
    <row r="791" spans="2:4" x14ac:dyDescent="0.2">
      <c r="B791" s="355"/>
      <c r="C791" s="355"/>
      <c r="D791" s="355"/>
    </row>
    <row r="792" spans="2:4" x14ac:dyDescent="0.2">
      <c r="B792" s="355"/>
      <c r="C792" s="355"/>
      <c r="D792" s="355"/>
    </row>
    <row r="793" spans="2:4" x14ac:dyDescent="0.2">
      <c r="B793" s="355"/>
      <c r="C793" s="355"/>
      <c r="D793" s="355"/>
    </row>
    <row r="794" spans="2:4" x14ac:dyDescent="0.2">
      <c r="B794" s="355"/>
      <c r="C794" s="355"/>
      <c r="D794" s="355"/>
    </row>
    <row r="795" spans="2:4" x14ac:dyDescent="0.2">
      <c r="B795" s="355"/>
      <c r="C795" s="355"/>
      <c r="D795" s="355"/>
    </row>
    <row r="796" spans="2:4" x14ac:dyDescent="0.2">
      <c r="B796" s="355"/>
      <c r="C796" s="355"/>
      <c r="D796" s="355"/>
    </row>
    <row r="797" spans="2:4" x14ac:dyDescent="0.2">
      <c r="B797" s="355"/>
      <c r="C797" s="355"/>
      <c r="D797" s="355"/>
    </row>
    <row r="798" spans="2:4" x14ac:dyDescent="0.2">
      <c r="B798" s="355"/>
      <c r="C798" s="355"/>
      <c r="D798" s="355"/>
    </row>
  </sheetData>
  <mergeCells count="7">
    <mergeCell ref="B29:I29"/>
    <mergeCell ref="A53:D53"/>
    <mergeCell ref="B48:I48"/>
    <mergeCell ref="B49:I49"/>
    <mergeCell ref="B50:I50"/>
    <mergeCell ref="B51:I51"/>
    <mergeCell ref="B47:J47"/>
  </mergeCells>
  <pageMargins left="0.39370078740157483" right="0" top="0.39370078740157483" bottom="0.59055118110236227" header="0.51181102362204722" footer="0.51181102362204722"/>
  <pageSetup paperSize="9" scale="85" firstPageNumber="72"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9"/>
  <sheetViews>
    <sheetView showGridLines="0" showZeros="0" zoomScaleNormal="100" workbookViewId="0">
      <selection activeCell="I36" sqref="I36"/>
    </sheetView>
  </sheetViews>
  <sheetFormatPr baseColWidth="10" defaultRowHeight="12.75" x14ac:dyDescent="0.2"/>
  <cols>
    <col min="1" max="1" width="13.6640625" bestFit="1" customWidth="1"/>
    <col min="2" max="2" width="8.5" customWidth="1"/>
    <col min="3" max="3" width="18.83203125" customWidth="1"/>
    <col min="5" max="5" width="87" customWidth="1"/>
  </cols>
  <sheetData>
    <row r="1" spans="1:5" x14ac:dyDescent="0.2">
      <c r="A1" s="342"/>
      <c r="B1" s="342"/>
      <c r="C1" s="342"/>
      <c r="D1" s="342"/>
      <c r="E1" s="342"/>
    </row>
    <row r="2" spans="1:5" ht="15.75" x14ac:dyDescent="0.2">
      <c r="A2" s="1107" t="s">
        <v>593</v>
      </c>
      <c r="B2" s="1107"/>
      <c r="C2" s="1107"/>
      <c r="D2" s="1107"/>
      <c r="E2" s="1107"/>
    </row>
    <row r="3" spans="1:5" ht="6.75" customHeight="1" x14ac:dyDescent="0.2">
      <c r="A3" s="342"/>
      <c r="B3" s="342"/>
      <c r="C3" s="342"/>
      <c r="D3" s="342"/>
      <c r="E3" s="342"/>
    </row>
    <row r="4" spans="1:5" ht="3" customHeight="1" x14ac:dyDescent="0.2">
      <c r="A4" s="342"/>
      <c r="B4" s="342"/>
      <c r="C4" s="342"/>
      <c r="D4" s="342"/>
      <c r="E4" s="342"/>
    </row>
    <row r="5" spans="1:5" ht="25.5" x14ac:dyDescent="0.2">
      <c r="A5" s="788" t="s">
        <v>594</v>
      </c>
      <c r="B5" s="788" t="s">
        <v>595</v>
      </c>
      <c r="C5" s="788" t="s">
        <v>596</v>
      </c>
      <c r="D5" s="788" t="s">
        <v>597</v>
      </c>
      <c r="E5" s="788" t="s">
        <v>598</v>
      </c>
    </row>
    <row r="6" spans="1:5" x14ac:dyDescent="0.2">
      <c r="A6" s="789"/>
      <c r="B6" s="789"/>
      <c r="C6" s="789"/>
      <c r="D6" s="789"/>
      <c r="E6" s="789"/>
    </row>
    <row r="7" spans="1:5" x14ac:dyDescent="0.2">
      <c r="A7" s="1108" t="s">
        <v>132</v>
      </c>
      <c r="B7" s="1109" t="s">
        <v>71</v>
      </c>
      <c r="C7" s="1112" t="s">
        <v>599</v>
      </c>
      <c r="D7" s="790" t="s">
        <v>71</v>
      </c>
      <c r="E7" s="791" t="s">
        <v>235</v>
      </c>
    </row>
    <row r="8" spans="1:5" x14ac:dyDescent="0.2">
      <c r="A8" s="1108"/>
      <c r="B8" s="1110"/>
      <c r="C8" s="1113"/>
      <c r="D8" s="792" t="s">
        <v>72</v>
      </c>
      <c r="E8" s="793" t="s">
        <v>236</v>
      </c>
    </row>
    <row r="9" spans="1:5" x14ac:dyDescent="0.2">
      <c r="A9" s="1108"/>
      <c r="B9" s="1110"/>
      <c r="C9" s="1113"/>
      <c r="D9" s="792" t="s">
        <v>73</v>
      </c>
      <c r="E9" s="793" t="s">
        <v>237</v>
      </c>
    </row>
    <row r="10" spans="1:5" x14ac:dyDescent="0.2">
      <c r="A10" s="1108"/>
      <c r="B10" s="1111"/>
      <c r="C10" s="1113"/>
      <c r="D10" s="792" t="s">
        <v>74</v>
      </c>
      <c r="E10" s="793" t="s">
        <v>238</v>
      </c>
    </row>
    <row r="11" spans="1:5" ht="21" customHeight="1" x14ac:dyDescent="0.2">
      <c r="A11" s="1108"/>
      <c r="B11" s="1114" t="s">
        <v>72</v>
      </c>
      <c r="C11" s="1113" t="s">
        <v>600</v>
      </c>
      <c r="D11" s="792" t="s">
        <v>75</v>
      </c>
      <c r="E11" s="793" t="s">
        <v>239</v>
      </c>
    </row>
    <row r="12" spans="1:5" ht="21" customHeight="1" x14ac:dyDescent="0.2">
      <c r="A12" s="1108"/>
      <c r="B12" s="1115"/>
      <c r="C12" s="1113"/>
      <c r="D12" s="792" t="s">
        <v>76</v>
      </c>
      <c r="E12" s="793" t="s">
        <v>240</v>
      </c>
    </row>
    <row r="13" spans="1:5" ht="12.75" customHeight="1" x14ac:dyDescent="0.2">
      <c r="A13" s="1108" t="s">
        <v>133</v>
      </c>
      <c r="B13" s="1117" t="s">
        <v>73</v>
      </c>
      <c r="C13" s="1120" t="s">
        <v>514</v>
      </c>
      <c r="D13" s="792" t="s">
        <v>77</v>
      </c>
      <c r="E13" s="793" t="s">
        <v>241</v>
      </c>
    </row>
    <row r="14" spans="1:5" x14ac:dyDescent="0.2">
      <c r="A14" s="1108"/>
      <c r="B14" s="1118"/>
      <c r="C14" s="1121"/>
      <c r="D14" s="792" t="s">
        <v>78</v>
      </c>
      <c r="E14" s="793" t="s">
        <v>242</v>
      </c>
    </row>
    <row r="15" spans="1:5" x14ac:dyDescent="0.2">
      <c r="A15" s="1108"/>
      <c r="B15" s="1118"/>
      <c r="C15" s="1121"/>
      <c r="D15" s="792" t="s">
        <v>79</v>
      </c>
      <c r="E15" s="793" t="s">
        <v>243</v>
      </c>
    </row>
    <row r="16" spans="1:5" x14ac:dyDescent="0.2">
      <c r="A16" s="1108"/>
      <c r="B16" s="1118"/>
      <c r="C16" s="1121"/>
      <c r="D16" s="794">
        <v>10</v>
      </c>
      <c r="E16" s="793" t="s">
        <v>244</v>
      </c>
    </row>
    <row r="17" spans="1:5" x14ac:dyDescent="0.2">
      <c r="A17" s="1108"/>
      <c r="B17" s="1118"/>
      <c r="C17" s="1121"/>
      <c r="D17" s="794">
        <v>11</v>
      </c>
      <c r="E17" s="793" t="s">
        <v>245</v>
      </c>
    </row>
    <row r="18" spans="1:5" x14ac:dyDescent="0.2">
      <c r="A18" s="1108"/>
      <c r="B18" s="1118"/>
      <c r="C18" s="1121"/>
      <c r="D18" s="794">
        <v>12</v>
      </c>
      <c r="E18" s="793" t="s">
        <v>246</v>
      </c>
    </row>
    <row r="19" spans="1:5" x14ac:dyDescent="0.2">
      <c r="A19" s="1108"/>
      <c r="B19" s="1118"/>
      <c r="C19" s="1121"/>
      <c r="D19" s="794">
        <v>13</v>
      </c>
      <c r="E19" s="793" t="s">
        <v>247</v>
      </c>
    </row>
    <row r="20" spans="1:5" ht="25.5" x14ac:dyDescent="0.2">
      <c r="A20" s="1108"/>
      <c r="B20" s="1118"/>
      <c r="C20" s="1121"/>
      <c r="D20" s="794">
        <v>14</v>
      </c>
      <c r="E20" s="793" t="s">
        <v>601</v>
      </c>
    </row>
    <row r="21" spans="1:5" ht="25.5" x14ac:dyDescent="0.2">
      <c r="A21" s="1108"/>
      <c r="B21" s="1119"/>
      <c r="C21" s="1122"/>
      <c r="D21" s="794">
        <v>15</v>
      </c>
      <c r="E21" s="793" t="s">
        <v>602</v>
      </c>
    </row>
    <row r="22" spans="1:5" x14ac:dyDescent="0.2">
      <c r="A22" s="1108"/>
      <c r="B22" s="1117" t="s">
        <v>74</v>
      </c>
      <c r="C22" s="1120" t="s">
        <v>515</v>
      </c>
      <c r="D22" s="794">
        <v>16</v>
      </c>
      <c r="E22" s="793" t="s">
        <v>248</v>
      </c>
    </row>
    <row r="23" spans="1:5" x14ac:dyDescent="0.2">
      <c r="A23" s="1108"/>
      <c r="B23" s="1123"/>
      <c r="C23" s="1121"/>
      <c r="D23" s="794">
        <v>17</v>
      </c>
      <c r="E23" s="793" t="s">
        <v>249</v>
      </c>
    </row>
    <row r="24" spans="1:5" ht="38.25" x14ac:dyDescent="0.2">
      <c r="A24" s="1108"/>
      <c r="B24" s="1123"/>
      <c r="C24" s="1121"/>
      <c r="D24" s="794">
        <v>18</v>
      </c>
      <c r="E24" s="793" t="s">
        <v>480</v>
      </c>
    </row>
    <row r="25" spans="1:5" x14ac:dyDescent="0.2">
      <c r="A25" s="1108"/>
      <c r="B25" s="1123"/>
      <c r="C25" s="1121"/>
      <c r="D25" s="794">
        <v>19</v>
      </c>
      <c r="E25" s="793" t="s">
        <v>250</v>
      </c>
    </row>
    <row r="26" spans="1:5" x14ac:dyDescent="0.2">
      <c r="A26" s="1108"/>
      <c r="B26" s="1123"/>
      <c r="C26" s="1121"/>
      <c r="D26" s="794">
        <v>20</v>
      </c>
      <c r="E26" s="793" t="s">
        <v>251</v>
      </c>
    </row>
    <row r="27" spans="1:5" ht="25.5" x14ac:dyDescent="0.2">
      <c r="A27" s="1108"/>
      <c r="B27" s="1123"/>
      <c r="C27" s="1121"/>
      <c r="D27" s="794">
        <v>21</v>
      </c>
      <c r="E27" s="793" t="s">
        <v>603</v>
      </c>
    </row>
    <row r="28" spans="1:5" ht="25.5" x14ac:dyDescent="0.2">
      <c r="A28" s="1108"/>
      <c r="B28" s="1123"/>
      <c r="C28" s="1121"/>
      <c r="D28" s="794">
        <v>22</v>
      </c>
      <c r="E28" s="793" t="s">
        <v>604</v>
      </c>
    </row>
    <row r="29" spans="1:5" x14ac:dyDescent="0.2">
      <c r="A29" s="1108"/>
      <c r="B29" s="1123"/>
      <c r="C29" s="1121"/>
      <c r="D29" s="794">
        <v>23</v>
      </c>
      <c r="E29" s="793" t="s">
        <v>252</v>
      </c>
    </row>
    <row r="30" spans="1:5" x14ac:dyDescent="0.2">
      <c r="A30" s="1108"/>
      <c r="B30" s="1124"/>
      <c r="C30" s="1122"/>
      <c r="D30" s="794">
        <v>24</v>
      </c>
      <c r="E30" s="793" t="s">
        <v>253</v>
      </c>
    </row>
    <row r="31" spans="1:5" ht="12.75" customHeight="1" x14ac:dyDescent="0.2">
      <c r="A31" s="1108"/>
      <c r="B31" s="1125">
        <v>12</v>
      </c>
      <c r="C31" s="1120" t="s">
        <v>290</v>
      </c>
      <c r="D31" s="794">
        <v>70</v>
      </c>
      <c r="E31" s="793" t="s">
        <v>276</v>
      </c>
    </row>
    <row r="32" spans="1:5" x14ac:dyDescent="0.2">
      <c r="A32" s="1108"/>
      <c r="B32" s="1123"/>
      <c r="C32" s="1121"/>
      <c r="D32" s="794">
        <v>71</v>
      </c>
      <c r="E32" s="793" t="s">
        <v>277</v>
      </c>
    </row>
    <row r="33" spans="1:5" x14ac:dyDescent="0.2">
      <c r="A33" s="1108"/>
      <c r="B33" s="1123"/>
      <c r="C33" s="1121"/>
      <c r="D33" s="794">
        <v>72</v>
      </c>
      <c r="E33" s="793" t="s">
        <v>131</v>
      </c>
    </row>
    <row r="34" spans="1:5" x14ac:dyDescent="0.2">
      <c r="A34" s="1108"/>
      <c r="B34" s="1123"/>
      <c r="C34" s="1121"/>
      <c r="D34" s="794">
        <v>73</v>
      </c>
      <c r="E34" s="793" t="s">
        <v>473</v>
      </c>
    </row>
    <row r="35" spans="1:5" x14ac:dyDescent="0.2">
      <c r="A35" s="1108"/>
      <c r="B35" s="1124"/>
      <c r="C35" s="1122"/>
      <c r="D35" s="794">
        <v>74</v>
      </c>
      <c r="E35" s="793" t="s">
        <v>278</v>
      </c>
    </row>
    <row r="36" spans="1:5" ht="12.75" customHeight="1" x14ac:dyDescent="0.2">
      <c r="A36" s="1116"/>
      <c r="B36" s="1126" t="s">
        <v>138</v>
      </c>
      <c r="C36" s="1127"/>
      <c r="D36" s="792" t="s">
        <v>121</v>
      </c>
      <c r="E36" s="793" t="s">
        <v>605</v>
      </c>
    </row>
    <row r="37" spans="1:5" x14ac:dyDescent="0.2">
      <c r="A37" s="795"/>
      <c r="B37" s="1128"/>
      <c r="C37" s="1129"/>
      <c r="D37" s="792" t="s">
        <v>283</v>
      </c>
      <c r="E37" s="793" t="s">
        <v>606</v>
      </c>
    </row>
    <row r="38" spans="1:5" ht="12.75" customHeight="1" x14ac:dyDescent="0.2">
      <c r="A38" s="1108" t="s">
        <v>134</v>
      </c>
      <c r="B38" s="1117" t="s">
        <v>75</v>
      </c>
      <c r="C38" s="1120" t="s">
        <v>516</v>
      </c>
      <c r="D38" s="794">
        <v>25</v>
      </c>
      <c r="E38" s="793" t="s">
        <v>254</v>
      </c>
    </row>
    <row r="39" spans="1:5" x14ac:dyDescent="0.2">
      <c r="A39" s="1108"/>
      <c r="B39" s="1123"/>
      <c r="C39" s="1121"/>
      <c r="D39" s="794">
        <v>26</v>
      </c>
      <c r="E39" s="793" t="s">
        <v>255</v>
      </c>
    </row>
    <row r="40" spans="1:5" x14ac:dyDescent="0.2">
      <c r="A40" s="1108"/>
      <c r="B40" s="1124"/>
      <c r="C40" s="1122"/>
      <c r="D40" s="794">
        <v>27</v>
      </c>
      <c r="E40" s="793" t="s">
        <v>256</v>
      </c>
    </row>
    <row r="41" spans="1:5" x14ac:dyDescent="0.2">
      <c r="A41" s="1108"/>
      <c r="B41" s="1114" t="s">
        <v>76</v>
      </c>
      <c r="C41" s="1113" t="s">
        <v>286</v>
      </c>
      <c r="D41" s="794">
        <v>28</v>
      </c>
      <c r="E41" s="793" t="s">
        <v>257</v>
      </c>
    </row>
    <row r="42" spans="1:5" x14ac:dyDescent="0.2">
      <c r="A42" s="1108"/>
      <c r="B42" s="1115"/>
      <c r="C42" s="1113"/>
      <c r="D42" s="794">
        <v>29</v>
      </c>
      <c r="E42" s="793" t="s">
        <v>258</v>
      </c>
    </row>
    <row r="43" spans="1:5" x14ac:dyDescent="0.2">
      <c r="A43" s="1108"/>
      <c r="B43" s="1115"/>
      <c r="C43" s="1113"/>
      <c r="D43" s="794">
        <v>30</v>
      </c>
      <c r="E43" s="793" t="s">
        <v>259</v>
      </c>
    </row>
    <row r="44" spans="1:5" x14ac:dyDescent="0.2">
      <c r="A44" s="1108"/>
      <c r="B44" s="1114" t="s">
        <v>77</v>
      </c>
      <c r="C44" s="1113" t="s">
        <v>287</v>
      </c>
      <c r="D44" s="794">
        <v>31</v>
      </c>
      <c r="E44" s="793" t="s">
        <v>260</v>
      </c>
    </row>
    <row r="45" spans="1:5" x14ac:dyDescent="0.2">
      <c r="A45" s="1108"/>
      <c r="B45" s="1115"/>
      <c r="C45" s="1113"/>
      <c r="D45" s="794">
        <v>32</v>
      </c>
      <c r="E45" s="793" t="s">
        <v>261</v>
      </c>
    </row>
    <row r="46" spans="1:5" x14ac:dyDescent="0.2">
      <c r="A46" s="1108"/>
      <c r="B46" s="1115"/>
      <c r="C46" s="1113"/>
      <c r="D46" s="794">
        <v>33</v>
      </c>
      <c r="E46" s="793" t="s">
        <v>262</v>
      </c>
    </row>
    <row r="47" spans="1:5" x14ac:dyDescent="0.2">
      <c r="A47" s="1108"/>
      <c r="B47" s="1145" t="s">
        <v>78</v>
      </c>
      <c r="C47" s="1113" t="s">
        <v>288</v>
      </c>
      <c r="D47" s="794">
        <v>34</v>
      </c>
      <c r="E47" s="793" t="s">
        <v>263</v>
      </c>
    </row>
    <row r="48" spans="1:5" x14ac:dyDescent="0.2">
      <c r="A48" s="1108"/>
      <c r="B48" s="1110"/>
      <c r="C48" s="1113"/>
      <c r="D48" s="794">
        <v>35</v>
      </c>
      <c r="E48" s="793" t="s">
        <v>264</v>
      </c>
    </row>
    <row r="49" spans="1:5" x14ac:dyDescent="0.2">
      <c r="A49" s="1108"/>
      <c r="B49" s="1110"/>
      <c r="C49" s="1113"/>
      <c r="D49" s="794">
        <v>36</v>
      </c>
      <c r="E49" s="793" t="s">
        <v>265</v>
      </c>
    </row>
    <row r="50" spans="1:5" x14ac:dyDescent="0.2">
      <c r="A50" s="1108"/>
      <c r="B50" s="1111"/>
      <c r="C50" s="1113"/>
      <c r="D50" s="794">
        <v>37</v>
      </c>
      <c r="E50" s="793" t="s">
        <v>266</v>
      </c>
    </row>
    <row r="51" spans="1:5" x14ac:dyDescent="0.2">
      <c r="A51" s="1108"/>
      <c r="B51" s="1114" t="s">
        <v>79</v>
      </c>
      <c r="C51" s="1113" t="s">
        <v>607</v>
      </c>
      <c r="D51" s="794">
        <v>60</v>
      </c>
      <c r="E51" s="793" t="s">
        <v>267</v>
      </c>
    </row>
    <row r="52" spans="1:5" x14ac:dyDescent="0.2">
      <c r="A52" s="1108"/>
      <c r="B52" s="1115"/>
      <c r="C52" s="1113"/>
      <c r="D52" s="794">
        <v>61</v>
      </c>
      <c r="E52" s="793" t="s">
        <v>268</v>
      </c>
    </row>
    <row r="53" spans="1:5" x14ac:dyDescent="0.2">
      <c r="A53" s="1108"/>
      <c r="B53" s="1115"/>
      <c r="C53" s="1113"/>
      <c r="D53" s="794">
        <v>62</v>
      </c>
      <c r="E53" s="793" t="s">
        <v>269</v>
      </c>
    </row>
    <row r="54" spans="1:5" x14ac:dyDescent="0.2">
      <c r="A54" s="1108"/>
      <c r="B54" s="1115"/>
      <c r="C54" s="1113"/>
      <c r="D54" s="794">
        <v>63</v>
      </c>
      <c r="E54" s="793" t="s">
        <v>481</v>
      </c>
    </row>
    <row r="55" spans="1:5" x14ac:dyDescent="0.2">
      <c r="A55" s="1108"/>
      <c r="B55" s="1140">
        <v>10</v>
      </c>
      <c r="C55" s="1113" t="s">
        <v>289</v>
      </c>
      <c r="D55" s="794">
        <v>64</v>
      </c>
      <c r="E55" s="793" t="s">
        <v>270</v>
      </c>
    </row>
    <row r="56" spans="1:5" x14ac:dyDescent="0.2">
      <c r="A56" s="1108"/>
      <c r="B56" s="1110"/>
      <c r="C56" s="1113"/>
      <c r="D56" s="794">
        <v>65</v>
      </c>
      <c r="E56" s="793" t="s">
        <v>271</v>
      </c>
    </row>
    <row r="57" spans="1:5" x14ac:dyDescent="0.2">
      <c r="A57" s="1108"/>
      <c r="B57" s="1110"/>
      <c r="C57" s="1113"/>
      <c r="D57" s="794">
        <v>66</v>
      </c>
      <c r="E57" s="793" t="s">
        <v>272</v>
      </c>
    </row>
    <row r="58" spans="1:5" x14ac:dyDescent="0.2">
      <c r="A58" s="1108"/>
      <c r="B58" s="1110"/>
      <c r="C58" s="1113"/>
      <c r="D58" s="794">
        <v>67</v>
      </c>
      <c r="E58" s="793" t="s">
        <v>273</v>
      </c>
    </row>
    <row r="59" spans="1:5" x14ac:dyDescent="0.2">
      <c r="A59" s="1108"/>
      <c r="B59" s="1110"/>
      <c r="C59" s="1113"/>
      <c r="D59" s="794">
        <v>68</v>
      </c>
      <c r="E59" s="793" t="s">
        <v>274</v>
      </c>
    </row>
    <row r="60" spans="1:5" x14ac:dyDescent="0.2">
      <c r="A60" s="1108"/>
      <c r="B60" s="1111"/>
      <c r="C60" s="1113"/>
      <c r="D60" s="794">
        <v>69</v>
      </c>
      <c r="E60" s="793" t="s">
        <v>275</v>
      </c>
    </row>
    <row r="61" spans="1:5" x14ac:dyDescent="0.2">
      <c r="A61" s="1136" t="s">
        <v>135</v>
      </c>
      <c r="B61" s="1125">
        <v>11</v>
      </c>
      <c r="C61" s="1142" t="s">
        <v>159</v>
      </c>
      <c r="D61" s="794">
        <v>80</v>
      </c>
      <c r="E61" s="793" t="s">
        <v>608</v>
      </c>
    </row>
    <row r="62" spans="1:5" x14ac:dyDescent="0.2">
      <c r="A62" s="1137"/>
      <c r="B62" s="1123"/>
      <c r="C62" s="1143"/>
      <c r="D62" s="794">
        <v>81</v>
      </c>
      <c r="E62" s="793" t="s">
        <v>279</v>
      </c>
    </row>
    <row r="63" spans="1:5" x14ac:dyDescent="0.2">
      <c r="A63" s="1137"/>
      <c r="B63" s="1123"/>
      <c r="C63" s="1143"/>
      <c r="D63" s="794">
        <v>82</v>
      </c>
      <c r="E63" s="793" t="s">
        <v>609</v>
      </c>
    </row>
    <row r="64" spans="1:5" x14ac:dyDescent="0.2">
      <c r="A64" s="1137"/>
      <c r="B64" s="1123"/>
      <c r="C64" s="1143"/>
      <c r="D64" s="794">
        <v>85</v>
      </c>
      <c r="E64" s="793" t="s">
        <v>608</v>
      </c>
    </row>
    <row r="65" spans="1:5" x14ac:dyDescent="0.2">
      <c r="A65" s="1137"/>
      <c r="B65" s="1123"/>
      <c r="C65" s="1143"/>
      <c r="D65" s="794">
        <v>86</v>
      </c>
      <c r="E65" s="793" t="s">
        <v>279</v>
      </c>
    </row>
    <row r="66" spans="1:5" x14ac:dyDescent="0.2">
      <c r="A66" s="1137"/>
      <c r="B66" s="1141"/>
      <c r="C66" s="1144"/>
      <c r="D66" s="796">
        <v>87</v>
      </c>
      <c r="E66" s="797" t="s">
        <v>609</v>
      </c>
    </row>
    <row r="67" spans="1:5" x14ac:dyDescent="0.2">
      <c r="A67" s="1138"/>
      <c r="B67" s="1130" t="s">
        <v>749</v>
      </c>
      <c r="C67" s="1131"/>
      <c r="D67" s="981">
        <v>90</v>
      </c>
      <c r="E67" s="982" t="s">
        <v>750</v>
      </c>
    </row>
    <row r="68" spans="1:5" x14ac:dyDescent="0.2">
      <c r="A68" s="1138"/>
      <c r="B68" s="1132"/>
      <c r="C68" s="1133"/>
      <c r="D68" s="981">
        <v>91</v>
      </c>
      <c r="E68" s="982" t="s">
        <v>751</v>
      </c>
    </row>
    <row r="69" spans="1:5" x14ac:dyDescent="0.2">
      <c r="A69" s="1139"/>
      <c r="B69" s="1134"/>
      <c r="C69" s="1135"/>
      <c r="D69" s="983">
        <v>92</v>
      </c>
      <c r="E69" s="984" t="s">
        <v>752</v>
      </c>
    </row>
  </sheetData>
  <mergeCells count="31">
    <mergeCell ref="B67:C69"/>
    <mergeCell ref="A61:A69"/>
    <mergeCell ref="C51:C54"/>
    <mergeCell ref="B55:B60"/>
    <mergeCell ref="C55:C60"/>
    <mergeCell ref="B61:B66"/>
    <mergeCell ref="C61:C66"/>
    <mergeCell ref="A38:A60"/>
    <mergeCell ref="B38:B40"/>
    <mergeCell ref="C38:C40"/>
    <mergeCell ref="B41:B43"/>
    <mergeCell ref="C41:C43"/>
    <mergeCell ref="B44:B46"/>
    <mergeCell ref="C44:C46"/>
    <mergeCell ref="B47:B50"/>
    <mergeCell ref="C47:C50"/>
    <mergeCell ref="B51:B54"/>
    <mergeCell ref="A13:A36"/>
    <mergeCell ref="B13:B21"/>
    <mergeCell ref="C13:C21"/>
    <mergeCell ref="B22:B30"/>
    <mergeCell ref="C22:C30"/>
    <mergeCell ref="B31:B35"/>
    <mergeCell ref="C31:C35"/>
    <mergeCell ref="B36:C37"/>
    <mergeCell ref="A2:E2"/>
    <mergeCell ref="A7:A12"/>
    <mergeCell ref="B7:B10"/>
    <mergeCell ref="C7:C10"/>
    <mergeCell ref="B11:B12"/>
    <mergeCell ref="C11:C12"/>
  </mergeCells>
  <pageMargins left="0.39370078740157483" right="0" top="0.39370078740157483" bottom="0.59055118110236227" header="0.51181102362204722" footer="0.51181102362204722"/>
  <pageSetup paperSize="9" scale="78" fitToHeight="0" orientation="portrait" r:id="rId1"/>
  <headerFooter alignWithMargins="0">
    <oddHeader>&amp;L&amp;"Times New Roman,Gras"DGRH A1-1&amp;R&amp;"Times New Roman,Gras"Juillet 2021</oddHeader>
    <oddFooter>&amp;C&amp;"Times New Roman,Gras"Page &amp;P de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topLeftCell="A7" zoomScale="80" zoomScaleNormal="80" workbookViewId="0">
      <selection activeCell="T49" sqref="T49"/>
    </sheetView>
  </sheetViews>
  <sheetFormatPr baseColWidth="10" defaultColWidth="12" defaultRowHeight="12.75" x14ac:dyDescent="0.2"/>
  <cols>
    <col min="1" max="1" width="11.5" style="342" customWidth="1"/>
    <col min="2" max="9" width="13.5" style="342" customWidth="1"/>
    <col min="10" max="10" width="11.83203125" style="342" customWidth="1"/>
    <col min="11" max="16384" width="12" style="342"/>
  </cols>
  <sheetData>
    <row r="1" spans="2:8" ht="18" customHeight="1" x14ac:dyDescent="0.2">
      <c r="B1" s="341"/>
      <c r="C1" s="341"/>
      <c r="D1" s="341"/>
    </row>
    <row r="2" spans="2:8" x14ac:dyDescent="0.2">
      <c r="B2" s="704"/>
      <c r="C2" s="704"/>
      <c r="D2" s="704"/>
    </row>
    <row r="3" spans="2:8" x14ac:dyDescent="0.2">
      <c r="B3" s="704"/>
      <c r="C3" s="704"/>
      <c r="D3" s="704"/>
    </row>
    <row r="4" spans="2:8" x14ac:dyDescent="0.2">
      <c r="B4" s="704"/>
      <c r="C4" s="704"/>
      <c r="D4" s="704"/>
    </row>
    <row r="5" spans="2:8" x14ac:dyDescent="0.2">
      <c r="B5" s="704"/>
      <c r="C5" s="704"/>
      <c r="D5" s="704"/>
      <c r="G5" s="704"/>
      <c r="H5" s="704"/>
    </row>
    <row r="6" spans="2:8" x14ac:dyDescent="0.2">
      <c r="B6" s="704"/>
      <c r="C6" s="704"/>
      <c r="D6" s="704"/>
    </row>
    <row r="7" spans="2:8" x14ac:dyDescent="0.2">
      <c r="B7" s="704"/>
      <c r="C7" s="704"/>
      <c r="D7" s="704"/>
    </row>
    <row r="8" spans="2:8" x14ac:dyDescent="0.2">
      <c r="B8" s="704"/>
      <c r="C8" s="704"/>
      <c r="D8" s="704"/>
    </row>
    <row r="9" spans="2:8" x14ac:dyDescent="0.2">
      <c r="B9" s="704"/>
      <c r="C9" s="704"/>
      <c r="D9" s="704"/>
    </row>
    <row r="10" spans="2:8" x14ac:dyDescent="0.2">
      <c r="B10" s="704"/>
      <c r="C10" s="704"/>
      <c r="D10" s="704"/>
    </row>
    <row r="11" spans="2:8" x14ac:dyDescent="0.2">
      <c r="B11" s="704"/>
      <c r="C11" s="704"/>
      <c r="D11" s="704"/>
    </row>
    <row r="12" spans="2:8" x14ac:dyDescent="0.2">
      <c r="B12" s="704"/>
      <c r="C12" s="704"/>
      <c r="D12" s="704"/>
    </row>
    <row r="13" spans="2:8" x14ac:dyDescent="0.2">
      <c r="B13" s="704"/>
      <c r="C13" s="704"/>
      <c r="D13" s="704"/>
    </row>
    <row r="14" spans="2:8" x14ac:dyDescent="0.2">
      <c r="B14" s="704"/>
      <c r="C14" s="704"/>
      <c r="D14" s="704"/>
    </row>
    <row r="15" spans="2:8" x14ac:dyDescent="0.2">
      <c r="B15" s="704"/>
      <c r="C15" s="704"/>
      <c r="D15" s="704"/>
    </row>
    <row r="16" spans="2:8" x14ac:dyDescent="0.2">
      <c r="B16" s="704"/>
      <c r="C16" s="704"/>
      <c r="D16" s="704"/>
    </row>
    <row r="17" spans="2:9" x14ac:dyDescent="0.2">
      <c r="B17" s="704"/>
      <c r="C17" s="704"/>
      <c r="D17" s="704"/>
    </row>
    <row r="18" spans="2:9" x14ac:dyDescent="0.2">
      <c r="B18" s="704"/>
      <c r="C18" s="704"/>
      <c r="D18" s="704"/>
    </row>
    <row r="19" spans="2:9" x14ac:dyDescent="0.2">
      <c r="B19" s="704"/>
      <c r="C19" s="704"/>
      <c r="D19" s="704"/>
    </row>
    <row r="20" spans="2:9" x14ac:dyDescent="0.2">
      <c r="B20" s="704"/>
      <c r="C20" s="704"/>
      <c r="D20" s="704"/>
    </row>
    <row r="21" spans="2:9" x14ac:dyDescent="0.2">
      <c r="B21" s="704"/>
      <c r="C21" s="704"/>
      <c r="D21" s="704"/>
    </row>
    <row r="22" spans="2:9" x14ac:dyDescent="0.2">
      <c r="B22" s="704"/>
      <c r="C22" s="704"/>
      <c r="D22" s="704"/>
    </row>
    <row r="23" spans="2:9" x14ac:dyDescent="0.2">
      <c r="B23" s="704"/>
      <c r="C23" s="704"/>
      <c r="D23" s="704"/>
    </row>
    <row r="24" spans="2:9" x14ac:dyDescent="0.2">
      <c r="B24" s="704"/>
      <c r="C24" s="704"/>
      <c r="D24" s="704"/>
    </row>
    <row r="25" spans="2:9" x14ac:dyDescent="0.2">
      <c r="B25" s="704"/>
      <c r="C25" s="704"/>
      <c r="D25" s="704"/>
    </row>
    <row r="26" spans="2:9" x14ac:dyDescent="0.2">
      <c r="B26" s="704"/>
      <c r="C26" s="704"/>
      <c r="D26" s="704"/>
    </row>
    <row r="27" spans="2:9" ht="13.5" thickBot="1" x14ac:dyDescent="0.25">
      <c r="B27" s="704"/>
      <c r="C27" s="704"/>
      <c r="D27" s="704"/>
    </row>
    <row r="28" spans="2:9" ht="19.5" customHeight="1" thickTop="1" x14ac:dyDescent="0.2">
      <c r="B28" s="1146" t="s">
        <v>528</v>
      </c>
      <c r="C28" s="1147"/>
      <c r="D28" s="1147"/>
      <c r="E28" s="1147"/>
      <c r="F28" s="1147"/>
      <c r="G28" s="1147"/>
      <c r="H28" s="1147"/>
      <c r="I28" s="1148"/>
    </row>
    <row r="29" spans="2:9" ht="19.5" customHeight="1" thickBot="1" x14ac:dyDescent="0.25">
      <c r="B29" s="1149"/>
      <c r="C29" s="1150"/>
      <c r="D29" s="1150"/>
      <c r="E29" s="1150"/>
      <c r="F29" s="1150"/>
      <c r="G29" s="1150"/>
      <c r="H29" s="1150"/>
      <c r="I29" s="1151"/>
    </row>
    <row r="30" spans="2:9" ht="13.5" thickTop="1" x14ac:dyDescent="0.2">
      <c r="B30" s="704"/>
      <c r="C30" s="704"/>
      <c r="D30" s="704"/>
    </row>
    <row r="31" spans="2:9" x14ac:dyDescent="0.2">
      <c r="B31" s="704"/>
      <c r="C31" s="704"/>
      <c r="D31" s="704"/>
    </row>
    <row r="32" spans="2:9" x14ac:dyDescent="0.2">
      <c r="B32" s="704"/>
      <c r="C32" s="704"/>
      <c r="D32" s="704"/>
    </row>
    <row r="33" spans="2:10" ht="15.75" x14ac:dyDescent="0.2">
      <c r="B33" s="347" t="s">
        <v>711</v>
      </c>
      <c r="C33" s="348"/>
      <c r="D33" s="348"/>
      <c r="E33" s="349"/>
      <c r="F33" s="349"/>
      <c r="G33" s="349"/>
      <c r="H33" s="349"/>
      <c r="I33" s="349"/>
    </row>
    <row r="34" spans="2:10" x14ac:dyDescent="0.2">
      <c r="B34" s="704"/>
      <c r="C34" s="704"/>
      <c r="D34" s="704"/>
    </row>
    <row r="35" spans="2:10" x14ac:dyDescent="0.2">
      <c r="B35" s="704"/>
      <c r="C35" s="704"/>
      <c r="D35" s="704"/>
    </row>
    <row r="36" spans="2:10" ht="15.75" x14ac:dyDescent="0.25">
      <c r="B36" s="704"/>
      <c r="C36" s="704"/>
      <c r="D36" s="704"/>
      <c r="E36" s="350"/>
    </row>
    <row r="37" spans="2:10" x14ac:dyDescent="0.2">
      <c r="B37" s="704"/>
      <c r="C37" s="351"/>
      <c r="D37" s="704"/>
    </row>
    <row r="38" spans="2:10" x14ac:dyDescent="0.2">
      <c r="B38" s="704"/>
      <c r="C38" s="353"/>
      <c r="D38" s="353"/>
      <c r="E38" s="354"/>
      <c r="F38" s="354"/>
      <c r="G38" s="354"/>
      <c r="H38" s="354"/>
      <c r="I38" s="354"/>
    </row>
    <row r="39" spans="2:10" x14ac:dyDescent="0.2">
      <c r="B39" s="704"/>
      <c r="C39" s="353"/>
      <c r="D39" s="704"/>
    </row>
    <row r="40" spans="2:10" x14ac:dyDescent="0.2">
      <c r="B40" s="704"/>
      <c r="C40" s="704"/>
      <c r="D40" s="704"/>
    </row>
    <row r="41" spans="2:10" x14ac:dyDescent="0.2">
      <c r="B41" s="704"/>
      <c r="C41" s="704"/>
      <c r="D41" s="704"/>
    </row>
    <row r="42" spans="2:10" x14ac:dyDescent="0.2">
      <c r="B42" s="704"/>
      <c r="C42" s="704"/>
      <c r="D42" s="704"/>
    </row>
    <row r="43" spans="2:10" x14ac:dyDescent="0.2">
      <c r="B43" s="704"/>
      <c r="C43" s="704"/>
      <c r="D43" s="704"/>
    </row>
    <row r="44" spans="2:10" x14ac:dyDescent="0.2">
      <c r="B44" s="704"/>
      <c r="C44" s="704"/>
      <c r="D44" s="704"/>
    </row>
    <row r="45" spans="2:10" x14ac:dyDescent="0.2">
      <c r="B45" s="704"/>
      <c r="C45" s="704"/>
      <c r="D45" s="704"/>
    </row>
    <row r="46" spans="2:10" x14ac:dyDescent="0.2">
      <c r="B46" s="704"/>
      <c r="C46" s="704"/>
      <c r="D46" s="704"/>
    </row>
    <row r="47" spans="2:10" x14ac:dyDescent="0.2">
      <c r="B47" s="986" t="s">
        <v>703</v>
      </c>
      <c r="C47" s="986"/>
      <c r="D47" s="986"/>
      <c r="E47" s="986"/>
      <c r="F47" s="986"/>
      <c r="G47" s="986"/>
      <c r="H47" s="986"/>
      <c r="I47" s="986"/>
      <c r="J47" s="986"/>
    </row>
    <row r="48" spans="2:10" x14ac:dyDescent="0.2">
      <c r="B48" s="1009" t="s">
        <v>381</v>
      </c>
      <c r="C48" s="1009"/>
      <c r="D48" s="1009"/>
      <c r="E48" s="1009"/>
      <c r="F48" s="1009"/>
      <c r="G48" s="1009"/>
      <c r="H48" s="1009"/>
      <c r="I48" s="1009"/>
      <c r="J48" s="703"/>
    </row>
    <row r="49" spans="1:10" ht="16.5" customHeight="1" x14ac:dyDescent="0.2">
      <c r="B49" s="998" t="s">
        <v>663</v>
      </c>
      <c r="C49" s="998"/>
      <c r="D49" s="998"/>
      <c r="E49" s="998"/>
      <c r="F49" s="998"/>
      <c r="G49" s="998"/>
      <c r="H49" s="998"/>
      <c r="I49" s="998"/>
    </row>
    <row r="50" spans="1:10" ht="16.5" customHeight="1" x14ac:dyDescent="0.2">
      <c r="B50" s="998" t="s">
        <v>662</v>
      </c>
      <c r="C50" s="998"/>
      <c r="D50" s="998"/>
      <c r="E50" s="998"/>
      <c r="F50" s="998"/>
      <c r="G50" s="998"/>
      <c r="H50" s="998"/>
      <c r="I50" s="998"/>
      <c r="J50" s="701"/>
    </row>
    <row r="51" spans="1:10" ht="16.5" customHeight="1" x14ac:dyDescent="0.2">
      <c r="B51" s="999" t="s">
        <v>382</v>
      </c>
      <c r="C51" s="999"/>
      <c r="D51" s="999"/>
      <c r="E51" s="999"/>
      <c r="F51" s="999"/>
      <c r="G51" s="999"/>
      <c r="H51" s="999"/>
      <c r="I51" s="999"/>
      <c r="J51" s="702"/>
    </row>
    <row r="52" spans="1:10" x14ac:dyDescent="0.2">
      <c r="B52" s="704"/>
      <c r="C52" s="355"/>
      <c r="D52" s="355"/>
    </row>
    <row r="53" spans="1:10" x14ac:dyDescent="0.2">
      <c r="A53" s="1106"/>
      <c r="B53" s="1106"/>
      <c r="C53" s="1106"/>
      <c r="D53" s="1106"/>
      <c r="I53" s="364"/>
    </row>
    <row r="54" spans="1:10" x14ac:dyDescent="0.2">
      <c r="B54" s="704"/>
      <c r="C54" s="355"/>
      <c r="D54" s="355"/>
    </row>
    <row r="55" spans="1:10" x14ac:dyDescent="0.2">
      <c r="B55" s="356"/>
      <c r="C55" s="355"/>
      <c r="D55" s="355"/>
      <c r="I55" s="363"/>
    </row>
    <row r="56" spans="1:10" x14ac:dyDescent="0.2">
      <c r="B56" s="355"/>
      <c r="C56" s="355"/>
      <c r="D56" s="355"/>
    </row>
    <row r="57" spans="1:10" x14ac:dyDescent="0.2">
      <c r="B57" s="704"/>
      <c r="C57" s="355"/>
      <c r="D57" s="355"/>
    </row>
    <row r="58" spans="1:10" x14ac:dyDescent="0.2">
      <c r="B58" s="355"/>
      <c r="C58" s="355"/>
      <c r="D58" s="355"/>
    </row>
    <row r="59" spans="1:10" x14ac:dyDescent="0.2">
      <c r="B59" s="355"/>
      <c r="C59" s="355"/>
      <c r="D59" s="355"/>
    </row>
    <row r="60" spans="1:10" x14ac:dyDescent="0.2">
      <c r="B60" s="355"/>
      <c r="C60" s="355"/>
      <c r="D60" s="355"/>
    </row>
    <row r="61" spans="1:10" x14ac:dyDescent="0.2">
      <c r="B61" s="355"/>
      <c r="C61" s="355"/>
      <c r="D61" s="355"/>
    </row>
    <row r="62" spans="1:10" x14ac:dyDescent="0.2">
      <c r="B62" s="355"/>
      <c r="C62" s="355"/>
      <c r="D62" s="355"/>
    </row>
    <row r="63" spans="1:10" x14ac:dyDescent="0.2">
      <c r="B63" s="355"/>
      <c r="C63" s="355"/>
      <c r="D63" s="355"/>
    </row>
    <row r="64" spans="1:10" x14ac:dyDescent="0.2">
      <c r="B64" s="355"/>
      <c r="C64" s="355"/>
      <c r="D64" s="355"/>
    </row>
    <row r="65" spans="2:4" x14ac:dyDescent="0.2">
      <c r="B65" s="355"/>
      <c r="C65" s="355"/>
      <c r="D65" s="355"/>
    </row>
    <row r="66" spans="2:4" x14ac:dyDescent="0.2">
      <c r="B66" s="355"/>
      <c r="C66" s="355"/>
      <c r="D66" s="355"/>
    </row>
    <row r="67" spans="2:4" x14ac:dyDescent="0.2">
      <c r="B67" s="355"/>
      <c r="C67" s="355"/>
      <c r="D67" s="355"/>
    </row>
    <row r="68" spans="2:4" x14ac:dyDescent="0.2">
      <c r="B68" s="355"/>
      <c r="C68" s="355"/>
      <c r="D68" s="355"/>
    </row>
    <row r="69" spans="2:4" x14ac:dyDescent="0.2">
      <c r="B69" s="355"/>
      <c r="C69" s="355"/>
      <c r="D69" s="355"/>
    </row>
    <row r="70" spans="2:4" x14ac:dyDescent="0.2">
      <c r="B70" s="355"/>
      <c r="C70" s="355"/>
      <c r="D70" s="355"/>
    </row>
    <row r="71" spans="2:4" x14ac:dyDescent="0.2">
      <c r="B71" s="355"/>
      <c r="C71" s="355"/>
      <c r="D71" s="355"/>
    </row>
    <row r="72" spans="2:4" x14ac:dyDescent="0.2">
      <c r="B72" s="355"/>
      <c r="C72" s="355"/>
      <c r="D72" s="355"/>
    </row>
    <row r="73" spans="2:4" x14ac:dyDescent="0.2">
      <c r="B73" s="355"/>
      <c r="C73" s="355"/>
      <c r="D73" s="355"/>
    </row>
    <row r="74" spans="2:4" x14ac:dyDescent="0.2">
      <c r="B74" s="355"/>
      <c r="C74" s="355"/>
      <c r="D74" s="355"/>
    </row>
    <row r="75" spans="2:4" x14ac:dyDescent="0.2">
      <c r="B75" s="355"/>
      <c r="C75" s="355"/>
      <c r="D75" s="355"/>
    </row>
    <row r="76" spans="2:4" x14ac:dyDescent="0.2">
      <c r="B76" s="355"/>
      <c r="C76" s="355"/>
      <c r="D76" s="355"/>
    </row>
    <row r="77" spans="2:4" x14ac:dyDescent="0.2">
      <c r="B77" s="355"/>
      <c r="C77" s="355"/>
      <c r="D77" s="355"/>
    </row>
    <row r="78" spans="2:4" x14ac:dyDescent="0.2">
      <c r="B78" s="355"/>
      <c r="C78" s="355"/>
      <c r="D78" s="355"/>
    </row>
    <row r="79" spans="2:4" x14ac:dyDescent="0.2">
      <c r="B79" s="355"/>
      <c r="C79" s="355"/>
      <c r="D79" s="355"/>
    </row>
    <row r="80" spans="2:4" x14ac:dyDescent="0.2">
      <c r="B80" s="355"/>
      <c r="C80" s="355"/>
      <c r="D80" s="355"/>
    </row>
    <row r="81" spans="2:4" x14ac:dyDescent="0.2">
      <c r="B81" s="355"/>
      <c r="C81" s="355"/>
      <c r="D81" s="355"/>
    </row>
    <row r="82" spans="2:4" x14ac:dyDescent="0.2">
      <c r="B82" s="355"/>
      <c r="C82" s="355"/>
      <c r="D82" s="355"/>
    </row>
    <row r="83" spans="2:4" x14ac:dyDescent="0.2">
      <c r="B83" s="355"/>
      <c r="C83" s="355"/>
      <c r="D83" s="355"/>
    </row>
    <row r="84" spans="2:4" x14ac:dyDescent="0.2">
      <c r="B84" s="355"/>
      <c r="C84" s="355"/>
      <c r="D84" s="355"/>
    </row>
    <row r="85" spans="2:4" x14ac:dyDescent="0.2">
      <c r="B85" s="355"/>
      <c r="C85" s="355"/>
      <c r="D85" s="355"/>
    </row>
    <row r="86" spans="2:4" x14ac:dyDescent="0.2">
      <c r="B86" s="355"/>
      <c r="C86" s="355"/>
      <c r="D86" s="355"/>
    </row>
    <row r="87" spans="2:4" x14ac:dyDescent="0.2">
      <c r="B87" s="355"/>
      <c r="C87" s="355"/>
      <c r="D87" s="355"/>
    </row>
    <row r="88" spans="2:4" x14ac:dyDescent="0.2">
      <c r="B88" s="355"/>
      <c r="C88" s="355"/>
      <c r="D88" s="355"/>
    </row>
    <row r="89" spans="2:4" x14ac:dyDescent="0.2">
      <c r="B89" s="355"/>
      <c r="C89" s="355"/>
      <c r="D89" s="355"/>
    </row>
    <row r="90" spans="2:4" x14ac:dyDescent="0.2">
      <c r="B90" s="355"/>
      <c r="C90" s="355"/>
      <c r="D90" s="355"/>
    </row>
    <row r="91" spans="2:4" x14ac:dyDescent="0.2">
      <c r="B91" s="355"/>
      <c r="C91" s="355"/>
      <c r="D91" s="355"/>
    </row>
    <row r="92" spans="2:4" x14ac:dyDescent="0.2">
      <c r="B92" s="355"/>
      <c r="C92" s="355"/>
      <c r="D92" s="355"/>
    </row>
    <row r="93" spans="2:4" x14ac:dyDescent="0.2">
      <c r="B93" s="355"/>
      <c r="C93" s="355"/>
      <c r="D93" s="355"/>
    </row>
    <row r="94" spans="2:4" x14ac:dyDescent="0.2">
      <c r="B94" s="355"/>
      <c r="C94" s="355"/>
      <c r="D94" s="355"/>
    </row>
    <row r="95" spans="2:4" x14ac:dyDescent="0.2">
      <c r="B95" s="355"/>
      <c r="C95" s="355"/>
      <c r="D95" s="355"/>
    </row>
    <row r="96" spans="2:4" x14ac:dyDescent="0.2">
      <c r="B96" s="355"/>
      <c r="C96" s="355"/>
      <c r="D96" s="355"/>
    </row>
    <row r="97" spans="2:4" x14ac:dyDescent="0.2">
      <c r="B97" s="355"/>
      <c r="C97" s="355"/>
      <c r="D97" s="355"/>
    </row>
    <row r="98" spans="2:4" x14ac:dyDescent="0.2">
      <c r="B98" s="355"/>
      <c r="C98" s="355"/>
      <c r="D98" s="355"/>
    </row>
    <row r="99" spans="2:4" x14ac:dyDescent="0.2">
      <c r="B99" s="355"/>
      <c r="C99" s="355"/>
      <c r="D99" s="355"/>
    </row>
    <row r="100" spans="2:4" x14ac:dyDescent="0.2">
      <c r="B100" s="355"/>
      <c r="C100" s="355"/>
      <c r="D100" s="355"/>
    </row>
    <row r="101" spans="2:4" x14ac:dyDescent="0.2">
      <c r="B101" s="355"/>
      <c r="C101" s="355"/>
      <c r="D101" s="355"/>
    </row>
    <row r="102" spans="2:4" x14ac:dyDescent="0.2">
      <c r="B102" s="355"/>
      <c r="C102" s="355"/>
      <c r="D102" s="355"/>
    </row>
    <row r="103" spans="2:4" x14ac:dyDescent="0.2">
      <c r="B103" s="355"/>
      <c r="C103" s="355"/>
      <c r="D103" s="355"/>
    </row>
    <row r="104" spans="2:4" x14ac:dyDescent="0.2">
      <c r="B104" s="355"/>
      <c r="C104" s="355"/>
      <c r="D104" s="355"/>
    </row>
    <row r="105" spans="2:4" x14ac:dyDescent="0.2">
      <c r="B105" s="355"/>
      <c r="C105" s="355"/>
      <c r="D105" s="355"/>
    </row>
    <row r="106" spans="2:4" x14ac:dyDescent="0.2">
      <c r="B106" s="355"/>
      <c r="C106" s="355"/>
      <c r="D106" s="355"/>
    </row>
    <row r="107" spans="2:4" x14ac:dyDescent="0.2">
      <c r="B107" s="355"/>
      <c r="C107" s="355"/>
      <c r="D107" s="355"/>
    </row>
    <row r="108" spans="2:4" x14ac:dyDescent="0.2">
      <c r="B108" s="355"/>
      <c r="C108" s="355"/>
      <c r="D108" s="355"/>
    </row>
    <row r="109" spans="2:4" x14ac:dyDescent="0.2">
      <c r="B109" s="355"/>
      <c r="C109" s="355"/>
      <c r="D109" s="355"/>
    </row>
    <row r="110" spans="2:4" x14ac:dyDescent="0.2">
      <c r="B110" s="355"/>
      <c r="C110" s="355"/>
      <c r="D110" s="355"/>
    </row>
    <row r="111" spans="2:4" x14ac:dyDescent="0.2">
      <c r="B111" s="355"/>
      <c r="C111" s="355"/>
      <c r="D111" s="355"/>
    </row>
    <row r="112" spans="2:4" x14ac:dyDescent="0.2">
      <c r="B112" s="355"/>
      <c r="C112" s="355"/>
      <c r="D112" s="355"/>
    </row>
    <row r="113" spans="2:4" x14ac:dyDescent="0.2">
      <c r="B113" s="355"/>
      <c r="C113" s="355"/>
      <c r="D113" s="355"/>
    </row>
    <row r="114" spans="2:4" x14ac:dyDescent="0.2">
      <c r="B114" s="355"/>
      <c r="C114" s="355"/>
      <c r="D114" s="355"/>
    </row>
    <row r="115" spans="2:4" x14ac:dyDescent="0.2">
      <c r="B115" s="355"/>
      <c r="C115" s="355"/>
      <c r="D115" s="355"/>
    </row>
    <row r="116" spans="2:4" x14ac:dyDescent="0.2">
      <c r="B116" s="355"/>
      <c r="C116" s="355"/>
      <c r="D116" s="355"/>
    </row>
    <row r="117" spans="2:4" x14ac:dyDescent="0.2">
      <c r="B117" s="355"/>
      <c r="C117" s="355"/>
      <c r="D117" s="355"/>
    </row>
    <row r="118" spans="2:4" x14ac:dyDescent="0.2">
      <c r="B118" s="355"/>
      <c r="C118" s="355"/>
      <c r="D118" s="355"/>
    </row>
    <row r="119" spans="2:4" x14ac:dyDescent="0.2">
      <c r="B119" s="355"/>
      <c r="C119" s="355"/>
      <c r="D119" s="355"/>
    </row>
    <row r="120" spans="2:4" x14ac:dyDescent="0.2">
      <c r="B120" s="355"/>
      <c r="C120" s="355"/>
      <c r="D120" s="355"/>
    </row>
    <row r="121" spans="2:4" x14ac:dyDescent="0.2">
      <c r="B121" s="355"/>
      <c r="C121" s="355"/>
      <c r="D121" s="355"/>
    </row>
    <row r="122" spans="2:4" x14ac:dyDescent="0.2">
      <c r="B122" s="355"/>
      <c r="C122" s="355"/>
      <c r="D122" s="355"/>
    </row>
    <row r="123" spans="2:4" x14ac:dyDescent="0.2">
      <c r="B123" s="355"/>
      <c r="C123" s="355"/>
      <c r="D123" s="355"/>
    </row>
    <row r="124" spans="2:4" x14ac:dyDescent="0.2">
      <c r="B124" s="355"/>
      <c r="C124" s="355"/>
      <c r="D124" s="355"/>
    </row>
    <row r="125" spans="2:4" x14ac:dyDescent="0.2">
      <c r="B125" s="355"/>
      <c r="C125" s="355"/>
      <c r="D125" s="355"/>
    </row>
    <row r="126" spans="2:4" x14ac:dyDescent="0.2">
      <c r="B126" s="355"/>
      <c r="C126" s="355"/>
      <c r="D126" s="355"/>
    </row>
    <row r="127" spans="2:4" x14ac:dyDescent="0.2">
      <c r="B127" s="355"/>
      <c r="C127" s="355"/>
      <c r="D127" s="355"/>
    </row>
    <row r="128" spans="2:4" x14ac:dyDescent="0.2">
      <c r="B128" s="355"/>
      <c r="C128" s="355"/>
      <c r="D128" s="355"/>
    </row>
    <row r="129" spans="2:4" x14ac:dyDescent="0.2">
      <c r="B129" s="355"/>
      <c r="C129" s="355"/>
      <c r="D129" s="355"/>
    </row>
    <row r="130" spans="2:4" x14ac:dyDescent="0.2">
      <c r="B130" s="355"/>
      <c r="C130" s="355"/>
      <c r="D130" s="355"/>
    </row>
    <row r="131" spans="2:4" x14ac:dyDescent="0.2">
      <c r="B131" s="355"/>
      <c r="C131" s="355"/>
      <c r="D131" s="355"/>
    </row>
    <row r="132" spans="2:4" x14ac:dyDescent="0.2">
      <c r="B132" s="355"/>
      <c r="C132" s="355"/>
      <c r="D132" s="355"/>
    </row>
    <row r="133" spans="2:4" x14ac:dyDescent="0.2">
      <c r="B133" s="355"/>
      <c r="C133" s="355"/>
      <c r="D133" s="355"/>
    </row>
    <row r="134" spans="2:4" x14ac:dyDescent="0.2">
      <c r="B134" s="355"/>
      <c r="C134" s="355"/>
      <c r="D134" s="355"/>
    </row>
    <row r="135" spans="2:4" x14ac:dyDescent="0.2">
      <c r="B135" s="355"/>
      <c r="C135" s="355"/>
      <c r="D135" s="355"/>
    </row>
    <row r="136" spans="2:4" x14ac:dyDescent="0.2">
      <c r="B136" s="355"/>
      <c r="C136" s="355"/>
      <c r="D136" s="355"/>
    </row>
    <row r="137" spans="2:4" x14ac:dyDescent="0.2">
      <c r="B137" s="355"/>
      <c r="C137" s="355"/>
      <c r="D137" s="355"/>
    </row>
    <row r="138" spans="2:4" x14ac:dyDescent="0.2">
      <c r="B138" s="355"/>
      <c r="C138" s="355"/>
      <c r="D138" s="355"/>
    </row>
    <row r="139" spans="2:4" x14ac:dyDescent="0.2">
      <c r="B139" s="355"/>
      <c r="C139" s="355"/>
      <c r="D139" s="355"/>
    </row>
    <row r="140" spans="2:4" x14ac:dyDescent="0.2">
      <c r="B140" s="355"/>
      <c r="C140" s="355"/>
      <c r="D140" s="355"/>
    </row>
    <row r="141" spans="2:4" x14ac:dyDescent="0.2">
      <c r="B141" s="355"/>
      <c r="C141" s="355"/>
      <c r="D141" s="355"/>
    </row>
    <row r="142" spans="2:4" x14ac:dyDescent="0.2">
      <c r="B142" s="355"/>
      <c r="C142" s="355"/>
      <c r="D142" s="355"/>
    </row>
    <row r="143" spans="2:4" x14ac:dyDescent="0.2">
      <c r="B143" s="355"/>
      <c r="C143" s="355"/>
      <c r="D143" s="355"/>
    </row>
    <row r="144" spans="2:4" x14ac:dyDescent="0.2">
      <c r="B144" s="355"/>
      <c r="C144" s="355"/>
      <c r="D144" s="355"/>
    </row>
    <row r="145" spans="2:4" x14ac:dyDescent="0.2">
      <c r="B145" s="355"/>
      <c r="C145" s="355"/>
      <c r="D145" s="355"/>
    </row>
    <row r="146" spans="2:4" x14ac:dyDescent="0.2">
      <c r="B146" s="355"/>
      <c r="C146" s="355"/>
      <c r="D146" s="355"/>
    </row>
    <row r="147" spans="2:4" x14ac:dyDescent="0.2">
      <c r="B147" s="355"/>
      <c r="C147" s="355"/>
      <c r="D147" s="355"/>
    </row>
    <row r="148" spans="2:4" x14ac:dyDescent="0.2">
      <c r="B148" s="355"/>
      <c r="C148" s="355"/>
      <c r="D148" s="355"/>
    </row>
    <row r="149" spans="2:4" x14ac:dyDescent="0.2">
      <c r="B149" s="355"/>
      <c r="C149" s="355"/>
      <c r="D149" s="355"/>
    </row>
    <row r="150" spans="2:4" x14ac:dyDescent="0.2">
      <c r="B150" s="355"/>
      <c r="C150" s="355"/>
      <c r="D150" s="355"/>
    </row>
    <row r="151" spans="2:4" x14ac:dyDescent="0.2">
      <c r="B151" s="355"/>
      <c r="C151" s="355"/>
      <c r="D151" s="355"/>
    </row>
    <row r="152" spans="2:4" x14ac:dyDescent="0.2">
      <c r="B152" s="355"/>
      <c r="C152" s="355"/>
      <c r="D152" s="355"/>
    </row>
    <row r="153" spans="2:4" x14ac:dyDescent="0.2">
      <c r="B153" s="355"/>
      <c r="C153" s="355"/>
      <c r="D153" s="355"/>
    </row>
    <row r="154" spans="2:4" x14ac:dyDescent="0.2">
      <c r="B154" s="355"/>
      <c r="C154" s="355"/>
      <c r="D154" s="355"/>
    </row>
    <row r="155" spans="2:4" x14ac:dyDescent="0.2">
      <c r="B155" s="355"/>
      <c r="C155" s="355"/>
      <c r="D155" s="355"/>
    </row>
    <row r="156" spans="2:4" x14ac:dyDescent="0.2">
      <c r="B156" s="355"/>
      <c r="C156" s="355"/>
      <c r="D156" s="355"/>
    </row>
    <row r="157" spans="2:4" x14ac:dyDescent="0.2">
      <c r="B157" s="355"/>
      <c r="C157" s="355"/>
      <c r="D157" s="355"/>
    </row>
    <row r="158" spans="2:4" x14ac:dyDescent="0.2">
      <c r="B158" s="355"/>
      <c r="C158" s="355"/>
      <c r="D158" s="355"/>
    </row>
    <row r="159" spans="2:4" x14ac:dyDescent="0.2">
      <c r="B159" s="355"/>
      <c r="C159" s="355"/>
      <c r="D159" s="355"/>
    </row>
    <row r="160" spans="2:4" x14ac:dyDescent="0.2">
      <c r="B160" s="355"/>
      <c r="C160" s="355"/>
      <c r="D160" s="355"/>
    </row>
    <row r="161" spans="2:4" x14ac:dyDescent="0.2">
      <c r="B161" s="355"/>
      <c r="C161" s="355"/>
      <c r="D161" s="355"/>
    </row>
    <row r="162" spans="2:4" x14ac:dyDescent="0.2">
      <c r="B162" s="355"/>
      <c r="C162" s="355"/>
      <c r="D162" s="355"/>
    </row>
    <row r="163" spans="2:4" x14ac:dyDescent="0.2">
      <c r="B163" s="355"/>
      <c r="C163" s="355"/>
      <c r="D163" s="355"/>
    </row>
    <row r="164" spans="2:4" x14ac:dyDescent="0.2">
      <c r="B164" s="355"/>
      <c r="C164" s="355"/>
      <c r="D164" s="355"/>
    </row>
    <row r="165" spans="2:4" x14ac:dyDescent="0.2">
      <c r="B165" s="355"/>
      <c r="C165" s="355"/>
      <c r="D165" s="355"/>
    </row>
    <row r="166" spans="2:4" x14ac:dyDescent="0.2">
      <c r="B166" s="355"/>
      <c r="C166" s="355"/>
      <c r="D166" s="355"/>
    </row>
    <row r="167" spans="2:4" x14ac:dyDescent="0.2">
      <c r="B167" s="355"/>
      <c r="C167" s="355"/>
      <c r="D167" s="355"/>
    </row>
    <row r="168" spans="2:4" x14ac:dyDescent="0.2">
      <c r="B168" s="355"/>
      <c r="C168" s="355"/>
      <c r="D168" s="355"/>
    </row>
    <row r="169" spans="2:4" x14ac:dyDescent="0.2">
      <c r="B169" s="355"/>
      <c r="C169" s="355"/>
      <c r="D169" s="355"/>
    </row>
    <row r="170" spans="2:4" x14ac:dyDescent="0.2">
      <c r="B170" s="355"/>
      <c r="C170" s="355"/>
      <c r="D170" s="355"/>
    </row>
    <row r="171" spans="2:4" x14ac:dyDescent="0.2">
      <c r="B171" s="355"/>
      <c r="C171" s="355"/>
      <c r="D171" s="355"/>
    </row>
    <row r="172" spans="2:4" x14ac:dyDescent="0.2">
      <c r="B172" s="355"/>
      <c r="C172" s="355"/>
      <c r="D172" s="355"/>
    </row>
    <row r="173" spans="2:4" x14ac:dyDescent="0.2">
      <c r="B173" s="355"/>
      <c r="C173" s="355"/>
      <c r="D173" s="355"/>
    </row>
    <row r="174" spans="2:4" x14ac:dyDescent="0.2">
      <c r="B174" s="355"/>
      <c r="C174" s="355"/>
      <c r="D174" s="355"/>
    </row>
    <row r="175" spans="2:4" x14ac:dyDescent="0.2">
      <c r="B175" s="355"/>
      <c r="C175" s="355"/>
      <c r="D175" s="355"/>
    </row>
    <row r="176" spans="2:4" x14ac:dyDescent="0.2">
      <c r="B176" s="355"/>
      <c r="C176" s="355"/>
      <c r="D176" s="355"/>
    </row>
    <row r="177" spans="2:4" x14ac:dyDescent="0.2">
      <c r="B177" s="355"/>
      <c r="C177" s="355"/>
      <c r="D177" s="355"/>
    </row>
    <row r="178" spans="2:4" x14ac:dyDescent="0.2">
      <c r="B178" s="355"/>
      <c r="C178" s="355"/>
      <c r="D178" s="355"/>
    </row>
    <row r="179" spans="2:4" x14ac:dyDescent="0.2">
      <c r="B179" s="355"/>
      <c r="C179" s="355"/>
      <c r="D179" s="355"/>
    </row>
    <row r="180" spans="2:4" x14ac:dyDescent="0.2">
      <c r="B180" s="355"/>
      <c r="C180" s="355"/>
      <c r="D180" s="355"/>
    </row>
    <row r="181" spans="2:4" x14ac:dyDescent="0.2">
      <c r="B181" s="355"/>
      <c r="C181" s="355"/>
      <c r="D181" s="355"/>
    </row>
    <row r="182" spans="2:4" x14ac:dyDescent="0.2">
      <c r="B182" s="355"/>
      <c r="C182" s="355"/>
      <c r="D182" s="355"/>
    </row>
    <row r="183" spans="2:4" x14ac:dyDescent="0.2">
      <c r="B183" s="355"/>
      <c r="C183" s="355"/>
      <c r="D183" s="355"/>
    </row>
    <row r="184" spans="2:4" x14ac:dyDescent="0.2">
      <c r="B184" s="355"/>
      <c r="C184" s="355"/>
      <c r="D184" s="355"/>
    </row>
    <row r="185" spans="2:4" x14ac:dyDescent="0.2">
      <c r="B185" s="355"/>
      <c r="C185" s="355"/>
      <c r="D185" s="355"/>
    </row>
    <row r="186" spans="2:4" x14ac:dyDescent="0.2">
      <c r="B186" s="355"/>
      <c r="C186" s="355"/>
      <c r="D186" s="355"/>
    </row>
    <row r="187" spans="2:4" x14ac:dyDescent="0.2">
      <c r="B187" s="355"/>
      <c r="C187" s="355"/>
      <c r="D187" s="355"/>
    </row>
    <row r="188" spans="2:4" x14ac:dyDescent="0.2">
      <c r="B188" s="355"/>
      <c r="C188" s="355"/>
      <c r="D188" s="355"/>
    </row>
    <row r="189" spans="2:4" x14ac:dyDescent="0.2">
      <c r="B189" s="355"/>
      <c r="C189" s="355"/>
      <c r="D189" s="355"/>
    </row>
    <row r="190" spans="2:4" x14ac:dyDescent="0.2">
      <c r="B190" s="355"/>
      <c r="C190" s="355"/>
      <c r="D190" s="355"/>
    </row>
    <row r="191" spans="2:4" x14ac:dyDescent="0.2">
      <c r="B191" s="355"/>
      <c r="C191" s="355"/>
      <c r="D191" s="355"/>
    </row>
    <row r="192" spans="2:4" x14ac:dyDescent="0.2">
      <c r="B192" s="355"/>
      <c r="C192" s="355"/>
      <c r="D192" s="355"/>
    </row>
    <row r="193" spans="2:4" x14ac:dyDescent="0.2">
      <c r="B193" s="355"/>
      <c r="C193" s="355"/>
      <c r="D193" s="355"/>
    </row>
    <row r="194" spans="2:4" x14ac:dyDescent="0.2">
      <c r="B194" s="355"/>
      <c r="C194" s="355"/>
      <c r="D194" s="355"/>
    </row>
    <row r="195" spans="2:4" x14ac:dyDescent="0.2">
      <c r="B195" s="355"/>
      <c r="C195" s="355"/>
      <c r="D195" s="355"/>
    </row>
    <row r="196" spans="2:4" x14ac:dyDescent="0.2">
      <c r="B196" s="355"/>
      <c r="C196" s="355"/>
      <c r="D196" s="355"/>
    </row>
    <row r="197" spans="2:4" x14ac:dyDescent="0.2">
      <c r="B197" s="355"/>
      <c r="C197" s="355"/>
      <c r="D197" s="355"/>
    </row>
    <row r="198" spans="2:4" x14ac:dyDescent="0.2">
      <c r="B198" s="355"/>
      <c r="C198" s="355"/>
      <c r="D198" s="355"/>
    </row>
    <row r="199" spans="2:4" x14ac:dyDescent="0.2">
      <c r="B199" s="355"/>
      <c r="C199" s="355"/>
      <c r="D199" s="355"/>
    </row>
    <row r="200" spans="2:4" x14ac:dyDescent="0.2">
      <c r="B200" s="355"/>
      <c r="C200" s="355"/>
      <c r="D200" s="355"/>
    </row>
    <row r="201" spans="2:4" x14ac:dyDescent="0.2">
      <c r="B201" s="355"/>
      <c r="C201" s="355"/>
      <c r="D201" s="355"/>
    </row>
    <row r="202" spans="2:4" x14ac:dyDescent="0.2">
      <c r="B202" s="355"/>
      <c r="C202" s="355"/>
      <c r="D202" s="355"/>
    </row>
    <row r="203" spans="2:4" x14ac:dyDescent="0.2">
      <c r="B203" s="355"/>
      <c r="C203" s="355"/>
      <c r="D203" s="355"/>
    </row>
    <row r="204" spans="2:4" x14ac:dyDescent="0.2">
      <c r="B204" s="355"/>
      <c r="C204" s="355"/>
      <c r="D204" s="355"/>
    </row>
    <row r="205" spans="2:4" x14ac:dyDescent="0.2">
      <c r="B205" s="355"/>
      <c r="C205" s="355"/>
      <c r="D205" s="355"/>
    </row>
    <row r="206" spans="2:4" x14ac:dyDescent="0.2">
      <c r="B206" s="355"/>
      <c r="C206" s="355"/>
      <c r="D206" s="355"/>
    </row>
    <row r="207" spans="2:4" x14ac:dyDescent="0.2">
      <c r="B207" s="355"/>
      <c r="C207" s="355"/>
      <c r="D207" s="355"/>
    </row>
    <row r="208" spans="2:4" x14ac:dyDescent="0.2">
      <c r="B208" s="355"/>
      <c r="C208" s="355"/>
      <c r="D208" s="355"/>
    </row>
    <row r="209" spans="2:4" x14ac:dyDescent="0.2">
      <c r="B209" s="355"/>
      <c r="C209" s="355"/>
      <c r="D209" s="355"/>
    </row>
    <row r="210" spans="2:4" x14ac:dyDescent="0.2">
      <c r="B210" s="355"/>
      <c r="C210" s="355"/>
      <c r="D210" s="355"/>
    </row>
    <row r="211" spans="2:4" x14ac:dyDescent="0.2">
      <c r="B211" s="355"/>
      <c r="C211" s="355"/>
      <c r="D211" s="355"/>
    </row>
    <row r="212" spans="2:4" x14ac:dyDescent="0.2">
      <c r="B212" s="355"/>
      <c r="C212" s="355"/>
      <c r="D212" s="355"/>
    </row>
    <row r="213" spans="2:4" x14ac:dyDescent="0.2">
      <c r="B213" s="355"/>
      <c r="C213" s="355"/>
      <c r="D213" s="355"/>
    </row>
    <row r="214" spans="2:4" x14ac:dyDescent="0.2">
      <c r="B214" s="355"/>
      <c r="C214" s="355"/>
      <c r="D214" s="355"/>
    </row>
    <row r="215" spans="2:4" x14ac:dyDescent="0.2">
      <c r="B215" s="355"/>
      <c r="C215" s="355"/>
      <c r="D215" s="355"/>
    </row>
    <row r="216" spans="2:4" x14ac:dyDescent="0.2">
      <c r="B216" s="355"/>
      <c r="C216" s="355"/>
      <c r="D216" s="355"/>
    </row>
    <row r="217" spans="2:4" x14ac:dyDescent="0.2">
      <c r="B217" s="355"/>
      <c r="C217" s="355"/>
      <c r="D217" s="355"/>
    </row>
    <row r="218" spans="2:4" x14ac:dyDescent="0.2">
      <c r="B218" s="355"/>
      <c r="C218" s="355"/>
      <c r="D218" s="355"/>
    </row>
    <row r="219" spans="2:4" x14ac:dyDescent="0.2">
      <c r="B219" s="355"/>
      <c r="C219" s="355"/>
      <c r="D219" s="355"/>
    </row>
    <row r="220" spans="2:4" x14ac:dyDescent="0.2">
      <c r="B220" s="355"/>
      <c r="C220" s="355"/>
      <c r="D220" s="355"/>
    </row>
    <row r="221" spans="2:4" x14ac:dyDescent="0.2">
      <c r="B221" s="355"/>
      <c r="C221" s="355"/>
      <c r="D221" s="355"/>
    </row>
    <row r="222" spans="2:4" x14ac:dyDescent="0.2">
      <c r="B222" s="355"/>
      <c r="C222" s="355"/>
      <c r="D222" s="355"/>
    </row>
    <row r="223" spans="2:4" x14ac:dyDescent="0.2">
      <c r="B223" s="355"/>
      <c r="C223" s="355"/>
      <c r="D223" s="355"/>
    </row>
    <row r="224" spans="2:4" x14ac:dyDescent="0.2">
      <c r="B224" s="355"/>
      <c r="C224" s="355"/>
      <c r="D224" s="355"/>
    </row>
    <row r="225" spans="2:4" x14ac:dyDescent="0.2">
      <c r="B225" s="355"/>
      <c r="C225" s="355"/>
      <c r="D225" s="355"/>
    </row>
    <row r="226" spans="2:4" x14ac:dyDescent="0.2">
      <c r="B226" s="355"/>
      <c r="C226" s="355"/>
      <c r="D226" s="355"/>
    </row>
    <row r="227" spans="2:4" x14ac:dyDescent="0.2">
      <c r="B227" s="355"/>
      <c r="C227" s="355"/>
      <c r="D227" s="355"/>
    </row>
    <row r="228" spans="2:4" x14ac:dyDescent="0.2">
      <c r="B228" s="355"/>
      <c r="C228" s="355"/>
      <c r="D228" s="355"/>
    </row>
    <row r="229" spans="2:4" x14ac:dyDescent="0.2">
      <c r="B229" s="355"/>
      <c r="C229" s="355"/>
      <c r="D229" s="355"/>
    </row>
    <row r="230" spans="2:4" x14ac:dyDescent="0.2">
      <c r="B230" s="355"/>
      <c r="C230" s="355"/>
      <c r="D230" s="355"/>
    </row>
    <row r="231" spans="2:4" x14ac:dyDescent="0.2">
      <c r="B231" s="355"/>
      <c r="C231" s="355"/>
      <c r="D231" s="355"/>
    </row>
    <row r="232" spans="2:4" x14ac:dyDescent="0.2">
      <c r="B232" s="355"/>
      <c r="C232" s="355"/>
      <c r="D232" s="355"/>
    </row>
    <row r="233" spans="2:4" x14ac:dyDescent="0.2">
      <c r="B233" s="355"/>
      <c r="C233" s="355"/>
      <c r="D233" s="355"/>
    </row>
    <row r="234" spans="2:4" x14ac:dyDescent="0.2">
      <c r="B234" s="355"/>
      <c r="C234" s="355"/>
      <c r="D234" s="355"/>
    </row>
    <row r="235" spans="2:4" x14ac:dyDescent="0.2">
      <c r="B235" s="355"/>
      <c r="C235" s="355"/>
      <c r="D235" s="355"/>
    </row>
    <row r="236" spans="2:4" x14ac:dyDescent="0.2">
      <c r="B236" s="355"/>
      <c r="C236" s="355"/>
      <c r="D236" s="355"/>
    </row>
    <row r="237" spans="2:4" x14ac:dyDescent="0.2">
      <c r="B237" s="355"/>
      <c r="C237" s="355"/>
      <c r="D237" s="355"/>
    </row>
    <row r="238" spans="2:4" x14ac:dyDescent="0.2">
      <c r="B238" s="355"/>
      <c r="C238" s="355"/>
      <c r="D238" s="355"/>
    </row>
    <row r="239" spans="2:4" x14ac:dyDescent="0.2">
      <c r="B239" s="355"/>
      <c r="C239" s="355"/>
      <c r="D239" s="355"/>
    </row>
    <row r="240" spans="2:4" x14ac:dyDescent="0.2">
      <c r="B240" s="355"/>
      <c r="C240" s="355"/>
      <c r="D240" s="355"/>
    </row>
    <row r="241" spans="2:4" x14ac:dyDescent="0.2">
      <c r="B241" s="355"/>
      <c r="C241" s="355"/>
      <c r="D241" s="355"/>
    </row>
    <row r="242" spans="2:4" x14ac:dyDescent="0.2">
      <c r="B242" s="355"/>
      <c r="C242" s="355"/>
      <c r="D242" s="355"/>
    </row>
    <row r="243" spans="2:4" x14ac:dyDescent="0.2">
      <c r="B243" s="355"/>
      <c r="C243" s="355"/>
      <c r="D243" s="355"/>
    </row>
    <row r="244" spans="2:4" x14ac:dyDescent="0.2">
      <c r="B244" s="355"/>
      <c r="C244" s="355"/>
      <c r="D244" s="355"/>
    </row>
    <row r="245" spans="2:4" x14ac:dyDescent="0.2">
      <c r="B245" s="355"/>
      <c r="C245" s="355"/>
      <c r="D245" s="355"/>
    </row>
    <row r="246" spans="2:4" x14ac:dyDescent="0.2">
      <c r="B246" s="355"/>
      <c r="C246" s="355"/>
      <c r="D246" s="355"/>
    </row>
    <row r="247" spans="2:4" x14ac:dyDescent="0.2">
      <c r="B247" s="355"/>
      <c r="C247" s="355"/>
      <c r="D247" s="355"/>
    </row>
    <row r="248" spans="2:4" x14ac:dyDescent="0.2">
      <c r="B248" s="355"/>
      <c r="C248" s="355"/>
      <c r="D248" s="355"/>
    </row>
    <row r="249" spans="2:4" x14ac:dyDescent="0.2">
      <c r="B249" s="355"/>
      <c r="C249" s="355"/>
      <c r="D249" s="355"/>
    </row>
    <row r="250" spans="2:4" x14ac:dyDescent="0.2">
      <c r="B250" s="355"/>
      <c r="C250" s="355"/>
      <c r="D250" s="355"/>
    </row>
    <row r="251" spans="2:4" x14ac:dyDescent="0.2">
      <c r="B251" s="355"/>
      <c r="C251" s="355"/>
      <c r="D251" s="355"/>
    </row>
    <row r="252" spans="2:4" x14ac:dyDescent="0.2">
      <c r="B252" s="355"/>
      <c r="C252" s="355"/>
      <c r="D252" s="355"/>
    </row>
    <row r="253" spans="2:4" x14ac:dyDescent="0.2">
      <c r="B253" s="355"/>
      <c r="C253" s="355"/>
      <c r="D253" s="355"/>
    </row>
    <row r="254" spans="2:4" x14ac:dyDescent="0.2">
      <c r="B254" s="355"/>
      <c r="C254" s="355"/>
      <c r="D254" s="355"/>
    </row>
    <row r="255" spans="2:4" x14ac:dyDescent="0.2">
      <c r="B255" s="355"/>
      <c r="C255" s="355"/>
      <c r="D255" s="355"/>
    </row>
    <row r="256" spans="2:4" x14ac:dyDescent="0.2">
      <c r="B256" s="355"/>
      <c r="C256" s="355"/>
      <c r="D256" s="355"/>
    </row>
    <row r="257" spans="2:4" x14ac:dyDescent="0.2">
      <c r="B257" s="355"/>
      <c r="C257" s="355"/>
      <c r="D257" s="355"/>
    </row>
    <row r="258" spans="2:4" x14ac:dyDescent="0.2">
      <c r="B258" s="355"/>
      <c r="C258" s="355"/>
      <c r="D258" s="355"/>
    </row>
    <row r="259" spans="2:4" x14ac:dyDescent="0.2">
      <c r="B259" s="355"/>
      <c r="C259" s="355"/>
      <c r="D259" s="355"/>
    </row>
    <row r="260" spans="2:4" x14ac:dyDescent="0.2">
      <c r="B260" s="355"/>
      <c r="C260" s="355"/>
      <c r="D260" s="355"/>
    </row>
    <row r="261" spans="2:4" x14ac:dyDescent="0.2">
      <c r="B261" s="355"/>
      <c r="C261" s="355"/>
      <c r="D261" s="355"/>
    </row>
    <row r="262" spans="2:4" x14ac:dyDescent="0.2">
      <c r="B262" s="355"/>
      <c r="C262" s="355"/>
      <c r="D262" s="355"/>
    </row>
    <row r="263" spans="2:4" x14ac:dyDescent="0.2">
      <c r="B263" s="355"/>
      <c r="C263" s="355"/>
      <c r="D263" s="355"/>
    </row>
    <row r="264" spans="2:4" x14ac:dyDescent="0.2">
      <c r="B264" s="355"/>
      <c r="C264" s="355"/>
      <c r="D264" s="355"/>
    </row>
    <row r="265" spans="2:4" x14ac:dyDescent="0.2">
      <c r="B265" s="355"/>
      <c r="C265" s="355"/>
      <c r="D265" s="355"/>
    </row>
    <row r="266" spans="2:4" x14ac:dyDescent="0.2">
      <c r="B266" s="355"/>
      <c r="C266" s="355"/>
      <c r="D266" s="355"/>
    </row>
    <row r="267" spans="2:4" x14ac:dyDescent="0.2">
      <c r="B267" s="355"/>
      <c r="C267" s="355"/>
      <c r="D267" s="355"/>
    </row>
    <row r="268" spans="2:4" x14ac:dyDescent="0.2">
      <c r="B268" s="355"/>
      <c r="C268" s="355"/>
      <c r="D268" s="355"/>
    </row>
    <row r="269" spans="2:4" x14ac:dyDescent="0.2">
      <c r="B269" s="355"/>
      <c r="C269" s="355"/>
      <c r="D269" s="355"/>
    </row>
    <row r="270" spans="2:4" x14ac:dyDescent="0.2">
      <c r="B270" s="355"/>
      <c r="C270" s="355"/>
      <c r="D270" s="355"/>
    </row>
    <row r="271" spans="2:4" x14ac:dyDescent="0.2">
      <c r="B271" s="355"/>
      <c r="C271" s="355"/>
      <c r="D271" s="355"/>
    </row>
    <row r="272" spans="2:4" x14ac:dyDescent="0.2">
      <c r="B272" s="355"/>
      <c r="C272" s="355"/>
      <c r="D272" s="355"/>
    </row>
    <row r="273" spans="2:4" x14ac:dyDescent="0.2">
      <c r="B273" s="355"/>
      <c r="C273" s="355"/>
      <c r="D273" s="355"/>
    </row>
    <row r="274" spans="2:4" x14ac:dyDescent="0.2">
      <c r="B274" s="355"/>
      <c r="C274" s="355"/>
      <c r="D274" s="355"/>
    </row>
    <row r="275" spans="2:4" x14ac:dyDescent="0.2">
      <c r="B275" s="355"/>
      <c r="C275" s="355"/>
      <c r="D275" s="355"/>
    </row>
    <row r="276" spans="2:4" x14ac:dyDescent="0.2">
      <c r="B276" s="355"/>
      <c r="C276" s="355"/>
      <c r="D276" s="355"/>
    </row>
    <row r="277" spans="2:4" x14ac:dyDescent="0.2">
      <c r="B277" s="355"/>
      <c r="C277" s="355"/>
      <c r="D277" s="355"/>
    </row>
    <row r="278" spans="2:4" x14ac:dyDescent="0.2">
      <c r="B278" s="355"/>
      <c r="C278" s="355"/>
      <c r="D278" s="355"/>
    </row>
    <row r="279" spans="2:4" x14ac:dyDescent="0.2">
      <c r="B279" s="355"/>
      <c r="C279" s="355"/>
      <c r="D279" s="355"/>
    </row>
    <row r="280" spans="2:4" x14ac:dyDescent="0.2">
      <c r="B280" s="355"/>
      <c r="C280" s="355"/>
      <c r="D280" s="355"/>
    </row>
    <row r="281" spans="2:4" x14ac:dyDescent="0.2">
      <c r="B281" s="355"/>
      <c r="C281" s="355"/>
      <c r="D281" s="355"/>
    </row>
    <row r="282" spans="2:4" x14ac:dyDescent="0.2">
      <c r="B282" s="355"/>
      <c r="C282" s="355"/>
      <c r="D282" s="355"/>
    </row>
    <row r="283" spans="2:4" x14ac:dyDescent="0.2">
      <c r="B283" s="355"/>
      <c r="C283" s="355"/>
      <c r="D283" s="355"/>
    </row>
    <row r="284" spans="2:4" x14ac:dyDescent="0.2">
      <c r="B284" s="355"/>
      <c r="C284" s="355"/>
      <c r="D284" s="355"/>
    </row>
    <row r="285" spans="2:4" x14ac:dyDescent="0.2">
      <c r="B285" s="355"/>
      <c r="C285" s="355"/>
      <c r="D285" s="355"/>
    </row>
    <row r="286" spans="2:4" x14ac:dyDescent="0.2">
      <c r="B286" s="355"/>
      <c r="C286" s="355"/>
      <c r="D286" s="355"/>
    </row>
    <row r="287" spans="2:4" x14ac:dyDescent="0.2">
      <c r="B287" s="355"/>
      <c r="C287" s="355"/>
      <c r="D287" s="355"/>
    </row>
    <row r="288" spans="2:4" x14ac:dyDescent="0.2">
      <c r="B288" s="355"/>
      <c r="C288" s="355"/>
      <c r="D288" s="355"/>
    </row>
    <row r="289" spans="2:4" x14ac:dyDescent="0.2">
      <c r="B289" s="355"/>
      <c r="C289" s="355"/>
      <c r="D289" s="355"/>
    </row>
    <row r="290" spans="2:4" x14ac:dyDescent="0.2">
      <c r="B290" s="355"/>
      <c r="C290" s="355"/>
      <c r="D290" s="355"/>
    </row>
    <row r="291" spans="2:4" x14ac:dyDescent="0.2">
      <c r="B291" s="355"/>
      <c r="C291" s="355"/>
      <c r="D291" s="355"/>
    </row>
    <row r="292" spans="2:4" x14ac:dyDescent="0.2">
      <c r="B292" s="355"/>
      <c r="C292" s="355"/>
      <c r="D292" s="355"/>
    </row>
    <row r="293" spans="2:4" x14ac:dyDescent="0.2">
      <c r="B293" s="355"/>
      <c r="C293" s="355"/>
      <c r="D293" s="355"/>
    </row>
    <row r="294" spans="2:4" x14ac:dyDescent="0.2">
      <c r="B294" s="355"/>
      <c r="C294" s="355"/>
      <c r="D294" s="355"/>
    </row>
    <row r="295" spans="2:4" x14ac:dyDescent="0.2">
      <c r="B295" s="355"/>
      <c r="C295" s="355"/>
      <c r="D295" s="355"/>
    </row>
    <row r="296" spans="2:4" x14ac:dyDescent="0.2">
      <c r="B296" s="355"/>
      <c r="C296" s="355"/>
      <c r="D296" s="355"/>
    </row>
    <row r="297" spans="2:4" x14ac:dyDescent="0.2">
      <c r="B297" s="355"/>
      <c r="C297" s="355"/>
      <c r="D297" s="355"/>
    </row>
    <row r="298" spans="2:4" x14ac:dyDescent="0.2">
      <c r="B298" s="355"/>
      <c r="C298" s="355"/>
      <c r="D298" s="355"/>
    </row>
    <row r="299" spans="2:4" x14ac:dyDescent="0.2">
      <c r="B299" s="355"/>
      <c r="C299" s="355"/>
      <c r="D299" s="355"/>
    </row>
    <row r="300" spans="2:4" x14ac:dyDescent="0.2">
      <c r="B300" s="355"/>
      <c r="C300" s="355"/>
      <c r="D300" s="355"/>
    </row>
    <row r="301" spans="2:4" x14ac:dyDescent="0.2">
      <c r="B301" s="355"/>
      <c r="C301" s="355"/>
      <c r="D301" s="355"/>
    </row>
    <row r="302" spans="2:4" x14ac:dyDescent="0.2">
      <c r="B302" s="355"/>
      <c r="C302" s="355"/>
      <c r="D302" s="355"/>
    </row>
    <row r="303" spans="2:4" x14ac:dyDescent="0.2">
      <c r="B303" s="355"/>
      <c r="C303" s="355"/>
      <c r="D303" s="355"/>
    </row>
    <row r="304" spans="2:4" x14ac:dyDescent="0.2">
      <c r="B304" s="355"/>
      <c r="C304" s="355"/>
      <c r="D304" s="355"/>
    </row>
    <row r="305" spans="2:4" x14ac:dyDescent="0.2">
      <c r="B305" s="355"/>
      <c r="C305" s="355"/>
      <c r="D305" s="355"/>
    </row>
    <row r="306" spans="2:4" x14ac:dyDescent="0.2">
      <c r="B306" s="355"/>
      <c r="C306" s="355"/>
      <c r="D306" s="355"/>
    </row>
    <row r="307" spans="2:4" x14ac:dyDescent="0.2">
      <c r="B307" s="355"/>
      <c r="C307" s="355"/>
      <c r="D307" s="355"/>
    </row>
    <row r="308" spans="2:4" x14ac:dyDescent="0.2">
      <c r="B308" s="355"/>
      <c r="C308" s="355"/>
      <c r="D308" s="355"/>
    </row>
    <row r="309" spans="2:4" x14ac:dyDescent="0.2">
      <c r="B309" s="355"/>
      <c r="C309" s="355"/>
      <c r="D309" s="355"/>
    </row>
    <row r="310" spans="2:4" x14ac:dyDescent="0.2">
      <c r="B310" s="355"/>
      <c r="C310" s="355"/>
      <c r="D310" s="355"/>
    </row>
    <row r="311" spans="2:4" x14ac:dyDescent="0.2">
      <c r="B311" s="355"/>
      <c r="C311" s="355"/>
      <c r="D311" s="355"/>
    </row>
    <row r="312" spans="2:4" x14ac:dyDescent="0.2">
      <c r="B312" s="355"/>
      <c r="C312" s="355"/>
      <c r="D312" s="355"/>
    </row>
    <row r="313" spans="2:4" x14ac:dyDescent="0.2">
      <c r="B313" s="355"/>
      <c r="C313" s="355"/>
      <c r="D313" s="355"/>
    </row>
    <row r="314" spans="2:4" x14ac:dyDescent="0.2">
      <c r="B314" s="355"/>
      <c r="C314" s="355"/>
      <c r="D314" s="355"/>
    </row>
    <row r="315" spans="2:4" x14ac:dyDescent="0.2">
      <c r="B315" s="355"/>
      <c r="C315" s="355"/>
      <c r="D315" s="355"/>
    </row>
    <row r="316" spans="2:4" x14ac:dyDescent="0.2">
      <c r="B316" s="355"/>
      <c r="C316" s="355"/>
      <c r="D316" s="355"/>
    </row>
    <row r="317" spans="2:4" x14ac:dyDescent="0.2">
      <c r="B317" s="355"/>
      <c r="C317" s="355"/>
      <c r="D317" s="355"/>
    </row>
    <row r="318" spans="2:4" x14ac:dyDescent="0.2">
      <c r="B318" s="355"/>
      <c r="C318" s="355"/>
      <c r="D318" s="355"/>
    </row>
    <row r="319" spans="2:4" x14ac:dyDescent="0.2">
      <c r="B319" s="355"/>
      <c r="C319" s="355"/>
      <c r="D319" s="355"/>
    </row>
    <row r="320" spans="2:4" x14ac:dyDescent="0.2">
      <c r="B320" s="355"/>
      <c r="C320" s="355"/>
      <c r="D320" s="355"/>
    </row>
    <row r="321" spans="2:4" x14ac:dyDescent="0.2">
      <c r="B321" s="355"/>
      <c r="C321" s="355"/>
      <c r="D321" s="355"/>
    </row>
    <row r="322" spans="2:4" x14ac:dyDescent="0.2">
      <c r="B322" s="355"/>
      <c r="C322" s="355"/>
      <c r="D322" s="355"/>
    </row>
    <row r="323" spans="2:4" x14ac:dyDescent="0.2">
      <c r="B323" s="355"/>
      <c r="C323" s="355"/>
      <c r="D323" s="355"/>
    </row>
    <row r="324" spans="2:4" x14ac:dyDescent="0.2">
      <c r="B324" s="355"/>
      <c r="C324" s="355"/>
      <c r="D324" s="355"/>
    </row>
    <row r="325" spans="2:4" x14ac:dyDescent="0.2">
      <c r="B325" s="355"/>
      <c r="C325" s="355"/>
      <c r="D325" s="355"/>
    </row>
    <row r="326" spans="2:4" x14ac:dyDescent="0.2">
      <c r="B326" s="355"/>
      <c r="C326" s="355"/>
      <c r="D326" s="355"/>
    </row>
    <row r="327" spans="2:4" x14ac:dyDescent="0.2">
      <c r="B327" s="355"/>
      <c r="C327" s="355"/>
      <c r="D327" s="355"/>
    </row>
    <row r="328" spans="2:4" x14ac:dyDescent="0.2">
      <c r="B328" s="355"/>
      <c r="C328" s="355"/>
      <c r="D328" s="355"/>
    </row>
    <row r="329" spans="2:4" x14ac:dyDescent="0.2">
      <c r="B329" s="355"/>
      <c r="C329" s="355"/>
      <c r="D329" s="355"/>
    </row>
    <row r="330" spans="2:4" x14ac:dyDescent="0.2">
      <c r="B330" s="355"/>
      <c r="C330" s="355"/>
      <c r="D330" s="355"/>
    </row>
    <row r="331" spans="2:4" x14ac:dyDescent="0.2">
      <c r="B331" s="355"/>
      <c r="C331" s="355"/>
      <c r="D331" s="355"/>
    </row>
    <row r="332" spans="2:4" x14ac:dyDescent="0.2">
      <c r="B332" s="355"/>
      <c r="C332" s="355"/>
      <c r="D332" s="355"/>
    </row>
    <row r="333" spans="2:4" x14ac:dyDescent="0.2">
      <c r="B333" s="355"/>
      <c r="C333" s="355"/>
      <c r="D333" s="355"/>
    </row>
    <row r="334" spans="2:4" x14ac:dyDescent="0.2">
      <c r="B334" s="355"/>
      <c r="C334" s="355"/>
      <c r="D334" s="355"/>
    </row>
    <row r="335" spans="2:4" x14ac:dyDescent="0.2">
      <c r="B335" s="355"/>
      <c r="C335" s="355"/>
      <c r="D335" s="355"/>
    </row>
    <row r="336" spans="2:4" x14ac:dyDescent="0.2">
      <c r="B336" s="355"/>
      <c r="C336" s="355"/>
      <c r="D336" s="355"/>
    </row>
    <row r="337" spans="2:4" x14ac:dyDescent="0.2">
      <c r="B337" s="355"/>
      <c r="C337" s="355"/>
      <c r="D337" s="355"/>
    </row>
    <row r="338" spans="2:4" x14ac:dyDescent="0.2">
      <c r="B338" s="355"/>
      <c r="C338" s="355"/>
      <c r="D338" s="355"/>
    </row>
    <row r="339" spans="2:4" x14ac:dyDescent="0.2">
      <c r="B339" s="355"/>
      <c r="C339" s="355"/>
      <c r="D339" s="355"/>
    </row>
    <row r="340" spans="2:4" x14ac:dyDescent="0.2">
      <c r="B340" s="355"/>
      <c r="C340" s="355"/>
      <c r="D340" s="355"/>
    </row>
    <row r="341" spans="2:4" x14ac:dyDescent="0.2">
      <c r="B341" s="355"/>
      <c r="C341" s="355"/>
      <c r="D341" s="355"/>
    </row>
    <row r="342" spans="2:4" x14ac:dyDescent="0.2">
      <c r="B342" s="355"/>
      <c r="C342" s="355"/>
      <c r="D342" s="355"/>
    </row>
    <row r="343" spans="2:4" x14ac:dyDescent="0.2">
      <c r="B343" s="355"/>
      <c r="C343" s="355"/>
      <c r="D343" s="355"/>
    </row>
    <row r="344" spans="2:4" x14ac:dyDescent="0.2">
      <c r="B344" s="355"/>
      <c r="C344" s="355"/>
      <c r="D344" s="355"/>
    </row>
    <row r="345" spans="2:4" x14ac:dyDescent="0.2">
      <c r="B345" s="355"/>
      <c r="C345" s="355"/>
      <c r="D345" s="355"/>
    </row>
    <row r="346" spans="2:4" x14ac:dyDescent="0.2">
      <c r="B346" s="355"/>
      <c r="C346" s="355"/>
      <c r="D346" s="355"/>
    </row>
    <row r="347" spans="2:4" x14ac:dyDescent="0.2">
      <c r="B347" s="355"/>
      <c r="C347" s="355"/>
      <c r="D347" s="355"/>
    </row>
    <row r="348" spans="2:4" x14ac:dyDescent="0.2">
      <c r="B348" s="355"/>
      <c r="C348" s="355"/>
      <c r="D348" s="355"/>
    </row>
    <row r="349" spans="2:4" x14ac:dyDescent="0.2">
      <c r="B349" s="355"/>
      <c r="C349" s="355"/>
      <c r="D349" s="355"/>
    </row>
    <row r="350" spans="2:4" x14ac:dyDescent="0.2">
      <c r="B350" s="355"/>
      <c r="C350" s="355"/>
      <c r="D350" s="355"/>
    </row>
    <row r="351" spans="2:4" x14ac:dyDescent="0.2">
      <c r="B351" s="355"/>
      <c r="C351" s="355"/>
      <c r="D351" s="355"/>
    </row>
    <row r="352" spans="2:4" x14ac:dyDescent="0.2">
      <c r="B352" s="355"/>
      <c r="C352" s="355"/>
      <c r="D352" s="355"/>
    </row>
    <row r="353" spans="2:4" x14ac:dyDescent="0.2">
      <c r="B353" s="355"/>
      <c r="C353" s="355"/>
      <c r="D353" s="355"/>
    </row>
    <row r="354" spans="2:4" x14ac:dyDescent="0.2">
      <c r="B354" s="355"/>
      <c r="C354" s="355"/>
      <c r="D354" s="355"/>
    </row>
    <row r="355" spans="2:4" x14ac:dyDescent="0.2">
      <c r="B355" s="355"/>
      <c r="C355" s="355"/>
      <c r="D355" s="355"/>
    </row>
    <row r="356" spans="2:4" x14ac:dyDescent="0.2">
      <c r="B356" s="355"/>
      <c r="C356" s="355"/>
      <c r="D356" s="355"/>
    </row>
    <row r="357" spans="2:4" x14ac:dyDescent="0.2">
      <c r="B357" s="355"/>
      <c r="C357" s="355"/>
      <c r="D357" s="355"/>
    </row>
    <row r="358" spans="2:4" x14ac:dyDescent="0.2">
      <c r="B358" s="355"/>
      <c r="C358" s="355"/>
      <c r="D358" s="355"/>
    </row>
    <row r="359" spans="2:4" x14ac:dyDescent="0.2">
      <c r="B359" s="355"/>
      <c r="C359" s="355"/>
      <c r="D359" s="355"/>
    </row>
    <row r="360" spans="2:4" x14ac:dyDescent="0.2">
      <c r="B360" s="355"/>
      <c r="C360" s="355"/>
      <c r="D360" s="355"/>
    </row>
    <row r="361" spans="2:4" x14ac:dyDescent="0.2">
      <c r="B361" s="355"/>
      <c r="C361" s="355"/>
      <c r="D361" s="355"/>
    </row>
    <row r="362" spans="2:4" x14ac:dyDescent="0.2">
      <c r="B362" s="355"/>
      <c r="C362" s="355"/>
      <c r="D362" s="355"/>
    </row>
    <row r="363" spans="2:4" x14ac:dyDescent="0.2">
      <c r="B363" s="355"/>
      <c r="C363" s="355"/>
      <c r="D363" s="355"/>
    </row>
    <row r="364" spans="2:4" x14ac:dyDescent="0.2">
      <c r="B364" s="355"/>
      <c r="C364" s="355"/>
      <c r="D364" s="355"/>
    </row>
    <row r="365" spans="2:4" x14ac:dyDescent="0.2">
      <c r="B365" s="355"/>
      <c r="C365" s="355"/>
      <c r="D365" s="355"/>
    </row>
    <row r="366" spans="2:4" x14ac:dyDescent="0.2">
      <c r="B366" s="355"/>
      <c r="C366" s="355"/>
      <c r="D366" s="355"/>
    </row>
    <row r="367" spans="2:4" x14ac:dyDescent="0.2">
      <c r="B367" s="355"/>
      <c r="C367" s="355"/>
      <c r="D367" s="355"/>
    </row>
    <row r="368" spans="2:4" x14ac:dyDescent="0.2">
      <c r="B368" s="355"/>
      <c r="C368" s="355"/>
      <c r="D368" s="355"/>
    </row>
    <row r="369" spans="2:4" x14ac:dyDescent="0.2">
      <c r="B369" s="355"/>
      <c r="C369" s="355"/>
      <c r="D369" s="355"/>
    </row>
    <row r="370" spans="2:4" x14ac:dyDescent="0.2">
      <c r="B370" s="355"/>
      <c r="C370" s="355"/>
      <c r="D370" s="355"/>
    </row>
    <row r="371" spans="2:4" x14ac:dyDescent="0.2">
      <c r="B371" s="355"/>
      <c r="C371" s="355"/>
      <c r="D371" s="355"/>
    </row>
    <row r="372" spans="2:4" x14ac:dyDescent="0.2">
      <c r="B372" s="355"/>
      <c r="C372" s="355"/>
      <c r="D372" s="355"/>
    </row>
    <row r="373" spans="2:4" x14ac:dyDescent="0.2">
      <c r="B373" s="355"/>
      <c r="C373" s="355"/>
      <c r="D373" s="355"/>
    </row>
    <row r="374" spans="2:4" x14ac:dyDescent="0.2">
      <c r="B374" s="355"/>
      <c r="C374" s="355"/>
      <c r="D374" s="355"/>
    </row>
    <row r="375" spans="2:4" x14ac:dyDescent="0.2">
      <c r="B375" s="355"/>
      <c r="C375" s="355"/>
      <c r="D375" s="355"/>
    </row>
    <row r="376" spans="2:4" x14ac:dyDescent="0.2">
      <c r="B376" s="355"/>
      <c r="C376" s="355"/>
      <c r="D376" s="355"/>
    </row>
    <row r="377" spans="2:4" x14ac:dyDescent="0.2">
      <c r="B377" s="355"/>
      <c r="C377" s="355"/>
      <c r="D377" s="355"/>
    </row>
    <row r="378" spans="2:4" x14ac:dyDescent="0.2">
      <c r="B378" s="355"/>
      <c r="C378" s="355"/>
      <c r="D378" s="355"/>
    </row>
    <row r="379" spans="2:4" x14ac:dyDescent="0.2">
      <c r="B379" s="355"/>
      <c r="C379" s="355"/>
      <c r="D379" s="355"/>
    </row>
    <row r="380" spans="2:4" x14ac:dyDescent="0.2">
      <c r="B380" s="355"/>
      <c r="C380" s="355"/>
      <c r="D380" s="355"/>
    </row>
    <row r="381" spans="2:4" x14ac:dyDescent="0.2">
      <c r="B381" s="355"/>
      <c r="C381" s="355"/>
      <c r="D381" s="355"/>
    </row>
    <row r="382" spans="2:4" x14ac:dyDescent="0.2">
      <c r="B382" s="355"/>
      <c r="C382" s="355"/>
      <c r="D382" s="355"/>
    </row>
    <row r="383" spans="2:4" x14ac:dyDescent="0.2">
      <c r="B383" s="355"/>
      <c r="C383" s="355"/>
      <c r="D383" s="355"/>
    </row>
    <row r="384" spans="2:4" x14ac:dyDescent="0.2">
      <c r="B384" s="355"/>
      <c r="C384" s="355"/>
      <c r="D384" s="355"/>
    </row>
    <row r="385" spans="2:4" x14ac:dyDescent="0.2">
      <c r="B385" s="355"/>
      <c r="C385" s="355"/>
      <c r="D385" s="355"/>
    </row>
    <row r="386" spans="2:4" x14ac:dyDescent="0.2">
      <c r="B386" s="355"/>
      <c r="C386" s="355"/>
      <c r="D386" s="355"/>
    </row>
    <row r="387" spans="2:4" x14ac:dyDescent="0.2">
      <c r="B387" s="355"/>
      <c r="C387" s="355"/>
      <c r="D387" s="355"/>
    </row>
    <row r="388" spans="2:4" x14ac:dyDescent="0.2">
      <c r="B388" s="355"/>
      <c r="C388" s="355"/>
      <c r="D388" s="355"/>
    </row>
    <row r="389" spans="2:4" x14ac:dyDescent="0.2">
      <c r="B389" s="355"/>
      <c r="C389" s="355"/>
      <c r="D389" s="355"/>
    </row>
    <row r="390" spans="2:4" x14ac:dyDescent="0.2">
      <c r="B390" s="355"/>
      <c r="C390" s="355"/>
      <c r="D390" s="355"/>
    </row>
    <row r="391" spans="2:4" x14ac:dyDescent="0.2">
      <c r="B391" s="355"/>
      <c r="C391" s="355"/>
      <c r="D391" s="355"/>
    </row>
    <row r="392" spans="2:4" x14ac:dyDescent="0.2">
      <c r="B392" s="355"/>
      <c r="C392" s="355"/>
      <c r="D392" s="355"/>
    </row>
    <row r="393" spans="2:4" x14ac:dyDescent="0.2">
      <c r="B393" s="355"/>
      <c r="C393" s="355"/>
      <c r="D393" s="355"/>
    </row>
    <row r="394" spans="2:4" x14ac:dyDescent="0.2">
      <c r="B394" s="355"/>
      <c r="C394" s="355"/>
      <c r="D394" s="355"/>
    </row>
    <row r="395" spans="2:4" x14ac:dyDescent="0.2">
      <c r="B395" s="355"/>
      <c r="C395" s="355"/>
      <c r="D395" s="355"/>
    </row>
    <row r="396" spans="2:4" x14ac:dyDescent="0.2">
      <c r="B396" s="355"/>
      <c r="C396" s="355"/>
      <c r="D396" s="355"/>
    </row>
    <row r="397" spans="2:4" x14ac:dyDescent="0.2">
      <c r="B397" s="355"/>
      <c r="C397" s="355"/>
      <c r="D397" s="355"/>
    </row>
    <row r="398" spans="2:4" x14ac:dyDescent="0.2">
      <c r="B398" s="355"/>
      <c r="C398" s="355"/>
      <c r="D398" s="355"/>
    </row>
    <row r="399" spans="2:4" x14ac:dyDescent="0.2">
      <c r="B399" s="355"/>
      <c r="C399" s="355"/>
      <c r="D399" s="355"/>
    </row>
    <row r="400" spans="2:4" x14ac:dyDescent="0.2">
      <c r="B400" s="355"/>
      <c r="C400" s="355"/>
      <c r="D400" s="355"/>
    </row>
    <row r="401" spans="2:4" x14ac:dyDescent="0.2">
      <c r="B401" s="355"/>
      <c r="C401" s="355"/>
      <c r="D401" s="355"/>
    </row>
    <row r="402" spans="2:4" x14ac:dyDescent="0.2">
      <c r="B402" s="355"/>
      <c r="C402" s="355"/>
      <c r="D402" s="355"/>
    </row>
    <row r="403" spans="2:4" x14ac:dyDescent="0.2">
      <c r="B403" s="355"/>
      <c r="C403" s="355"/>
      <c r="D403" s="355"/>
    </row>
    <row r="404" spans="2:4" x14ac:dyDescent="0.2">
      <c r="B404" s="355"/>
      <c r="C404" s="355"/>
      <c r="D404" s="355"/>
    </row>
    <row r="405" spans="2:4" x14ac:dyDescent="0.2">
      <c r="B405" s="355"/>
      <c r="C405" s="355"/>
      <c r="D405" s="355"/>
    </row>
    <row r="406" spans="2:4" x14ac:dyDescent="0.2">
      <c r="B406" s="355"/>
      <c r="C406" s="355"/>
      <c r="D406" s="355"/>
    </row>
    <row r="407" spans="2:4" x14ac:dyDescent="0.2">
      <c r="B407" s="355"/>
      <c r="C407" s="355"/>
      <c r="D407" s="355"/>
    </row>
    <row r="408" spans="2:4" x14ac:dyDescent="0.2">
      <c r="B408" s="355"/>
      <c r="C408" s="355"/>
      <c r="D408" s="355"/>
    </row>
    <row r="409" spans="2:4" x14ac:dyDescent="0.2">
      <c r="B409" s="355"/>
      <c r="C409" s="355"/>
      <c r="D409" s="355"/>
    </row>
    <row r="410" spans="2:4" x14ac:dyDescent="0.2">
      <c r="B410" s="355"/>
      <c r="C410" s="355"/>
      <c r="D410" s="355"/>
    </row>
    <row r="411" spans="2:4" x14ac:dyDescent="0.2">
      <c r="B411" s="355"/>
      <c r="C411" s="355"/>
      <c r="D411" s="355"/>
    </row>
    <row r="412" spans="2:4" x14ac:dyDescent="0.2">
      <c r="B412" s="355"/>
      <c r="C412" s="355"/>
      <c r="D412" s="355"/>
    </row>
    <row r="413" spans="2:4" x14ac:dyDescent="0.2">
      <c r="B413" s="355"/>
      <c r="C413" s="355"/>
      <c r="D413" s="355"/>
    </row>
    <row r="414" spans="2:4" x14ac:dyDescent="0.2">
      <c r="B414" s="355"/>
      <c r="C414" s="355"/>
      <c r="D414" s="355"/>
    </row>
    <row r="415" spans="2:4" x14ac:dyDescent="0.2">
      <c r="B415" s="355"/>
      <c r="C415" s="355"/>
      <c r="D415" s="355"/>
    </row>
    <row r="416" spans="2:4" x14ac:dyDescent="0.2">
      <c r="B416" s="355"/>
      <c r="C416" s="355"/>
      <c r="D416" s="355"/>
    </row>
    <row r="417" spans="2:4" x14ac:dyDescent="0.2">
      <c r="B417" s="355"/>
      <c r="C417" s="355"/>
      <c r="D417" s="355"/>
    </row>
    <row r="418" spans="2:4" x14ac:dyDescent="0.2">
      <c r="B418" s="355"/>
      <c r="C418" s="355"/>
      <c r="D418" s="355"/>
    </row>
    <row r="419" spans="2:4" x14ac:dyDescent="0.2">
      <c r="B419" s="355"/>
      <c r="C419" s="355"/>
      <c r="D419" s="355"/>
    </row>
    <row r="420" spans="2:4" x14ac:dyDescent="0.2">
      <c r="B420" s="355"/>
      <c r="C420" s="355"/>
      <c r="D420" s="355"/>
    </row>
    <row r="421" spans="2:4" x14ac:dyDescent="0.2">
      <c r="B421" s="355"/>
      <c r="C421" s="355"/>
      <c r="D421" s="355"/>
    </row>
    <row r="422" spans="2:4" x14ac:dyDescent="0.2">
      <c r="B422" s="355"/>
      <c r="C422" s="355"/>
      <c r="D422" s="355"/>
    </row>
    <row r="423" spans="2:4" x14ac:dyDescent="0.2">
      <c r="B423" s="355"/>
      <c r="C423" s="355"/>
      <c r="D423" s="355"/>
    </row>
    <row r="424" spans="2:4" x14ac:dyDescent="0.2">
      <c r="B424" s="355"/>
      <c r="C424" s="355"/>
      <c r="D424" s="355"/>
    </row>
    <row r="425" spans="2:4" x14ac:dyDescent="0.2">
      <c r="B425" s="355"/>
      <c r="C425" s="355"/>
      <c r="D425" s="355"/>
    </row>
    <row r="426" spans="2:4" x14ac:dyDescent="0.2">
      <c r="B426" s="355"/>
      <c r="C426" s="355"/>
      <c r="D426" s="355"/>
    </row>
    <row r="427" spans="2:4" x14ac:dyDescent="0.2">
      <c r="B427" s="355"/>
      <c r="C427" s="355"/>
      <c r="D427" s="355"/>
    </row>
    <row r="428" spans="2:4" x14ac:dyDescent="0.2">
      <c r="B428" s="355"/>
      <c r="C428" s="355"/>
      <c r="D428" s="355"/>
    </row>
    <row r="429" spans="2:4" x14ac:dyDescent="0.2">
      <c r="B429" s="355"/>
      <c r="C429" s="355"/>
      <c r="D429" s="355"/>
    </row>
    <row r="430" spans="2:4" x14ac:dyDescent="0.2">
      <c r="B430" s="355"/>
      <c r="C430" s="355"/>
      <c r="D430" s="355"/>
    </row>
    <row r="431" spans="2:4" x14ac:dyDescent="0.2">
      <c r="B431" s="355"/>
      <c r="C431" s="355"/>
      <c r="D431" s="355"/>
    </row>
    <row r="432" spans="2:4" x14ac:dyDescent="0.2">
      <c r="B432" s="355"/>
      <c r="C432" s="355"/>
      <c r="D432" s="355"/>
    </row>
    <row r="433" spans="2:4" x14ac:dyDescent="0.2">
      <c r="B433" s="355"/>
      <c r="C433" s="355"/>
      <c r="D433" s="355"/>
    </row>
    <row r="434" spans="2:4" x14ac:dyDescent="0.2">
      <c r="B434" s="355"/>
      <c r="C434" s="355"/>
      <c r="D434" s="355"/>
    </row>
    <row r="435" spans="2:4" x14ac:dyDescent="0.2">
      <c r="B435" s="355"/>
      <c r="C435" s="355"/>
      <c r="D435" s="355"/>
    </row>
    <row r="436" spans="2:4" x14ac:dyDescent="0.2">
      <c r="B436" s="355"/>
      <c r="C436" s="355"/>
      <c r="D436" s="355"/>
    </row>
    <row r="437" spans="2:4" x14ac:dyDescent="0.2">
      <c r="B437" s="355"/>
      <c r="C437" s="355"/>
      <c r="D437" s="355"/>
    </row>
    <row r="438" spans="2:4" x14ac:dyDescent="0.2">
      <c r="B438" s="355"/>
      <c r="C438" s="355"/>
      <c r="D438" s="355"/>
    </row>
    <row r="439" spans="2:4" x14ac:dyDescent="0.2">
      <c r="B439" s="355"/>
      <c r="C439" s="355"/>
      <c r="D439" s="355"/>
    </row>
    <row r="440" spans="2:4" x14ac:dyDescent="0.2">
      <c r="B440" s="355"/>
      <c r="C440" s="355"/>
      <c r="D440" s="355"/>
    </row>
    <row r="441" spans="2:4" x14ac:dyDescent="0.2">
      <c r="B441" s="355"/>
      <c r="C441" s="355"/>
      <c r="D441" s="355"/>
    </row>
    <row r="442" spans="2:4" x14ac:dyDescent="0.2">
      <c r="B442" s="355"/>
      <c r="C442" s="355"/>
      <c r="D442" s="355"/>
    </row>
    <row r="443" spans="2:4" x14ac:dyDescent="0.2">
      <c r="B443" s="355"/>
      <c r="C443" s="355"/>
      <c r="D443" s="355"/>
    </row>
    <row r="444" spans="2:4" x14ac:dyDescent="0.2">
      <c r="B444" s="355"/>
      <c r="C444" s="355"/>
      <c r="D444" s="355"/>
    </row>
    <row r="445" spans="2:4" x14ac:dyDescent="0.2">
      <c r="B445" s="355"/>
      <c r="C445" s="355"/>
      <c r="D445" s="355"/>
    </row>
    <row r="446" spans="2:4" x14ac:dyDescent="0.2">
      <c r="B446" s="355"/>
      <c r="C446" s="355"/>
      <c r="D446" s="355"/>
    </row>
    <row r="447" spans="2:4" x14ac:dyDescent="0.2">
      <c r="B447" s="355"/>
      <c r="C447" s="355"/>
      <c r="D447" s="355"/>
    </row>
    <row r="448" spans="2:4" x14ac:dyDescent="0.2">
      <c r="B448" s="355"/>
      <c r="C448" s="355"/>
      <c r="D448" s="355"/>
    </row>
    <row r="449" spans="2:4" x14ac:dyDescent="0.2">
      <c r="B449" s="355"/>
      <c r="C449" s="355"/>
      <c r="D449" s="355"/>
    </row>
    <row r="450" spans="2:4" x14ac:dyDescent="0.2">
      <c r="B450" s="355"/>
      <c r="C450" s="355"/>
      <c r="D450" s="355"/>
    </row>
    <row r="451" spans="2:4" x14ac:dyDescent="0.2">
      <c r="B451" s="355"/>
      <c r="C451" s="355"/>
      <c r="D451" s="355"/>
    </row>
    <row r="452" spans="2:4" x14ac:dyDescent="0.2">
      <c r="B452" s="355"/>
      <c r="C452" s="355"/>
      <c r="D452" s="355"/>
    </row>
    <row r="453" spans="2:4" x14ac:dyDescent="0.2">
      <c r="B453" s="355"/>
      <c r="C453" s="355"/>
      <c r="D453" s="355"/>
    </row>
    <row r="454" spans="2:4" x14ac:dyDescent="0.2">
      <c r="B454" s="355"/>
      <c r="C454" s="355"/>
      <c r="D454" s="355"/>
    </row>
    <row r="455" spans="2:4" x14ac:dyDescent="0.2">
      <c r="B455" s="355"/>
      <c r="C455" s="355"/>
      <c r="D455" s="355"/>
    </row>
    <row r="456" spans="2:4" x14ac:dyDescent="0.2">
      <c r="B456" s="355"/>
      <c r="C456" s="355"/>
      <c r="D456" s="355"/>
    </row>
    <row r="457" spans="2:4" x14ac:dyDescent="0.2">
      <c r="B457" s="355"/>
      <c r="C457" s="355"/>
      <c r="D457" s="355"/>
    </row>
    <row r="458" spans="2:4" x14ac:dyDescent="0.2">
      <c r="B458" s="355"/>
      <c r="C458" s="355"/>
      <c r="D458" s="355"/>
    </row>
    <row r="459" spans="2:4" x14ac:dyDescent="0.2">
      <c r="B459" s="355"/>
      <c r="C459" s="355"/>
      <c r="D459" s="355"/>
    </row>
    <row r="460" spans="2:4" x14ac:dyDescent="0.2">
      <c r="B460" s="355"/>
      <c r="C460" s="355"/>
      <c r="D460" s="355"/>
    </row>
    <row r="461" spans="2:4" x14ac:dyDescent="0.2">
      <c r="B461" s="355"/>
      <c r="C461" s="355"/>
      <c r="D461" s="355"/>
    </row>
    <row r="462" spans="2:4" x14ac:dyDescent="0.2">
      <c r="B462" s="355"/>
      <c r="C462" s="355"/>
      <c r="D462" s="355"/>
    </row>
    <row r="463" spans="2:4" x14ac:dyDescent="0.2">
      <c r="B463" s="355"/>
      <c r="C463" s="355"/>
      <c r="D463" s="355"/>
    </row>
    <row r="464" spans="2:4" x14ac:dyDescent="0.2">
      <c r="B464" s="355"/>
      <c r="C464" s="355"/>
      <c r="D464" s="355"/>
    </row>
    <row r="465" spans="2:4" x14ac:dyDescent="0.2">
      <c r="B465" s="355"/>
      <c r="C465" s="355"/>
      <c r="D465" s="355"/>
    </row>
    <row r="466" spans="2:4" x14ac:dyDescent="0.2">
      <c r="B466" s="355"/>
      <c r="C466" s="355"/>
      <c r="D466" s="355"/>
    </row>
    <row r="467" spans="2:4" x14ac:dyDescent="0.2">
      <c r="B467" s="355"/>
      <c r="C467" s="355"/>
      <c r="D467" s="355"/>
    </row>
    <row r="468" spans="2:4" x14ac:dyDescent="0.2">
      <c r="B468" s="355"/>
      <c r="C468" s="355"/>
      <c r="D468" s="355"/>
    </row>
    <row r="469" spans="2:4" x14ac:dyDescent="0.2">
      <c r="B469" s="355"/>
      <c r="C469" s="355"/>
      <c r="D469" s="355"/>
    </row>
    <row r="470" spans="2:4" x14ac:dyDescent="0.2">
      <c r="B470" s="355"/>
      <c r="C470" s="355"/>
      <c r="D470" s="355"/>
    </row>
    <row r="471" spans="2:4" x14ac:dyDescent="0.2">
      <c r="B471" s="355"/>
      <c r="C471" s="355"/>
      <c r="D471" s="355"/>
    </row>
    <row r="472" spans="2:4" x14ac:dyDescent="0.2">
      <c r="B472" s="355"/>
      <c r="C472" s="355"/>
      <c r="D472" s="355"/>
    </row>
    <row r="473" spans="2:4" x14ac:dyDescent="0.2">
      <c r="B473" s="355"/>
      <c r="C473" s="355"/>
      <c r="D473" s="355"/>
    </row>
    <row r="474" spans="2:4" x14ac:dyDescent="0.2">
      <c r="B474" s="355"/>
      <c r="C474" s="355"/>
      <c r="D474" s="355"/>
    </row>
    <row r="475" spans="2:4" x14ac:dyDescent="0.2">
      <c r="B475" s="355"/>
      <c r="C475" s="355"/>
      <c r="D475" s="355"/>
    </row>
    <row r="476" spans="2:4" x14ac:dyDescent="0.2">
      <c r="B476" s="355"/>
      <c r="C476" s="355"/>
      <c r="D476" s="355"/>
    </row>
    <row r="477" spans="2:4" x14ac:dyDescent="0.2">
      <c r="B477" s="355"/>
      <c r="C477" s="355"/>
      <c r="D477" s="355"/>
    </row>
    <row r="478" spans="2:4" x14ac:dyDescent="0.2">
      <c r="B478" s="355"/>
      <c r="C478" s="355"/>
      <c r="D478" s="355"/>
    </row>
    <row r="479" spans="2:4" x14ac:dyDescent="0.2">
      <c r="B479" s="355"/>
      <c r="C479" s="355"/>
      <c r="D479" s="355"/>
    </row>
    <row r="480" spans="2:4" x14ac:dyDescent="0.2">
      <c r="B480" s="355"/>
      <c r="C480" s="355"/>
      <c r="D480" s="355"/>
    </row>
    <row r="481" spans="2:4" x14ac:dyDescent="0.2">
      <c r="B481" s="355"/>
      <c r="C481" s="355"/>
      <c r="D481" s="355"/>
    </row>
    <row r="482" spans="2:4" x14ac:dyDescent="0.2">
      <c r="B482" s="355"/>
      <c r="C482" s="355"/>
      <c r="D482" s="355"/>
    </row>
    <row r="483" spans="2:4" x14ac:dyDescent="0.2">
      <c r="B483" s="355"/>
      <c r="C483" s="355"/>
      <c r="D483" s="355"/>
    </row>
    <row r="484" spans="2:4" x14ac:dyDescent="0.2">
      <c r="B484" s="355"/>
      <c r="C484" s="355"/>
      <c r="D484" s="355"/>
    </row>
    <row r="485" spans="2:4" x14ac:dyDescent="0.2">
      <c r="B485" s="355"/>
      <c r="C485" s="355"/>
      <c r="D485" s="355"/>
    </row>
    <row r="486" spans="2:4" x14ac:dyDescent="0.2">
      <c r="B486" s="355"/>
      <c r="C486" s="355"/>
      <c r="D486" s="355"/>
    </row>
    <row r="487" spans="2:4" x14ac:dyDescent="0.2">
      <c r="B487" s="355"/>
      <c r="C487" s="355"/>
      <c r="D487" s="355"/>
    </row>
    <row r="488" spans="2:4" x14ac:dyDescent="0.2">
      <c r="B488" s="355"/>
      <c r="C488" s="355"/>
      <c r="D488" s="355"/>
    </row>
    <row r="489" spans="2:4" x14ac:dyDescent="0.2">
      <c r="B489" s="355"/>
      <c r="C489" s="355"/>
      <c r="D489" s="355"/>
    </row>
    <row r="490" spans="2:4" x14ac:dyDescent="0.2">
      <c r="B490" s="355"/>
      <c r="C490" s="355"/>
      <c r="D490" s="355"/>
    </row>
    <row r="491" spans="2:4" x14ac:dyDescent="0.2">
      <c r="B491" s="355"/>
      <c r="C491" s="355"/>
      <c r="D491" s="355"/>
    </row>
    <row r="492" spans="2:4" x14ac:dyDescent="0.2">
      <c r="B492" s="355"/>
      <c r="C492" s="355"/>
      <c r="D492" s="355"/>
    </row>
    <row r="493" spans="2:4" x14ac:dyDescent="0.2">
      <c r="B493" s="355"/>
      <c r="C493" s="355"/>
      <c r="D493" s="355"/>
    </row>
    <row r="494" spans="2:4" x14ac:dyDescent="0.2">
      <c r="B494" s="355"/>
      <c r="C494" s="355"/>
      <c r="D494" s="355"/>
    </row>
    <row r="495" spans="2:4" x14ac:dyDescent="0.2">
      <c r="B495" s="355"/>
      <c r="C495" s="355"/>
      <c r="D495" s="355"/>
    </row>
    <row r="496" spans="2:4" x14ac:dyDescent="0.2">
      <c r="B496" s="355"/>
      <c r="C496" s="355"/>
      <c r="D496" s="355"/>
    </row>
    <row r="497" spans="2:4" x14ac:dyDescent="0.2">
      <c r="B497" s="355"/>
      <c r="C497" s="355"/>
      <c r="D497" s="355"/>
    </row>
    <row r="498" spans="2:4" x14ac:dyDescent="0.2">
      <c r="B498" s="355"/>
      <c r="C498" s="355"/>
      <c r="D498" s="355"/>
    </row>
    <row r="499" spans="2:4" x14ac:dyDescent="0.2">
      <c r="B499" s="355"/>
      <c r="C499" s="355"/>
      <c r="D499" s="355"/>
    </row>
    <row r="500" spans="2:4" x14ac:dyDescent="0.2">
      <c r="B500" s="355"/>
      <c r="C500" s="355"/>
      <c r="D500" s="355"/>
    </row>
    <row r="501" spans="2:4" x14ac:dyDescent="0.2">
      <c r="B501" s="355"/>
      <c r="C501" s="355"/>
      <c r="D501" s="355"/>
    </row>
    <row r="502" spans="2:4" x14ac:dyDescent="0.2">
      <c r="B502" s="355"/>
      <c r="C502" s="355"/>
      <c r="D502" s="355"/>
    </row>
    <row r="503" spans="2:4" x14ac:dyDescent="0.2">
      <c r="B503" s="355"/>
      <c r="C503" s="355"/>
      <c r="D503" s="355"/>
    </row>
    <row r="504" spans="2:4" x14ac:dyDescent="0.2">
      <c r="B504" s="355"/>
      <c r="C504" s="355"/>
      <c r="D504" s="355"/>
    </row>
    <row r="505" spans="2:4" x14ac:dyDescent="0.2">
      <c r="B505" s="355"/>
      <c r="C505" s="355"/>
      <c r="D505" s="355"/>
    </row>
    <row r="506" spans="2:4" x14ac:dyDescent="0.2">
      <c r="B506" s="355"/>
      <c r="C506" s="355"/>
      <c r="D506" s="355"/>
    </row>
    <row r="507" spans="2:4" x14ac:dyDescent="0.2">
      <c r="B507" s="355"/>
      <c r="C507" s="355"/>
      <c r="D507" s="355"/>
    </row>
    <row r="508" spans="2:4" x14ac:dyDescent="0.2">
      <c r="B508" s="355"/>
      <c r="C508" s="355"/>
      <c r="D508" s="355"/>
    </row>
    <row r="509" spans="2:4" x14ac:dyDescent="0.2">
      <c r="B509" s="355"/>
      <c r="C509" s="355"/>
      <c r="D509" s="355"/>
    </row>
    <row r="510" spans="2:4" x14ac:dyDescent="0.2">
      <c r="B510" s="355"/>
      <c r="C510" s="355"/>
      <c r="D510" s="355"/>
    </row>
    <row r="511" spans="2:4" x14ac:dyDescent="0.2">
      <c r="B511" s="355"/>
      <c r="C511" s="355"/>
      <c r="D511" s="355"/>
    </row>
    <row r="512" spans="2:4" x14ac:dyDescent="0.2">
      <c r="B512" s="355"/>
      <c r="C512" s="355"/>
      <c r="D512" s="355"/>
    </row>
    <row r="513" spans="2:4" x14ac:dyDescent="0.2">
      <c r="B513" s="355"/>
      <c r="C513" s="355"/>
      <c r="D513" s="355"/>
    </row>
    <row r="514" spans="2:4" x14ac:dyDescent="0.2">
      <c r="B514" s="355"/>
      <c r="C514" s="355"/>
      <c r="D514" s="355"/>
    </row>
    <row r="515" spans="2:4" x14ac:dyDescent="0.2">
      <c r="B515" s="355"/>
      <c r="C515" s="355"/>
      <c r="D515" s="355"/>
    </row>
    <row r="516" spans="2:4" x14ac:dyDescent="0.2">
      <c r="B516" s="355"/>
      <c r="C516" s="355"/>
      <c r="D516" s="355"/>
    </row>
    <row r="517" spans="2:4" x14ac:dyDescent="0.2">
      <c r="B517" s="355"/>
      <c r="C517" s="355"/>
      <c r="D517" s="355"/>
    </row>
    <row r="518" spans="2:4" x14ac:dyDescent="0.2">
      <c r="B518" s="355"/>
      <c r="C518" s="355"/>
      <c r="D518" s="355"/>
    </row>
    <row r="519" spans="2:4" x14ac:dyDescent="0.2">
      <c r="B519" s="355"/>
      <c r="C519" s="355"/>
      <c r="D519" s="355"/>
    </row>
    <row r="520" spans="2:4" x14ac:dyDescent="0.2">
      <c r="B520" s="355"/>
      <c r="C520" s="355"/>
      <c r="D520" s="355"/>
    </row>
    <row r="521" spans="2:4" x14ac:dyDescent="0.2">
      <c r="B521" s="355"/>
      <c r="C521" s="355"/>
      <c r="D521" s="355"/>
    </row>
    <row r="522" spans="2:4" x14ac:dyDescent="0.2">
      <c r="B522" s="355"/>
      <c r="C522" s="355"/>
      <c r="D522" s="355"/>
    </row>
    <row r="523" spans="2:4" x14ac:dyDescent="0.2">
      <c r="B523" s="355"/>
      <c r="C523" s="355"/>
      <c r="D523" s="355"/>
    </row>
    <row r="524" spans="2:4" x14ac:dyDescent="0.2">
      <c r="B524" s="355"/>
      <c r="C524" s="355"/>
      <c r="D524" s="355"/>
    </row>
    <row r="525" spans="2:4" x14ac:dyDescent="0.2">
      <c r="B525" s="355"/>
      <c r="C525" s="355"/>
      <c r="D525" s="355"/>
    </row>
    <row r="526" spans="2:4" x14ac:dyDescent="0.2">
      <c r="B526" s="355"/>
      <c r="C526" s="355"/>
      <c r="D526" s="355"/>
    </row>
    <row r="527" spans="2:4" x14ac:dyDescent="0.2">
      <c r="B527" s="355"/>
      <c r="C527" s="355"/>
      <c r="D527" s="355"/>
    </row>
    <row r="528" spans="2:4" x14ac:dyDescent="0.2">
      <c r="B528" s="355"/>
      <c r="C528" s="355"/>
      <c r="D528" s="355"/>
    </row>
    <row r="529" spans="2:4" x14ac:dyDescent="0.2">
      <c r="B529" s="355"/>
      <c r="C529" s="355"/>
      <c r="D529" s="355"/>
    </row>
    <row r="530" spans="2:4" x14ac:dyDescent="0.2">
      <c r="B530" s="355"/>
      <c r="C530" s="355"/>
      <c r="D530" s="355"/>
    </row>
    <row r="531" spans="2:4" x14ac:dyDescent="0.2">
      <c r="B531" s="355"/>
      <c r="C531" s="355"/>
      <c r="D531" s="355"/>
    </row>
    <row r="532" spans="2:4" x14ac:dyDescent="0.2">
      <c r="B532" s="355"/>
      <c r="C532" s="355"/>
      <c r="D532" s="355"/>
    </row>
    <row r="533" spans="2:4" x14ac:dyDescent="0.2">
      <c r="B533" s="355"/>
      <c r="C533" s="355"/>
      <c r="D533" s="355"/>
    </row>
    <row r="534" spans="2:4" x14ac:dyDescent="0.2">
      <c r="B534" s="355"/>
      <c r="C534" s="355"/>
      <c r="D534" s="355"/>
    </row>
    <row r="535" spans="2:4" x14ac:dyDescent="0.2">
      <c r="B535" s="355"/>
      <c r="C535" s="355"/>
      <c r="D535" s="355"/>
    </row>
    <row r="536" spans="2:4" x14ac:dyDescent="0.2">
      <c r="B536" s="355"/>
      <c r="C536" s="355"/>
      <c r="D536" s="355"/>
    </row>
    <row r="537" spans="2:4" x14ac:dyDescent="0.2">
      <c r="B537" s="355"/>
      <c r="C537" s="355"/>
      <c r="D537" s="355"/>
    </row>
    <row r="538" spans="2:4" x14ac:dyDescent="0.2">
      <c r="B538" s="355"/>
      <c r="C538" s="355"/>
      <c r="D538" s="355"/>
    </row>
    <row r="539" spans="2:4" x14ac:dyDescent="0.2">
      <c r="B539" s="355"/>
      <c r="C539" s="355"/>
      <c r="D539" s="355"/>
    </row>
    <row r="540" spans="2:4" x14ac:dyDescent="0.2">
      <c r="B540" s="355"/>
      <c r="C540" s="355"/>
      <c r="D540" s="355"/>
    </row>
    <row r="541" spans="2:4" x14ac:dyDescent="0.2">
      <c r="B541" s="355"/>
      <c r="C541" s="355"/>
      <c r="D541" s="355"/>
    </row>
    <row r="542" spans="2:4" x14ac:dyDescent="0.2">
      <c r="B542" s="355"/>
      <c r="C542" s="355"/>
      <c r="D542" s="355"/>
    </row>
    <row r="543" spans="2:4" x14ac:dyDescent="0.2">
      <c r="B543" s="355"/>
      <c r="C543" s="355"/>
      <c r="D543" s="355"/>
    </row>
    <row r="544" spans="2:4" x14ac:dyDescent="0.2">
      <c r="B544" s="355"/>
      <c r="C544" s="355"/>
      <c r="D544" s="355"/>
    </row>
    <row r="545" spans="2:4" x14ac:dyDescent="0.2">
      <c r="B545" s="355"/>
      <c r="C545" s="355"/>
      <c r="D545" s="355"/>
    </row>
    <row r="546" spans="2:4" x14ac:dyDescent="0.2">
      <c r="B546" s="355"/>
      <c r="C546" s="355"/>
      <c r="D546" s="355"/>
    </row>
    <row r="547" spans="2:4" x14ac:dyDescent="0.2">
      <c r="B547" s="355"/>
      <c r="C547" s="355"/>
      <c r="D547" s="355"/>
    </row>
    <row r="548" spans="2:4" x14ac:dyDescent="0.2">
      <c r="B548" s="355"/>
      <c r="C548" s="355"/>
      <c r="D548" s="355"/>
    </row>
    <row r="549" spans="2:4" x14ac:dyDescent="0.2">
      <c r="B549" s="355"/>
      <c r="C549" s="355"/>
      <c r="D549" s="355"/>
    </row>
    <row r="550" spans="2:4" x14ac:dyDescent="0.2">
      <c r="B550" s="355"/>
      <c r="C550" s="355"/>
      <c r="D550" s="355"/>
    </row>
    <row r="551" spans="2:4" x14ac:dyDescent="0.2">
      <c r="B551" s="355"/>
      <c r="C551" s="355"/>
      <c r="D551" s="355"/>
    </row>
    <row r="552" spans="2:4" x14ac:dyDescent="0.2">
      <c r="B552" s="355"/>
      <c r="C552" s="355"/>
      <c r="D552" s="355"/>
    </row>
    <row r="553" spans="2:4" x14ac:dyDescent="0.2">
      <c r="B553" s="355"/>
      <c r="C553" s="355"/>
      <c r="D553" s="355"/>
    </row>
    <row r="554" spans="2:4" x14ac:dyDescent="0.2">
      <c r="B554" s="355"/>
      <c r="C554" s="355"/>
      <c r="D554" s="355"/>
    </row>
    <row r="555" spans="2:4" x14ac:dyDescent="0.2">
      <c r="B555" s="355"/>
      <c r="C555" s="355"/>
      <c r="D555" s="355"/>
    </row>
    <row r="556" spans="2:4" x14ac:dyDescent="0.2">
      <c r="B556" s="355"/>
      <c r="C556" s="355"/>
      <c r="D556" s="355"/>
    </row>
    <row r="557" spans="2:4" x14ac:dyDescent="0.2">
      <c r="B557" s="355"/>
      <c r="C557" s="355"/>
      <c r="D557" s="355"/>
    </row>
    <row r="558" spans="2:4" x14ac:dyDescent="0.2">
      <c r="B558" s="355"/>
      <c r="C558" s="355"/>
      <c r="D558" s="355"/>
    </row>
    <row r="559" spans="2:4" x14ac:dyDescent="0.2">
      <c r="B559" s="355"/>
      <c r="C559" s="355"/>
      <c r="D559" s="355"/>
    </row>
    <row r="560" spans="2:4" x14ac:dyDescent="0.2">
      <c r="B560" s="355"/>
      <c r="C560" s="355"/>
      <c r="D560" s="355"/>
    </row>
    <row r="561" spans="2:4" x14ac:dyDescent="0.2">
      <c r="B561" s="355"/>
      <c r="C561" s="355"/>
      <c r="D561" s="355"/>
    </row>
    <row r="562" spans="2:4" x14ac:dyDescent="0.2">
      <c r="B562" s="355"/>
      <c r="C562" s="355"/>
      <c r="D562" s="355"/>
    </row>
    <row r="563" spans="2:4" x14ac:dyDescent="0.2">
      <c r="B563" s="355"/>
      <c r="C563" s="355"/>
      <c r="D563" s="355"/>
    </row>
    <row r="564" spans="2:4" x14ac:dyDescent="0.2">
      <c r="B564" s="355"/>
      <c r="C564" s="355"/>
      <c r="D564" s="355"/>
    </row>
    <row r="565" spans="2:4" x14ac:dyDescent="0.2">
      <c r="B565" s="355"/>
      <c r="C565" s="355"/>
      <c r="D565" s="355"/>
    </row>
    <row r="566" spans="2:4" x14ac:dyDescent="0.2">
      <c r="B566" s="355"/>
      <c r="C566" s="355"/>
      <c r="D566" s="355"/>
    </row>
    <row r="567" spans="2:4" x14ac:dyDescent="0.2">
      <c r="B567" s="355"/>
      <c r="C567" s="355"/>
      <c r="D567" s="355"/>
    </row>
    <row r="568" spans="2:4" x14ac:dyDescent="0.2">
      <c r="B568" s="355"/>
      <c r="C568" s="355"/>
      <c r="D568" s="355"/>
    </row>
    <row r="569" spans="2:4" x14ac:dyDescent="0.2">
      <c r="B569" s="355"/>
      <c r="C569" s="355"/>
      <c r="D569" s="355"/>
    </row>
    <row r="570" spans="2:4" x14ac:dyDescent="0.2">
      <c r="B570" s="355"/>
      <c r="C570" s="355"/>
      <c r="D570" s="355"/>
    </row>
    <row r="571" spans="2:4" x14ac:dyDescent="0.2">
      <c r="B571" s="355"/>
      <c r="C571" s="355"/>
      <c r="D571" s="355"/>
    </row>
    <row r="572" spans="2:4" x14ac:dyDescent="0.2">
      <c r="B572" s="355"/>
      <c r="C572" s="355"/>
      <c r="D572" s="355"/>
    </row>
    <row r="573" spans="2:4" x14ac:dyDescent="0.2">
      <c r="B573" s="355"/>
      <c r="C573" s="355"/>
      <c r="D573" s="355"/>
    </row>
    <row r="574" spans="2:4" x14ac:dyDescent="0.2">
      <c r="B574" s="355"/>
      <c r="C574" s="355"/>
      <c r="D574" s="355"/>
    </row>
    <row r="575" spans="2:4" x14ac:dyDescent="0.2">
      <c r="B575" s="355"/>
      <c r="C575" s="355"/>
      <c r="D575" s="355"/>
    </row>
    <row r="576" spans="2:4" x14ac:dyDescent="0.2">
      <c r="B576" s="355"/>
      <c r="C576" s="355"/>
      <c r="D576" s="355"/>
    </row>
    <row r="577" spans="2:4" x14ac:dyDescent="0.2">
      <c r="B577" s="355"/>
      <c r="C577" s="355"/>
      <c r="D577" s="355"/>
    </row>
    <row r="578" spans="2:4" x14ac:dyDescent="0.2">
      <c r="B578" s="355"/>
      <c r="C578" s="355"/>
      <c r="D578" s="355"/>
    </row>
    <row r="579" spans="2:4" x14ac:dyDescent="0.2">
      <c r="B579" s="355"/>
      <c r="C579" s="355"/>
      <c r="D579" s="355"/>
    </row>
    <row r="580" spans="2:4" x14ac:dyDescent="0.2">
      <c r="B580" s="355"/>
      <c r="C580" s="355"/>
      <c r="D580" s="355"/>
    </row>
    <row r="581" spans="2:4" x14ac:dyDescent="0.2">
      <c r="B581" s="355"/>
      <c r="C581" s="355"/>
      <c r="D581" s="355"/>
    </row>
    <row r="582" spans="2:4" x14ac:dyDescent="0.2">
      <c r="B582" s="355"/>
      <c r="C582" s="355"/>
      <c r="D582" s="355"/>
    </row>
    <row r="583" spans="2:4" x14ac:dyDescent="0.2">
      <c r="B583" s="355"/>
      <c r="C583" s="355"/>
      <c r="D583" s="355"/>
    </row>
    <row r="584" spans="2:4" x14ac:dyDescent="0.2">
      <c r="B584" s="355"/>
      <c r="C584" s="355"/>
      <c r="D584" s="355"/>
    </row>
    <row r="585" spans="2:4" x14ac:dyDescent="0.2">
      <c r="B585" s="355"/>
      <c r="C585" s="355"/>
      <c r="D585" s="355"/>
    </row>
    <row r="586" spans="2:4" x14ac:dyDescent="0.2">
      <c r="B586" s="355"/>
      <c r="C586" s="355"/>
      <c r="D586" s="355"/>
    </row>
    <row r="587" spans="2:4" x14ac:dyDescent="0.2">
      <c r="B587" s="355"/>
      <c r="C587" s="355"/>
      <c r="D587" s="355"/>
    </row>
    <row r="588" spans="2:4" x14ac:dyDescent="0.2">
      <c r="B588" s="355"/>
      <c r="C588" s="355"/>
      <c r="D588" s="355"/>
    </row>
    <row r="589" spans="2:4" x14ac:dyDescent="0.2">
      <c r="B589" s="355"/>
      <c r="C589" s="355"/>
      <c r="D589" s="355"/>
    </row>
    <row r="590" spans="2:4" x14ac:dyDescent="0.2">
      <c r="B590" s="355"/>
      <c r="C590" s="355"/>
      <c r="D590" s="355"/>
    </row>
    <row r="591" spans="2:4" x14ac:dyDescent="0.2">
      <c r="B591" s="355"/>
      <c r="C591" s="355"/>
      <c r="D591" s="355"/>
    </row>
    <row r="592" spans="2:4" x14ac:dyDescent="0.2">
      <c r="B592" s="355"/>
      <c r="C592" s="355"/>
      <c r="D592" s="355"/>
    </row>
    <row r="593" spans="2:4" x14ac:dyDescent="0.2">
      <c r="B593" s="355"/>
      <c r="C593" s="355"/>
      <c r="D593" s="355"/>
    </row>
    <row r="594" spans="2:4" x14ac:dyDescent="0.2">
      <c r="B594" s="355"/>
      <c r="C594" s="355"/>
      <c r="D594" s="355"/>
    </row>
    <row r="595" spans="2:4" x14ac:dyDescent="0.2">
      <c r="B595" s="355"/>
      <c r="C595" s="355"/>
      <c r="D595" s="355"/>
    </row>
    <row r="596" spans="2:4" x14ac:dyDescent="0.2">
      <c r="B596" s="355"/>
      <c r="C596" s="355"/>
      <c r="D596" s="355"/>
    </row>
    <row r="597" spans="2:4" x14ac:dyDescent="0.2">
      <c r="B597" s="355"/>
      <c r="C597" s="355"/>
      <c r="D597" s="355"/>
    </row>
    <row r="598" spans="2:4" x14ac:dyDescent="0.2">
      <c r="B598" s="355"/>
      <c r="C598" s="355"/>
      <c r="D598" s="355"/>
    </row>
    <row r="599" spans="2:4" x14ac:dyDescent="0.2">
      <c r="B599" s="355"/>
      <c r="C599" s="355"/>
      <c r="D599" s="355"/>
    </row>
    <row r="600" spans="2:4" x14ac:dyDescent="0.2">
      <c r="B600" s="355"/>
      <c r="C600" s="355"/>
      <c r="D600" s="355"/>
    </row>
    <row r="601" spans="2:4" x14ac:dyDescent="0.2">
      <c r="B601" s="355"/>
      <c r="C601" s="355"/>
      <c r="D601" s="355"/>
    </row>
    <row r="602" spans="2:4" x14ac:dyDescent="0.2">
      <c r="B602" s="355"/>
      <c r="C602" s="355"/>
      <c r="D602" s="355"/>
    </row>
    <row r="603" spans="2:4" x14ac:dyDescent="0.2">
      <c r="B603" s="355"/>
      <c r="C603" s="355"/>
      <c r="D603" s="355"/>
    </row>
    <row r="604" spans="2:4" x14ac:dyDescent="0.2">
      <c r="B604" s="355"/>
      <c r="C604" s="355"/>
      <c r="D604" s="355"/>
    </row>
    <row r="605" spans="2:4" x14ac:dyDescent="0.2">
      <c r="B605" s="355"/>
      <c r="C605" s="355"/>
      <c r="D605" s="355"/>
    </row>
    <row r="606" spans="2:4" x14ac:dyDescent="0.2">
      <c r="B606" s="355"/>
      <c r="C606" s="355"/>
      <c r="D606" s="355"/>
    </row>
    <row r="607" spans="2:4" x14ac:dyDescent="0.2">
      <c r="B607" s="355"/>
      <c r="C607" s="355"/>
      <c r="D607" s="355"/>
    </row>
    <row r="608" spans="2:4" x14ac:dyDescent="0.2">
      <c r="B608" s="355"/>
      <c r="C608" s="355"/>
      <c r="D608" s="355"/>
    </row>
    <row r="609" spans="2:4" x14ac:dyDescent="0.2">
      <c r="B609" s="355"/>
      <c r="C609" s="355"/>
      <c r="D609" s="355"/>
    </row>
    <row r="610" spans="2:4" x14ac:dyDescent="0.2">
      <c r="B610" s="355"/>
      <c r="C610" s="355"/>
      <c r="D610" s="355"/>
    </row>
    <row r="611" spans="2:4" x14ac:dyDescent="0.2">
      <c r="B611" s="355"/>
      <c r="C611" s="355"/>
      <c r="D611" s="355"/>
    </row>
    <row r="612" spans="2:4" x14ac:dyDescent="0.2">
      <c r="B612" s="355"/>
      <c r="C612" s="355"/>
      <c r="D612" s="355"/>
    </row>
    <row r="613" spans="2:4" x14ac:dyDescent="0.2">
      <c r="B613" s="355"/>
      <c r="C613" s="355"/>
      <c r="D613" s="355"/>
    </row>
    <row r="614" spans="2:4" x14ac:dyDescent="0.2">
      <c r="B614" s="355"/>
      <c r="C614" s="355"/>
      <c r="D614" s="355"/>
    </row>
    <row r="615" spans="2:4" x14ac:dyDescent="0.2">
      <c r="B615" s="355"/>
      <c r="C615" s="355"/>
      <c r="D615" s="355"/>
    </row>
    <row r="616" spans="2:4" x14ac:dyDescent="0.2">
      <c r="B616" s="355"/>
      <c r="C616" s="355"/>
      <c r="D616" s="355"/>
    </row>
    <row r="617" spans="2:4" x14ac:dyDescent="0.2">
      <c r="B617" s="355"/>
      <c r="C617" s="355"/>
      <c r="D617" s="355"/>
    </row>
    <row r="618" spans="2:4" x14ac:dyDescent="0.2">
      <c r="B618" s="355"/>
      <c r="C618" s="355"/>
      <c r="D618" s="355"/>
    </row>
    <row r="619" spans="2:4" x14ac:dyDescent="0.2">
      <c r="B619" s="355"/>
      <c r="C619" s="355"/>
      <c r="D619" s="355"/>
    </row>
    <row r="620" spans="2:4" x14ac:dyDescent="0.2">
      <c r="B620" s="355"/>
      <c r="C620" s="355"/>
      <c r="D620" s="355"/>
    </row>
    <row r="621" spans="2:4" x14ac:dyDescent="0.2">
      <c r="B621" s="355"/>
      <c r="C621" s="355"/>
      <c r="D621" s="355"/>
    </row>
    <row r="622" spans="2:4" x14ac:dyDescent="0.2">
      <c r="B622" s="355"/>
      <c r="C622" s="355"/>
      <c r="D622" s="355"/>
    </row>
    <row r="623" spans="2:4" x14ac:dyDescent="0.2">
      <c r="B623" s="355"/>
      <c r="C623" s="355"/>
      <c r="D623" s="355"/>
    </row>
    <row r="624" spans="2:4" x14ac:dyDescent="0.2">
      <c r="B624" s="355"/>
      <c r="C624" s="355"/>
      <c r="D624" s="355"/>
    </row>
    <row r="625" spans="2:4" x14ac:dyDescent="0.2">
      <c r="B625" s="355"/>
      <c r="C625" s="355"/>
      <c r="D625" s="355"/>
    </row>
    <row r="626" spans="2:4" x14ac:dyDescent="0.2">
      <c r="B626" s="355"/>
      <c r="C626" s="355"/>
      <c r="D626" s="355"/>
    </row>
    <row r="627" spans="2:4" x14ac:dyDescent="0.2">
      <c r="B627" s="355"/>
      <c r="C627" s="355"/>
      <c r="D627" s="355"/>
    </row>
    <row r="628" spans="2:4" x14ac:dyDescent="0.2">
      <c r="B628" s="355"/>
      <c r="C628" s="355"/>
      <c r="D628" s="355"/>
    </row>
    <row r="629" spans="2:4" x14ac:dyDescent="0.2">
      <c r="B629" s="355"/>
      <c r="C629" s="355"/>
      <c r="D629" s="355"/>
    </row>
    <row r="630" spans="2:4" x14ac:dyDescent="0.2">
      <c r="B630" s="355"/>
      <c r="C630" s="355"/>
      <c r="D630" s="355"/>
    </row>
    <row r="631" spans="2:4" x14ac:dyDescent="0.2">
      <c r="B631" s="355"/>
      <c r="C631" s="355"/>
      <c r="D631" s="355"/>
    </row>
    <row r="632" spans="2:4" x14ac:dyDescent="0.2">
      <c r="B632" s="355"/>
      <c r="C632" s="355"/>
      <c r="D632" s="355"/>
    </row>
    <row r="633" spans="2:4" x14ac:dyDescent="0.2">
      <c r="B633" s="355"/>
      <c r="C633" s="355"/>
      <c r="D633" s="355"/>
    </row>
    <row r="634" spans="2:4" x14ac:dyDescent="0.2">
      <c r="B634" s="355"/>
      <c r="C634" s="355"/>
      <c r="D634" s="355"/>
    </row>
    <row r="635" spans="2:4" x14ac:dyDescent="0.2">
      <c r="B635" s="355"/>
      <c r="C635" s="355"/>
      <c r="D635" s="355"/>
    </row>
    <row r="636" spans="2:4" x14ac:dyDescent="0.2">
      <c r="B636" s="355"/>
      <c r="C636" s="355"/>
      <c r="D636" s="355"/>
    </row>
    <row r="637" spans="2:4" x14ac:dyDescent="0.2">
      <c r="B637" s="355"/>
      <c r="C637" s="355"/>
      <c r="D637" s="355"/>
    </row>
    <row r="638" spans="2:4" x14ac:dyDescent="0.2">
      <c r="B638" s="355"/>
      <c r="C638" s="355"/>
      <c r="D638" s="355"/>
    </row>
    <row r="639" spans="2:4" x14ac:dyDescent="0.2">
      <c r="B639" s="355"/>
      <c r="C639" s="355"/>
      <c r="D639" s="355"/>
    </row>
    <row r="640" spans="2:4" x14ac:dyDescent="0.2">
      <c r="B640" s="355"/>
      <c r="C640" s="355"/>
      <c r="D640" s="355"/>
    </row>
    <row r="641" spans="2:4" x14ac:dyDescent="0.2">
      <c r="B641" s="355"/>
      <c r="C641" s="355"/>
      <c r="D641" s="355"/>
    </row>
    <row r="642" spans="2:4" x14ac:dyDescent="0.2">
      <c r="B642" s="355"/>
      <c r="C642" s="355"/>
      <c r="D642" s="355"/>
    </row>
    <row r="643" spans="2:4" x14ac:dyDescent="0.2">
      <c r="B643" s="355"/>
      <c r="C643" s="355"/>
      <c r="D643" s="355"/>
    </row>
    <row r="644" spans="2:4" x14ac:dyDescent="0.2">
      <c r="B644" s="355"/>
      <c r="C644" s="355"/>
      <c r="D644" s="355"/>
    </row>
    <row r="645" spans="2:4" x14ac:dyDescent="0.2">
      <c r="B645" s="355"/>
      <c r="C645" s="355"/>
      <c r="D645" s="355"/>
    </row>
    <row r="646" spans="2:4" x14ac:dyDescent="0.2">
      <c r="B646" s="355"/>
      <c r="C646" s="355"/>
      <c r="D646" s="355"/>
    </row>
    <row r="647" spans="2:4" x14ac:dyDescent="0.2">
      <c r="B647" s="355"/>
      <c r="C647" s="355"/>
      <c r="D647" s="355"/>
    </row>
    <row r="648" spans="2:4" x14ac:dyDescent="0.2">
      <c r="B648" s="355"/>
      <c r="C648" s="355"/>
      <c r="D648" s="355"/>
    </row>
    <row r="649" spans="2:4" x14ac:dyDescent="0.2">
      <c r="B649" s="355"/>
      <c r="C649" s="355"/>
      <c r="D649" s="355"/>
    </row>
    <row r="650" spans="2:4" x14ac:dyDescent="0.2">
      <c r="B650" s="355"/>
      <c r="C650" s="355"/>
      <c r="D650" s="355"/>
    </row>
    <row r="651" spans="2:4" x14ac:dyDescent="0.2">
      <c r="B651" s="355"/>
      <c r="C651" s="355"/>
      <c r="D651" s="355"/>
    </row>
    <row r="652" spans="2:4" x14ac:dyDescent="0.2">
      <c r="B652" s="355"/>
      <c r="C652" s="355"/>
      <c r="D652" s="355"/>
    </row>
    <row r="653" spans="2:4" x14ac:dyDescent="0.2">
      <c r="B653" s="355"/>
      <c r="C653" s="355"/>
      <c r="D653" s="355"/>
    </row>
    <row r="654" spans="2:4" x14ac:dyDescent="0.2">
      <c r="B654" s="355"/>
      <c r="C654" s="355"/>
      <c r="D654" s="355"/>
    </row>
    <row r="655" spans="2:4" x14ac:dyDescent="0.2">
      <c r="B655" s="355"/>
      <c r="C655" s="355"/>
      <c r="D655" s="355"/>
    </row>
    <row r="656" spans="2:4" x14ac:dyDescent="0.2">
      <c r="B656" s="355"/>
      <c r="C656" s="355"/>
      <c r="D656" s="355"/>
    </row>
    <row r="657" spans="2:4" x14ac:dyDescent="0.2">
      <c r="B657" s="355"/>
      <c r="C657" s="355"/>
      <c r="D657" s="355"/>
    </row>
    <row r="658" spans="2:4" x14ac:dyDescent="0.2">
      <c r="B658" s="355"/>
      <c r="C658" s="355"/>
      <c r="D658" s="355"/>
    </row>
    <row r="659" spans="2:4" x14ac:dyDescent="0.2">
      <c r="B659" s="355"/>
      <c r="C659" s="355"/>
      <c r="D659" s="355"/>
    </row>
    <row r="660" spans="2:4" x14ac:dyDescent="0.2">
      <c r="B660" s="355"/>
      <c r="C660" s="355"/>
      <c r="D660" s="355"/>
    </row>
    <row r="661" spans="2:4" x14ac:dyDescent="0.2">
      <c r="B661" s="355"/>
      <c r="C661" s="355"/>
      <c r="D661" s="355"/>
    </row>
    <row r="662" spans="2:4" x14ac:dyDescent="0.2">
      <c r="B662" s="355"/>
      <c r="C662" s="355"/>
      <c r="D662" s="355"/>
    </row>
    <row r="663" spans="2:4" x14ac:dyDescent="0.2">
      <c r="B663" s="355"/>
      <c r="C663" s="355"/>
      <c r="D663" s="355"/>
    </row>
    <row r="664" spans="2:4" x14ac:dyDescent="0.2">
      <c r="B664" s="355"/>
      <c r="C664" s="355"/>
      <c r="D664" s="355"/>
    </row>
    <row r="665" spans="2:4" x14ac:dyDescent="0.2">
      <c r="B665" s="355"/>
      <c r="C665" s="355"/>
      <c r="D665" s="355"/>
    </row>
    <row r="666" spans="2:4" x14ac:dyDescent="0.2">
      <c r="B666" s="355"/>
      <c r="C666" s="355"/>
      <c r="D666" s="355"/>
    </row>
    <row r="667" spans="2:4" x14ac:dyDescent="0.2">
      <c r="B667" s="355"/>
      <c r="C667" s="355"/>
      <c r="D667" s="355"/>
    </row>
    <row r="668" spans="2:4" x14ac:dyDescent="0.2">
      <c r="B668" s="355"/>
      <c r="C668" s="355"/>
      <c r="D668" s="355"/>
    </row>
    <row r="669" spans="2:4" x14ac:dyDescent="0.2">
      <c r="B669" s="355"/>
      <c r="C669" s="355"/>
      <c r="D669" s="355"/>
    </row>
    <row r="670" spans="2:4" x14ac:dyDescent="0.2">
      <c r="B670" s="355"/>
      <c r="C670" s="355"/>
      <c r="D670" s="355"/>
    </row>
    <row r="671" spans="2:4" x14ac:dyDescent="0.2">
      <c r="B671" s="355"/>
      <c r="C671" s="355"/>
      <c r="D671" s="355"/>
    </row>
    <row r="672" spans="2:4" x14ac:dyDescent="0.2">
      <c r="B672" s="355"/>
      <c r="C672" s="355"/>
      <c r="D672" s="355"/>
    </row>
    <row r="673" spans="2:4" x14ac:dyDescent="0.2">
      <c r="B673" s="355"/>
      <c r="C673" s="355"/>
      <c r="D673" s="355"/>
    </row>
    <row r="674" spans="2:4" x14ac:dyDescent="0.2">
      <c r="B674" s="355"/>
      <c r="C674" s="355"/>
      <c r="D674" s="355"/>
    </row>
    <row r="675" spans="2:4" x14ac:dyDescent="0.2">
      <c r="B675" s="355"/>
      <c r="C675" s="355"/>
      <c r="D675" s="355"/>
    </row>
    <row r="676" spans="2:4" x14ac:dyDescent="0.2">
      <c r="B676" s="355"/>
      <c r="C676" s="355"/>
      <c r="D676" s="355"/>
    </row>
    <row r="677" spans="2:4" x14ac:dyDescent="0.2">
      <c r="B677" s="355"/>
      <c r="C677" s="355"/>
      <c r="D677" s="355"/>
    </row>
    <row r="678" spans="2:4" x14ac:dyDescent="0.2">
      <c r="B678" s="355"/>
      <c r="C678" s="355"/>
      <c r="D678" s="355"/>
    </row>
    <row r="679" spans="2:4" x14ac:dyDescent="0.2">
      <c r="B679" s="355"/>
      <c r="C679" s="355"/>
      <c r="D679" s="355"/>
    </row>
    <row r="680" spans="2:4" x14ac:dyDescent="0.2">
      <c r="B680" s="355"/>
      <c r="C680" s="355"/>
      <c r="D680" s="355"/>
    </row>
    <row r="681" spans="2:4" x14ac:dyDescent="0.2">
      <c r="B681" s="355"/>
      <c r="C681" s="355"/>
      <c r="D681" s="355"/>
    </row>
    <row r="682" spans="2:4" x14ac:dyDescent="0.2">
      <c r="B682" s="355"/>
      <c r="C682" s="355"/>
      <c r="D682" s="355"/>
    </row>
    <row r="683" spans="2:4" x14ac:dyDescent="0.2">
      <c r="B683" s="355"/>
      <c r="C683" s="355"/>
      <c r="D683" s="355"/>
    </row>
    <row r="684" spans="2:4" x14ac:dyDescent="0.2">
      <c r="B684" s="355"/>
      <c r="C684" s="355"/>
      <c r="D684" s="355"/>
    </row>
    <row r="685" spans="2:4" x14ac:dyDescent="0.2">
      <c r="B685" s="355"/>
      <c r="C685" s="355"/>
      <c r="D685" s="355"/>
    </row>
    <row r="686" spans="2:4" x14ac:dyDescent="0.2">
      <c r="B686" s="355"/>
      <c r="C686" s="355"/>
      <c r="D686" s="355"/>
    </row>
    <row r="687" spans="2:4" x14ac:dyDescent="0.2">
      <c r="B687" s="355"/>
      <c r="C687" s="355"/>
      <c r="D687" s="355"/>
    </row>
    <row r="688" spans="2:4" x14ac:dyDescent="0.2">
      <c r="B688" s="355"/>
      <c r="C688" s="355"/>
      <c r="D688" s="355"/>
    </row>
    <row r="689" spans="2:4" x14ac:dyDescent="0.2">
      <c r="B689" s="355"/>
      <c r="C689" s="355"/>
      <c r="D689" s="355"/>
    </row>
    <row r="690" spans="2:4" x14ac:dyDescent="0.2">
      <c r="B690" s="355"/>
      <c r="C690" s="355"/>
      <c r="D690" s="355"/>
    </row>
    <row r="691" spans="2:4" x14ac:dyDescent="0.2">
      <c r="B691" s="355"/>
      <c r="C691" s="355"/>
      <c r="D691" s="355"/>
    </row>
    <row r="692" spans="2:4" x14ac:dyDescent="0.2">
      <c r="B692" s="355"/>
      <c r="C692" s="355"/>
      <c r="D692" s="355"/>
    </row>
    <row r="693" spans="2:4" x14ac:dyDescent="0.2">
      <c r="B693" s="355"/>
      <c r="C693" s="355"/>
      <c r="D693" s="355"/>
    </row>
    <row r="694" spans="2:4" x14ac:dyDescent="0.2">
      <c r="B694" s="355"/>
      <c r="C694" s="355"/>
      <c r="D694" s="355"/>
    </row>
    <row r="695" spans="2:4" x14ac:dyDescent="0.2">
      <c r="B695" s="355"/>
      <c r="C695" s="355"/>
      <c r="D695" s="355"/>
    </row>
    <row r="696" spans="2:4" x14ac:dyDescent="0.2">
      <c r="B696" s="355"/>
      <c r="C696" s="355"/>
      <c r="D696" s="355"/>
    </row>
    <row r="697" spans="2:4" x14ac:dyDescent="0.2">
      <c r="B697" s="355"/>
      <c r="C697" s="355"/>
      <c r="D697" s="355"/>
    </row>
    <row r="698" spans="2:4" x14ac:dyDescent="0.2">
      <c r="B698" s="355"/>
      <c r="C698" s="355"/>
      <c r="D698" s="355"/>
    </row>
    <row r="699" spans="2:4" x14ac:dyDescent="0.2">
      <c r="B699" s="355"/>
      <c r="C699" s="355"/>
      <c r="D699" s="355"/>
    </row>
    <row r="700" spans="2:4" x14ac:dyDescent="0.2">
      <c r="B700" s="355"/>
      <c r="C700" s="355"/>
      <c r="D700" s="355"/>
    </row>
    <row r="701" spans="2:4" x14ac:dyDescent="0.2">
      <c r="B701" s="355"/>
      <c r="C701" s="355"/>
      <c r="D701" s="355"/>
    </row>
    <row r="702" spans="2:4" x14ac:dyDescent="0.2">
      <c r="B702" s="355"/>
      <c r="C702" s="355"/>
      <c r="D702" s="355"/>
    </row>
    <row r="703" spans="2:4" x14ac:dyDescent="0.2">
      <c r="B703" s="355"/>
      <c r="C703" s="355"/>
      <c r="D703" s="355"/>
    </row>
    <row r="704" spans="2:4" x14ac:dyDescent="0.2">
      <c r="B704" s="355"/>
      <c r="C704" s="355"/>
      <c r="D704" s="355"/>
    </row>
    <row r="705" spans="2:4" x14ac:dyDescent="0.2">
      <c r="B705" s="355"/>
      <c r="C705" s="355"/>
      <c r="D705" s="355"/>
    </row>
    <row r="706" spans="2:4" x14ac:dyDescent="0.2">
      <c r="B706" s="355"/>
      <c r="C706" s="355"/>
      <c r="D706" s="355"/>
    </row>
    <row r="707" spans="2:4" x14ac:dyDescent="0.2">
      <c r="B707" s="355"/>
      <c r="C707" s="355"/>
      <c r="D707" s="355"/>
    </row>
    <row r="708" spans="2:4" x14ac:dyDescent="0.2">
      <c r="B708" s="355"/>
      <c r="C708" s="355"/>
      <c r="D708" s="355"/>
    </row>
    <row r="709" spans="2:4" x14ac:dyDescent="0.2">
      <c r="B709" s="355"/>
      <c r="C709" s="355"/>
      <c r="D709" s="355"/>
    </row>
    <row r="710" spans="2:4" x14ac:dyDescent="0.2">
      <c r="B710" s="355"/>
      <c r="C710" s="355"/>
      <c r="D710" s="355"/>
    </row>
    <row r="711" spans="2:4" x14ac:dyDescent="0.2">
      <c r="B711" s="355"/>
      <c r="C711" s="355"/>
      <c r="D711" s="355"/>
    </row>
    <row r="712" spans="2:4" x14ac:dyDescent="0.2">
      <c r="B712" s="355"/>
      <c r="C712" s="355"/>
      <c r="D712" s="355"/>
    </row>
    <row r="713" spans="2:4" x14ac:dyDescent="0.2">
      <c r="B713" s="355"/>
      <c r="C713" s="355"/>
      <c r="D713" s="355"/>
    </row>
    <row r="714" spans="2:4" x14ac:dyDescent="0.2">
      <c r="B714" s="355"/>
      <c r="C714" s="355"/>
      <c r="D714" s="355"/>
    </row>
    <row r="715" spans="2:4" x14ac:dyDescent="0.2">
      <c r="B715" s="355"/>
      <c r="C715" s="355"/>
      <c r="D715" s="355"/>
    </row>
    <row r="716" spans="2:4" x14ac:dyDescent="0.2">
      <c r="B716" s="355"/>
      <c r="C716" s="355"/>
      <c r="D716" s="355"/>
    </row>
    <row r="717" spans="2:4" x14ac:dyDescent="0.2">
      <c r="B717" s="355"/>
      <c r="C717" s="355"/>
      <c r="D717" s="355"/>
    </row>
    <row r="718" spans="2:4" x14ac:dyDescent="0.2">
      <c r="B718" s="355"/>
      <c r="C718" s="355"/>
      <c r="D718" s="355"/>
    </row>
    <row r="719" spans="2:4" x14ac:dyDescent="0.2">
      <c r="B719" s="355"/>
      <c r="C719" s="355"/>
      <c r="D719" s="355"/>
    </row>
    <row r="720" spans="2:4" x14ac:dyDescent="0.2">
      <c r="B720" s="355"/>
      <c r="C720" s="355"/>
      <c r="D720" s="355"/>
    </row>
    <row r="721" spans="2:4" x14ac:dyDescent="0.2">
      <c r="B721" s="355"/>
      <c r="C721" s="355"/>
      <c r="D721" s="355"/>
    </row>
    <row r="722" spans="2:4" x14ac:dyDescent="0.2">
      <c r="B722" s="355"/>
      <c r="C722" s="355"/>
      <c r="D722" s="355"/>
    </row>
    <row r="723" spans="2:4" x14ac:dyDescent="0.2">
      <c r="B723" s="355"/>
      <c r="C723" s="355"/>
      <c r="D723" s="355"/>
    </row>
    <row r="724" spans="2:4" x14ac:dyDescent="0.2">
      <c r="B724" s="355"/>
      <c r="C724" s="355"/>
      <c r="D724" s="355"/>
    </row>
    <row r="725" spans="2:4" x14ac:dyDescent="0.2">
      <c r="B725" s="355"/>
      <c r="C725" s="355"/>
      <c r="D725" s="355"/>
    </row>
    <row r="726" spans="2:4" x14ac:dyDescent="0.2">
      <c r="B726" s="355"/>
      <c r="C726" s="355"/>
      <c r="D726" s="355"/>
    </row>
    <row r="727" spans="2:4" x14ac:dyDescent="0.2">
      <c r="B727" s="355"/>
      <c r="C727" s="355"/>
      <c r="D727" s="355"/>
    </row>
    <row r="728" spans="2:4" x14ac:dyDescent="0.2">
      <c r="B728" s="355"/>
      <c r="C728" s="355"/>
      <c r="D728" s="355"/>
    </row>
    <row r="729" spans="2:4" x14ac:dyDescent="0.2">
      <c r="B729" s="355"/>
      <c r="C729" s="355"/>
      <c r="D729" s="355"/>
    </row>
    <row r="730" spans="2:4" x14ac:dyDescent="0.2">
      <c r="B730" s="355"/>
      <c r="C730" s="355"/>
      <c r="D730" s="355"/>
    </row>
    <row r="731" spans="2:4" x14ac:dyDescent="0.2">
      <c r="B731" s="355"/>
      <c r="C731" s="355"/>
      <c r="D731" s="355"/>
    </row>
    <row r="732" spans="2:4" x14ac:dyDescent="0.2">
      <c r="B732" s="355"/>
      <c r="C732" s="355"/>
      <c r="D732" s="355"/>
    </row>
    <row r="733" spans="2:4" x14ac:dyDescent="0.2">
      <c r="B733" s="355"/>
      <c r="C733" s="355"/>
      <c r="D733" s="355"/>
    </row>
    <row r="734" spans="2:4" x14ac:dyDescent="0.2">
      <c r="B734" s="355"/>
      <c r="C734" s="355"/>
      <c r="D734" s="355"/>
    </row>
    <row r="735" spans="2:4" x14ac:dyDescent="0.2">
      <c r="B735" s="355"/>
      <c r="C735" s="355"/>
      <c r="D735" s="355"/>
    </row>
    <row r="736" spans="2:4" x14ac:dyDescent="0.2">
      <c r="B736" s="355"/>
      <c r="C736" s="355"/>
      <c r="D736" s="355"/>
    </row>
    <row r="737" spans="2:4" x14ac:dyDescent="0.2">
      <c r="B737" s="355"/>
      <c r="C737" s="355"/>
      <c r="D737" s="355"/>
    </row>
    <row r="738" spans="2:4" x14ac:dyDescent="0.2">
      <c r="B738" s="355"/>
      <c r="C738" s="355"/>
      <c r="D738" s="355"/>
    </row>
    <row r="739" spans="2:4" x14ac:dyDescent="0.2">
      <c r="B739" s="355"/>
      <c r="C739" s="355"/>
      <c r="D739" s="355"/>
    </row>
    <row r="740" spans="2:4" x14ac:dyDescent="0.2">
      <c r="B740" s="355"/>
      <c r="C740" s="355"/>
      <c r="D740" s="355"/>
    </row>
    <row r="741" spans="2:4" x14ac:dyDescent="0.2">
      <c r="B741" s="355"/>
      <c r="C741" s="355"/>
      <c r="D741" s="355"/>
    </row>
    <row r="742" spans="2:4" x14ac:dyDescent="0.2">
      <c r="B742" s="355"/>
      <c r="C742" s="355"/>
      <c r="D742" s="355"/>
    </row>
    <row r="743" spans="2:4" x14ac:dyDescent="0.2">
      <c r="B743" s="355"/>
      <c r="C743" s="355"/>
      <c r="D743" s="355"/>
    </row>
    <row r="744" spans="2:4" x14ac:dyDescent="0.2">
      <c r="B744" s="355"/>
      <c r="C744" s="355"/>
      <c r="D744" s="355"/>
    </row>
    <row r="745" spans="2:4" x14ac:dyDescent="0.2">
      <c r="B745" s="355"/>
      <c r="C745" s="355"/>
      <c r="D745" s="355"/>
    </row>
    <row r="746" spans="2:4" x14ac:dyDescent="0.2">
      <c r="B746" s="355"/>
      <c r="C746" s="355"/>
      <c r="D746" s="355"/>
    </row>
    <row r="747" spans="2:4" x14ac:dyDescent="0.2">
      <c r="B747" s="355"/>
      <c r="C747" s="355"/>
      <c r="D747" s="355"/>
    </row>
    <row r="748" spans="2:4" x14ac:dyDescent="0.2">
      <c r="B748" s="355"/>
      <c r="C748" s="355"/>
      <c r="D748" s="355"/>
    </row>
    <row r="749" spans="2:4" x14ac:dyDescent="0.2">
      <c r="B749" s="355"/>
      <c r="C749" s="355"/>
      <c r="D749" s="355"/>
    </row>
    <row r="750" spans="2:4" x14ac:dyDescent="0.2">
      <c r="B750" s="355"/>
      <c r="C750" s="355"/>
      <c r="D750" s="355"/>
    </row>
    <row r="751" spans="2:4" x14ac:dyDescent="0.2">
      <c r="B751" s="355"/>
      <c r="C751" s="355"/>
      <c r="D751" s="355"/>
    </row>
    <row r="752" spans="2:4" x14ac:dyDescent="0.2">
      <c r="B752" s="355"/>
      <c r="C752" s="355"/>
      <c r="D752" s="355"/>
    </row>
    <row r="753" spans="2:4" x14ac:dyDescent="0.2">
      <c r="B753" s="355"/>
      <c r="C753" s="355"/>
      <c r="D753" s="355"/>
    </row>
    <row r="754" spans="2:4" x14ac:dyDescent="0.2">
      <c r="B754" s="355"/>
      <c r="C754" s="355"/>
      <c r="D754" s="355"/>
    </row>
    <row r="755" spans="2:4" x14ac:dyDescent="0.2">
      <c r="B755" s="355"/>
      <c r="C755" s="355"/>
      <c r="D755" s="355"/>
    </row>
    <row r="756" spans="2:4" x14ac:dyDescent="0.2">
      <c r="B756" s="355"/>
      <c r="C756" s="355"/>
      <c r="D756" s="355"/>
    </row>
    <row r="757" spans="2:4" x14ac:dyDescent="0.2">
      <c r="B757" s="355"/>
      <c r="C757" s="355"/>
      <c r="D757" s="355"/>
    </row>
    <row r="758" spans="2:4" x14ac:dyDescent="0.2">
      <c r="B758" s="355"/>
      <c r="C758" s="355"/>
      <c r="D758" s="355"/>
    </row>
    <row r="759" spans="2:4" x14ac:dyDescent="0.2">
      <c r="B759" s="355"/>
      <c r="C759" s="355"/>
      <c r="D759" s="355"/>
    </row>
    <row r="760" spans="2:4" x14ac:dyDescent="0.2">
      <c r="B760" s="355"/>
      <c r="C760" s="355"/>
      <c r="D760" s="355"/>
    </row>
    <row r="761" spans="2:4" x14ac:dyDescent="0.2">
      <c r="B761" s="355"/>
      <c r="C761" s="355"/>
      <c r="D761" s="355"/>
    </row>
    <row r="762" spans="2:4" x14ac:dyDescent="0.2">
      <c r="B762" s="355"/>
      <c r="C762" s="355"/>
      <c r="D762" s="355"/>
    </row>
    <row r="763" spans="2:4" x14ac:dyDescent="0.2">
      <c r="B763" s="355"/>
      <c r="C763" s="355"/>
      <c r="D763" s="355"/>
    </row>
    <row r="764" spans="2:4" x14ac:dyDescent="0.2">
      <c r="B764" s="355"/>
      <c r="C764" s="355"/>
      <c r="D764" s="355"/>
    </row>
    <row r="765" spans="2:4" x14ac:dyDescent="0.2">
      <c r="B765" s="355"/>
      <c r="C765" s="355"/>
      <c r="D765" s="355"/>
    </row>
    <row r="766" spans="2:4" x14ac:dyDescent="0.2">
      <c r="B766" s="355"/>
      <c r="C766" s="355"/>
      <c r="D766" s="355"/>
    </row>
    <row r="767" spans="2:4" x14ac:dyDescent="0.2">
      <c r="B767" s="355"/>
      <c r="C767" s="355"/>
      <c r="D767" s="355"/>
    </row>
    <row r="768" spans="2:4" x14ac:dyDescent="0.2">
      <c r="B768" s="355"/>
      <c r="C768" s="355"/>
      <c r="D768" s="355"/>
    </row>
    <row r="769" spans="2:4" x14ac:dyDescent="0.2">
      <c r="B769" s="355"/>
      <c r="C769" s="355"/>
      <c r="D769" s="355"/>
    </row>
    <row r="770" spans="2:4" x14ac:dyDescent="0.2">
      <c r="B770" s="355"/>
      <c r="C770" s="355"/>
      <c r="D770" s="355"/>
    </row>
    <row r="771" spans="2:4" x14ac:dyDescent="0.2">
      <c r="B771" s="355"/>
      <c r="C771" s="355"/>
      <c r="D771" s="355"/>
    </row>
    <row r="772" spans="2:4" x14ac:dyDescent="0.2">
      <c r="B772" s="355"/>
      <c r="C772" s="355"/>
      <c r="D772" s="355"/>
    </row>
    <row r="773" spans="2:4" x14ac:dyDescent="0.2">
      <c r="B773" s="355"/>
      <c r="C773" s="355"/>
      <c r="D773" s="355"/>
    </row>
    <row r="774" spans="2:4" x14ac:dyDescent="0.2">
      <c r="B774" s="355"/>
      <c r="C774" s="355"/>
      <c r="D774" s="355"/>
    </row>
    <row r="775" spans="2:4" x14ac:dyDescent="0.2">
      <c r="B775" s="355"/>
      <c r="C775" s="355"/>
      <c r="D775" s="355"/>
    </row>
    <row r="776" spans="2:4" x14ac:dyDescent="0.2">
      <c r="B776" s="355"/>
      <c r="C776" s="355"/>
      <c r="D776" s="355"/>
    </row>
    <row r="777" spans="2:4" x14ac:dyDescent="0.2">
      <c r="B777" s="355"/>
      <c r="C777" s="355"/>
      <c r="D777" s="355"/>
    </row>
    <row r="778" spans="2:4" x14ac:dyDescent="0.2">
      <c r="B778" s="355"/>
      <c r="C778" s="355"/>
      <c r="D778" s="355"/>
    </row>
    <row r="779" spans="2:4" x14ac:dyDescent="0.2">
      <c r="B779" s="355"/>
      <c r="C779" s="355"/>
      <c r="D779" s="355"/>
    </row>
    <row r="780" spans="2:4" x14ac:dyDescent="0.2">
      <c r="B780" s="355"/>
      <c r="C780" s="355"/>
      <c r="D780" s="355"/>
    </row>
    <row r="781" spans="2:4" x14ac:dyDescent="0.2">
      <c r="B781" s="355"/>
      <c r="C781" s="355"/>
      <c r="D781" s="355"/>
    </row>
    <row r="782" spans="2:4" x14ac:dyDescent="0.2">
      <c r="B782" s="355"/>
      <c r="C782" s="355"/>
      <c r="D782" s="355"/>
    </row>
    <row r="783" spans="2:4" x14ac:dyDescent="0.2">
      <c r="B783" s="355"/>
      <c r="C783" s="355"/>
      <c r="D783" s="355"/>
    </row>
    <row r="784" spans="2:4" x14ac:dyDescent="0.2">
      <c r="B784" s="355"/>
      <c r="C784" s="355"/>
      <c r="D784" s="355"/>
    </row>
    <row r="785" spans="2:4" x14ac:dyDescent="0.2">
      <c r="B785" s="355"/>
      <c r="C785" s="355"/>
      <c r="D785" s="355"/>
    </row>
    <row r="786" spans="2:4" x14ac:dyDescent="0.2">
      <c r="B786" s="355"/>
      <c r="C786" s="355"/>
      <c r="D786" s="355"/>
    </row>
    <row r="787" spans="2:4" x14ac:dyDescent="0.2">
      <c r="B787" s="355"/>
      <c r="C787" s="355"/>
      <c r="D787" s="355"/>
    </row>
    <row r="788" spans="2:4" x14ac:dyDescent="0.2">
      <c r="B788" s="355"/>
      <c r="C788" s="355"/>
      <c r="D788" s="355"/>
    </row>
    <row r="789" spans="2:4" x14ac:dyDescent="0.2">
      <c r="B789" s="355"/>
      <c r="C789" s="355"/>
      <c r="D789" s="355"/>
    </row>
    <row r="790" spans="2:4" x14ac:dyDescent="0.2">
      <c r="B790" s="355"/>
      <c r="C790" s="355"/>
      <c r="D790" s="355"/>
    </row>
    <row r="791" spans="2:4" x14ac:dyDescent="0.2">
      <c r="B791" s="355"/>
      <c r="C791" s="355"/>
      <c r="D791" s="355"/>
    </row>
    <row r="792" spans="2:4" x14ac:dyDescent="0.2">
      <c r="B792" s="355"/>
      <c r="C792" s="355"/>
      <c r="D792" s="355"/>
    </row>
    <row r="793" spans="2:4" x14ac:dyDescent="0.2">
      <c r="B793" s="355"/>
      <c r="C793" s="355"/>
      <c r="D793" s="355"/>
    </row>
    <row r="794" spans="2:4" x14ac:dyDescent="0.2">
      <c r="B794" s="355"/>
      <c r="C794" s="355"/>
      <c r="D794" s="355"/>
    </row>
    <row r="795" spans="2:4" x14ac:dyDescent="0.2">
      <c r="B795" s="355"/>
      <c r="C795" s="355"/>
      <c r="D795" s="355"/>
    </row>
    <row r="796" spans="2:4" x14ac:dyDescent="0.2">
      <c r="B796" s="355"/>
      <c r="C796" s="355"/>
      <c r="D796" s="355"/>
    </row>
    <row r="797" spans="2:4" x14ac:dyDescent="0.2">
      <c r="B797" s="355"/>
      <c r="C797" s="355"/>
      <c r="D797" s="355"/>
    </row>
    <row r="798" spans="2:4" x14ac:dyDescent="0.2">
      <c r="B798" s="355"/>
      <c r="C798" s="355"/>
      <c r="D798" s="355"/>
    </row>
  </sheetData>
  <mergeCells count="7">
    <mergeCell ref="A53:D53"/>
    <mergeCell ref="B28:I29"/>
    <mergeCell ref="B48:I48"/>
    <mergeCell ref="B49:I49"/>
    <mergeCell ref="B50:I50"/>
    <mergeCell ref="B51:I51"/>
    <mergeCell ref="B47:J47"/>
  </mergeCells>
  <pageMargins left="0.39370078740157483" right="0" top="0.39370078740157483" bottom="0.59055118110236227" header="0.51181102362204722" footer="0.51181102362204722"/>
  <pageSetup paperSize="9" scale="84" firstPageNumber="72"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3"/>
  <sheetViews>
    <sheetView showGridLines="0" workbookViewId="0">
      <selection activeCell="B39" sqref="B39"/>
    </sheetView>
  </sheetViews>
  <sheetFormatPr baseColWidth="10" defaultRowHeight="12.75" x14ac:dyDescent="0.2"/>
  <cols>
    <col min="1" max="1" width="50.6640625" customWidth="1"/>
    <col min="7" max="7" width="2.5" customWidth="1"/>
  </cols>
  <sheetData>
    <row r="2" spans="1:8" ht="33" customHeight="1" x14ac:dyDescent="0.2">
      <c r="A2" s="1011" t="s">
        <v>708</v>
      </c>
      <c r="B2" s="1012"/>
      <c r="C2" s="1012"/>
      <c r="D2" s="1012"/>
      <c r="E2" s="1012"/>
      <c r="F2" s="1012"/>
      <c r="G2" s="1012"/>
      <c r="H2" s="1012"/>
    </row>
    <row r="3" spans="1:8" ht="33" customHeight="1" x14ac:dyDescent="0.2">
      <c r="A3" s="586"/>
      <c r="B3" s="587"/>
      <c r="C3" s="587"/>
      <c r="D3" s="587"/>
      <c r="E3" s="587"/>
      <c r="F3" s="587"/>
      <c r="G3" s="587"/>
      <c r="H3" s="587"/>
    </row>
    <row r="4" spans="1:8" ht="33" customHeight="1" x14ac:dyDescent="0.2">
      <c r="A4" s="586"/>
      <c r="B4" s="587"/>
      <c r="C4" s="587"/>
      <c r="D4" s="587"/>
      <c r="E4" s="587"/>
      <c r="F4" s="587"/>
      <c r="G4" s="587"/>
      <c r="H4" s="587"/>
    </row>
    <row r="5" spans="1:8" ht="15.75" x14ac:dyDescent="0.2">
      <c r="A5" s="44"/>
      <c r="B5" s="45"/>
      <c r="C5" s="45"/>
      <c r="D5" s="45"/>
      <c r="E5" s="45"/>
      <c r="F5" s="45"/>
      <c r="G5" s="45"/>
      <c r="H5" s="45"/>
    </row>
    <row r="7" spans="1:8" ht="15" customHeight="1" x14ac:dyDescent="0.2">
      <c r="A7" s="1010" t="s">
        <v>383</v>
      </c>
      <c r="B7" s="1010"/>
      <c r="C7" s="1010"/>
      <c r="D7" s="1010"/>
      <c r="E7" s="1010"/>
      <c r="F7" s="1010"/>
      <c r="G7" s="1010"/>
      <c r="H7" s="1010"/>
    </row>
    <row r="9" spans="1:8" x14ac:dyDescent="0.2">
      <c r="B9" s="1013" t="s">
        <v>400</v>
      </c>
      <c r="C9" s="1013"/>
      <c r="D9" s="1013"/>
      <c r="E9" s="1013"/>
    </row>
    <row r="10" spans="1:8" ht="24" customHeight="1" x14ac:dyDescent="0.2">
      <c r="A10" s="472" t="s">
        <v>729</v>
      </c>
      <c r="B10" s="786" t="s">
        <v>156</v>
      </c>
      <c r="C10" s="26" t="s">
        <v>157</v>
      </c>
      <c r="D10" s="26" t="s">
        <v>158</v>
      </c>
      <c r="E10" s="26" t="s">
        <v>159</v>
      </c>
      <c r="F10" s="227" t="s">
        <v>70</v>
      </c>
      <c r="H10" s="227" t="s">
        <v>154</v>
      </c>
    </row>
    <row r="11" spans="1:8" s="4" customFormat="1" x14ac:dyDescent="0.2">
      <c r="A11" s="467"/>
      <c r="B11" s="39"/>
      <c r="C11" s="39"/>
      <c r="D11" s="39"/>
      <c r="E11" s="39"/>
      <c r="F11" s="39"/>
      <c r="H11" s="39"/>
    </row>
    <row r="12" spans="1:8" x14ac:dyDescent="0.2">
      <c r="A12" s="29" t="s">
        <v>160</v>
      </c>
      <c r="B12" s="30">
        <v>33</v>
      </c>
      <c r="C12" s="30">
        <v>182</v>
      </c>
      <c r="D12" s="30">
        <v>170</v>
      </c>
      <c r="E12" s="30">
        <v>13</v>
      </c>
      <c r="F12" s="19">
        <f>E12+D12+C12+B12</f>
        <v>398</v>
      </c>
      <c r="H12" s="34">
        <f>F12/$F$19</f>
        <v>0.89438202247191012</v>
      </c>
    </row>
    <row r="13" spans="1:8" x14ac:dyDescent="0.2">
      <c r="A13" s="31" t="s">
        <v>161</v>
      </c>
      <c r="B13" s="32">
        <v>5</v>
      </c>
      <c r="C13" s="32">
        <v>2</v>
      </c>
      <c r="D13" s="32">
        <v>3</v>
      </c>
      <c r="E13" s="32"/>
      <c r="F13" s="20">
        <f t="shared" ref="F13:F17" si="0">E13+D13+C13+B13</f>
        <v>10</v>
      </c>
      <c r="H13" s="35">
        <f t="shared" ref="H13:H17" si="1">F13/$F$19</f>
        <v>2.247191011235955E-2</v>
      </c>
    </row>
    <row r="14" spans="1:8" x14ac:dyDescent="0.2">
      <c r="A14" s="31" t="s">
        <v>582</v>
      </c>
      <c r="B14" s="32"/>
      <c r="C14" s="32"/>
      <c r="D14" s="32">
        <v>1</v>
      </c>
      <c r="E14" s="32"/>
      <c r="F14" s="20">
        <f t="shared" si="0"/>
        <v>1</v>
      </c>
      <c r="H14" s="35">
        <f t="shared" si="1"/>
        <v>2.2471910112359553E-3</v>
      </c>
    </row>
    <row r="15" spans="1:8" x14ac:dyDescent="0.2">
      <c r="A15" s="31" t="s">
        <v>581</v>
      </c>
      <c r="B15" s="32">
        <v>1</v>
      </c>
      <c r="C15" s="32"/>
      <c r="D15" s="32">
        <v>1</v>
      </c>
      <c r="E15" s="32"/>
      <c r="F15" s="20">
        <f t="shared" si="0"/>
        <v>2</v>
      </c>
      <c r="H15" s="35">
        <f t="shared" si="1"/>
        <v>4.4943820224719105E-3</v>
      </c>
    </row>
    <row r="16" spans="1:8" x14ac:dyDescent="0.2">
      <c r="A16" s="31" t="s">
        <v>163</v>
      </c>
      <c r="B16" s="32">
        <v>1</v>
      </c>
      <c r="C16" s="32">
        <v>4</v>
      </c>
      <c r="D16" s="32">
        <v>1</v>
      </c>
      <c r="E16" s="32"/>
      <c r="F16" s="20">
        <f t="shared" si="0"/>
        <v>6</v>
      </c>
      <c r="H16" s="35">
        <f t="shared" si="1"/>
        <v>1.3483146067415731E-2</v>
      </c>
    </row>
    <row r="17" spans="1:9" x14ac:dyDescent="0.2">
      <c r="A17" s="31" t="s">
        <v>164</v>
      </c>
      <c r="B17" s="32">
        <v>1</v>
      </c>
      <c r="C17" s="32">
        <v>11</v>
      </c>
      <c r="D17" s="32">
        <v>16</v>
      </c>
      <c r="E17" s="32"/>
      <c r="F17" s="20">
        <f t="shared" si="0"/>
        <v>28</v>
      </c>
      <c r="H17" s="35">
        <f t="shared" si="1"/>
        <v>6.2921348314606745E-2</v>
      </c>
    </row>
    <row r="19" spans="1:9" x14ac:dyDescent="0.2">
      <c r="A19" s="304" t="s">
        <v>1</v>
      </c>
      <c r="B19" s="305">
        <f>B12+B13+B14+B15+B16+B17</f>
        <v>41</v>
      </c>
      <c r="C19" s="305">
        <f t="shared" ref="C19:F19" si="2">C12+C13+C14+C15+C16+C17</f>
        <v>199</v>
      </c>
      <c r="D19" s="305">
        <f t="shared" si="2"/>
        <v>192</v>
      </c>
      <c r="E19" s="305">
        <f t="shared" si="2"/>
        <v>13</v>
      </c>
      <c r="F19" s="371">
        <f t="shared" si="2"/>
        <v>445</v>
      </c>
      <c r="H19" s="373">
        <f>F19/F19</f>
        <v>1</v>
      </c>
    </row>
    <row r="20" spans="1:9" x14ac:dyDescent="0.2">
      <c r="A20" s="306" t="s">
        <v>154</v>
      </c>
      <c r="B20" s="307">
        <f>B19/$F$19</f>
        <v>9.2134831460674152E-2</v>
      </c>
      <c r="C20" s="307">
        <f t="shared" ref="C20:F20" si="3">C19/$F$19</f>
        <v>0.44719101123595506</v>
      </c>
      <c r="D20" s="307">
        <f t="shared" si="3"/>
        <v>0.43146067415730338</v>
      </c>
      <c r="E20" s="307">
        <f t="shared" si="3"/>
        <v>2.9213483146067417E-2</v>
      </c>
      <c r="F20" s="372">
        <f t="shared" si="3"/>
        <v>1</v>
      </c>
    </row>
    <row r="22" spans="1:9" x14ac:dyDescent="0.2">
      <c r="A22" s="751" t="s">
        <v>756</v>
      </c>
    </row>
    <row r="23" spans="1:9" ht="24" customHeight="1" x14ac:dyDescent="0.2">
      <c r="A23" s="1014" t="s">
        <v>757</v>
      </c>
      <c r="B23" s="1014"/>
      <c r="C23" s="1014"/>
      <c r="D23" s="1014"/>
      <c r="E23" s="1014"/>
      <c r="F23" s="1014"/>
      <c r="G23" s="1014"/>
      <c r="H23" s="1014"/>
      <c r="I23" s="1014"/>
    </row>
  </sheetData>
  <mergeCells count="4">
    <mergeCell ref="A7:H7"/>
    <mergeCell ref="A2:H2"/>
    <mergeCell ref="B9:E9"/>
    <mergeCell ref="A23:I23"/>
  </mergeCells>
  <pageMargins left="0.39370078740157483" right="0" top="0.39370078740157483" bottom="0.59055118110236227" header="0.51181102362204722" footer="0.51181102362204722"/>
  <pageSetup paperSize="9" firstPageNumber="4"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H14"/>
  <sheetViews>
    <sheetView zoomScaleNormal="100" workbookViewId="0">
      <selection activeCell="C10" sqref="C10"/>
    </sheetView>
  </sheetViews>
  <sheetFormatPr baseColWidth="10" defaultColWidth="12" defaultRowHeight="12.75" x14ac:dyDescent="0.2"/>
  <cols>
    <col min="1" max="8" width="17.33203125" style="705" customWidth="1"/>
    <col min="9" max="16384" width="12" style="705"/>
  </cols>
  <sheetData>
    <row r="1" spans="1:8" ht="23.25" customHeight="1" x14ac:dyDescent="0.2"/>
    <row r="2" spans="1:8" x14ac:dyDescent="0.2">
      <c r="A2" s="1157" t="s">
        <v>546</v>
      </c>
      <c r="B2" s="1157"/>
      <c r="C2" s="1157"/>
      <c r="D2" s="1157"/>
      <c r="E2" s="1157"/>
      <c r="F2" s="1157"/>
      <c r="G2" s="1157"/>
      <c r="H2" s="1157"/>
    </row>
    <row r="4" spans="1:8" ht="16.899999999999999" customHeight="1" x14ac:dyDescent="0.2">
      <c r="A4" s="706"/>
      <c r="B4" s="706"/>
      <c r="C4" s="1159" t="s">
        <v>529</v>
      </c>
      <c r="D4" s="1160"/>
      <c r="E4" s="1160"/>
      <c r="F4" s="1160"/>
      <c r="G4" s="1160"/>
      <c r="H4" s="1161"/>
    </row>
    <row r="5" spans="1:8" ht="24" customHeight="1" x14ac:dyDescent="0.2">
      <c r="A5" s="706"/>
      <c r="B5" s="706"/>
      <c r="C5" s="1162" t="s">
        <v>530</v>
      </c>
      <c r="D5" s="1163"/>
      <c r="E5" s="1163"/>
      <c r="F5" s="1164"/>
      <c r="G5" s="1162" t="s">
        <v>531</v>
      </c>
      <c r="H5" s="1164"/>
    </row>
    <row r="6" spans="1:8" ht="36" customHeight="1" x14ac:dyDescent="0.2">
      <c r="A6" s="706"/>
      <c r="B6" s="706"/>
      <c r="C6" s="1165" t="s">
        <v>532</v>
      </c>
      <c r="D6" s="1166"/>
      <c r="E6" s="1165" t="s">
        <v>533</v>
      </c>
      <c r="F6" s="1166"/>
      <c r="G6" s="1167" t="s">
        <v>532</v>
      </c>
      <c r="H6" s="1167" t="s">
        <v>534</v>
      </c>
    </row>
    <row r="7" spans="1:8" ht="21" customHeight="1" x14ac:dyDescent="0.2">
      <c r="A7" s="706"/>
      <c r="B7" s="706"/>
      <c r="C7" s="1159" t="s">
        <v>535</v>
      </c>
      <c r="D7" s="1160"/>
      <c r="E7" s="1160"/>
      <c r="F7" s="1161"/>
      <c r="G7" s="1168"/>
      <c r="H7" s="1168"/>
    </row>
    <row r="8" spans="1:8" ht="42.6" customHeight="1" x14ac:dyDescent="0.2">
      <c r="A8" s="706"/>
      <c r="B8" s="706"/>
      <c r="C8" s="707" t="s">
        <v>536</v>
      </c>
      <c r="D8" s="708" t="s">
        <v>537</v>
      </c>
      <c r="E8" s="707" t="s">
        <v>536</v>
      </c>
      <c r="F8" s="707" t="s">
        <v>537</v>
      </c>
      <c r="G8" s="1169"/>
      <c r="H8" s="1169"/>
    </row>
    <row r="9" spans="1:8" ht="55.9" customHeight="1" x14ac:dyDescent="0.2">
      <c r="A9" s="1152" t="s">
        <v>538</v>
      </c>
      <c r="B9" s="709" t="s">
        <v>573</v>
      </c>
      <c r="C9" s="710" t="s">
        <v>539</v>
      </c>
      <c r="D9" s="710" t="s">
        <v>539</v>
      </c>
      <c r="E9" s="710" t="s">
        <v>540</v>
      </c>
      <c r="F9" s="710" t="s">
        <v>540</v>
      </c>
      <c r="G9" s="710" t="s">
        <v>541</v>
      </c>
      <c r="H9" s="710" t="s">
        <v>541</v>
      </c>
    </row>
    <row r="10" spans="1:8" ht="64.150000000000006" customHeight="1" x14ac:dyDescent="0.2">
      <c r="A10" s="1153"/>
      <c r="B10" s="711" t="s">
        <v>574</v>
      </c>
      <c r="C10" s="710" t="s">
        <v>539</v>
      </c>
      <c r="D10" s="710" t="s">
        <v>539</v>
      </c>
      <c r="E10" s="710" t="s">
        <v>540</v>
      </c>
      <c r="F10" s="710" t="s">
        <v>540</v>
      </c>
      <c r="G10" s="710" t="s">
        <v>540</v>
      </c>
      <c r="H10" s="710" t="s">
        <v>540</v>
      </c>
    </row>
    <row r="11" spans="1:8" ht="45" customHeight="1" x14ac:dyDescent="0.2">
      <c r="A11" s="1154"/>
      <c r="B11" s="712" t="s">
        <v>575</v>
      </c>
      <c r="C11" s="710" t="s">
        <v>539</v>
      </c>
      <c r="D11" s="710" t="s">
        <v>540</v>
      </c>
      <c r="E11" s="710" t="s">
        <v>539</v>
      </c>
      <c r="F11" s="710" t="s">
        <v>540</v>
      </c>
      <c r="G11" s="710" t="s">
        <v>541</v>
      </c>
      <c r="H11" s="710" t="s">
        <v>541</v>
      </c>
    </row>
    <row r="12" spans="1:8" ht="39.6" customHeight="1" x14ac:dyDescent="0.2">
      <c r="A12" s="1155" t="s">
        <v>576</v>
      </c>
      <c r="B12" s="1156"/>
      <c r="C12" s="710" t="s">
        <v>542</v>
      </c>
      <c r="D12" s="710" t="s">
        <v>543</v>
      </c>
      <c r="E12" s="710" t="s">
        <v>544</v>
      </c>
      <c r="F12" s="710" t="s">
        <v>545</v>
      </c>
      <c r="G12" s="706"/>
      <c r="H12" s="706"/>
    </row>
    <row r="13" spans="1:8" x14ac:dyDescent="0.2">
      <c r="A13" s="705" t="s">
        <v>578</v>
      </c>
    </row>
    <row r="14" spans="1:8" ht="43.5" customHeight="1" x14ac:dyDescent="0.2">
      <c r="A14" s="1158" t="s">
        <v>552</v>
      </c>
      <c r="B14" s="1158"/>
      <c r="C14" s="1158"/>
      <c r="D14" s="1158"/>
      <c r="E14" s="1158"/>
      <c r="F14" s="1158"/>
      <c r="G14" s="1158"/>
      <c r="H14" s="1158"/>
    </row>
  </sheetData>
  <mergeCells count="12">
    <mergeCell ref="A9:A11"/>
    <mergeCell ref="A12:B12"/>
    <mergeCell ref="A2:H2"/>
    <mergeCell ref="A14:H14"/>
    <mergeCell ref="C4:H4"/>
    <mergeCell ref="C5:F5"/>
    <mergeCell ref="G5:H5"/>
    <mergeCell ref="C6:D6"/>
    <mergeCell ref="E6:F6"/>
    <mergeCell ref="G6:G8"/>
    <mergeCell ref="H6:H8"/>
    <mergeCell ref="C7:F7"/>
  </mergeCells>
  <pageMargins left="0.39370078740157483" right="0" top="0.59055118110236227" bottom="0.59055118110236227" header="0.51181102362204722" footer="0.51181102362204722"/>
  <pageSetup paperSize="9" fitToHeight="0" orientation="landscape" r:id="rId1"/>
  <headerFooter alignWithMargins="0">
    <oddHeader>&amp;L&amp;"Times New Roman,Gras"DGRH A1-1&amp;R&amp;"Times New Roman,Gras"Juillet 2021</oddHeader>
    <oddFooter>&amp;C&amp;"Times New Roman,Gras"Page &amp;P de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37"/>
  <sheetViews>
    <sheetView zoomScaleNormal="100" workbookViewId="0">
      <selection activeCell="L26" sqref="L26"/>
    </sheetView>
  </sheetViews>
  <sheetFormatPr baseColWidth="10" defaultColWidth="12" defaultRowHeight="12.75" x14ac:dyDescent="0.2"/>
  <cols>
    <col min="1" max="16384" width="12" style="705"/>
  </cols>
  <sheetData>
    <row r="2" spans="1:8" s="985" customFormat="1" ht="16.5" customHeight="1" x14ac:dyDescent="0.2">
      <c r="A2" s="1170" t="s">
        <v>547</v>
      </c>
      <c r="B2" s="1170"/>
      <c r="C2" s="1170"/>
      <c r="D2" s="1170"/>
      <c r="E2" s="1170"/>
      <c r="F2" s="1170"/>
      <c r="G2" s="1170"/>
      <c r="H2" s="1170"/>
    </row>
    <row r="18" spans="1:8" x14ac:dyDescent="0.2">
      <c r="B18" s="705" t="s">
        <v>548</v>
      </c>
    </row>
    <row r="20" spans="1:8" s="985" customFormat="1" ht="21" customHeight="1" x14ac:dyDescent="0.2">
      <c r="A20" s="1170" t="s">
        <v>745</v>
      </c>
      <c r="B20" s="1170"/>
      <c r="C20" s="1170"/>
      <c r="D20" s="1170"/>
      <c r="E20" s="1170"/>
      <c r="F20" s="1170"/>
      <c r="G20" s="1170"/>
      <c r="H20" s="1170"/>
    </row>
    <row r="37" spans="2:2" x14ac:dyDescent="0.2">
      <c r="B37" s="705" t="s">
        <v>549</v>
      </c>
    </row>
  </sheetData>
  <mergeCells count="2">
    <mergeCell ref="A2:H2"/>
    <mergeCell ref="A20:H20"/>
  </mergeCells>
  <pageMargins left="0.39370078740157483" right="0" top="0.78740157480314965" bottom="0.59055118110236227" header="0.51181102362204722" footer="0.51181102362204722"/>
  <pageSetup paperSize="9"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40"/>
  <sheetViews>
    <sheetView zoomScaleNormal="100" workbookViewId="0">
      <selection activeCell="P33" sqref="P33"/>
    </sheetView>
  </sheetViews>
  <sheetFormatPr baseColWidth="10" defaultColWidth="12" defaultRowHeight="12.75" x14ac:dyDescent="0.2"/>
  <cols>
    <col min="1" max="16384" width="12" style="705"/>
  </cols>
  <sheetData>
    <row r="2" spans="1:8" x14ac:dyDescent="0.2">
      <c r="A2" s="1171" t="s">
        <v>660</v>
      </c>
      <c r="B2" s="1171"/>
      <c r="C2" s="1171"/>
      <c r="D2" s="1171"/>
      <c r="E2" s="1171"/>
      <c r="F2" s="1171"/>
      <c r="G2" s="1171"/>
      <c r="H2" s="1171"/>
    </row>
    <row r="19" spans="1:8" x14ac:dyDescent="0.2">
      <c r="B19" s="705" t="s">
        <v>550</v>
      </c>
    </row>
    <row r="22" spans="1:8" ht="12.75" customHeight="1" x14ac:dyDescent="0.2">
      <c r="B22" s="1172" t="s">
        <v>661</v>
      </c>
      <c r="C22" s="1172"/>
      <c r="D22" s="1172"/>
      <c r="E22" s="1172"/>
      <c r="F22" s="1172"/>
      <c r="G22" s="1172"/>
      <c r="H22" s="750"/>
    </row>
    <row r="23" spans="1:8" x14ac:dyDescent="0.2">
      <c r="A23" s="750"/>
      <c r="B23" s="1172"/>
      <c r="C23" s="1172"/>
      <c r="D23" s="1172"/>
      <c r="E23" s="1172"/>
      <c r="F23" s="1172"/>
      <c r="G23" s="1172"/>
      <c r="H23" s="750"/>
    </row>
    <row r="40" spans="2:2" x14ac:dyDescent="0.2">
      <c r="B40" s="705" t="s">
        <v>551</v>
      </c>
    </row>
  </sheetData>
  <mergeCells count="2">
    <mergeCell ref="A2:H2"/>
    <mergeCell ref="B22:G23"/>
  </mergeCells>
  <pageMargins left="0.39370078740157483" right="0" top="0.78740157480314965" bottom="0.59055118110236227" header="0.51181102362204722" footer="0.51181102362204722"/>
  <pageSetup paperSize="9"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7"/>
  <sheetViews>
    <sheetView showGridLines="0" workbookViewId="0">
      <selection activeCell="J26" sqref="J26"/>
    </sheetView>
  </sheetViews>
  <sheetFormatPr baseColWidth="10" defaultRowHeight="12.75" x14ac:dyDescent="0.2"/>
  <cols>
    <col min="1" max="1" width="57.1640625" customWidth="1"/>
    <col min="7" max="7" width="3.33203125" customWidth="1"/>
  </cols>
  <sheetData>
    <row r="2" spans="1:8" ht="34.5" customHeight="1" x14ac:dyDescent="0.2">
      <c r="A2" s="1011" t="s">
        <v>710</v>
      </c>
      <c r="B2" s="1012"/>
      <c r="C2" s="1012"/>
      <c r="D2" s="1012"/>
      <c r="E2" s="1012"/>
      <c r="F2" s="1012"/>
      <c r="G2" s="1012"/>
      <c r="H2" s="1012"/>
    </row>
    <row r="3" spans="1:8" ht="15.75" x14ac:dyDescent="0.2">
      <c r="A3" s="44"/>
      <c r="B3" s="45"/>
      <c r="C3" s="45"/>
      <c r="D3" s="45"/>
      <c r="E3" s="45"/>
      <c r="F3" s="45"/>
      <c r="G3" s="45"/>
      <c r="H3" s="45"/>
    </row>
    <row r="4" spans="1:8" ht="17.25" customHeight="1" x14ac:dyDescent="0.2">
      <c r="A4" s="1010" t="s">
        <v>389</v>
      </c>
      <c r="B4" s="1010"/>
      <c r="C4" s="1010"/>
      <c r="D4" s="1010"/>
      <c r="E4" s="1010"/>
      <c r="F4" s="1010"/>
      <c r="G4" s="1010"/>
      <c r="H4" s="1010"/>
    </row>
    <row r="6" spans="1:8" x14ac:dyDescent="0.2">
      <c r="B6" s="1013" t="s">
        <v>400</v>
      </c>
      <c r="C6" s="1013"/>
      <c r="D6" s="1013"/>
      <c r="E6" s="1013"/>
    </row>
    <row r="7" spans="1:8" ht="24.75" customHeight="1" x14ac:dyDescent="0.2">
      <c r="A7" s="468" t="s">
        <v>753</v>
      </c>
      <c r="B7" s="26" t="s">
        <v>156</v>
      </c>
      <c r="C7" s="26" t="s">
        <v>157</v>
      </c>
      <c r="D7" s="26" t="s">
        <v>158</v>
      </c>
      <c r="E7" s="26" t="s">
        <v>159</v>
      </c>
      <c r="F7" s="22" t="s">
        <v>70</v>
      </c>
      <c r="H7" s="22" t="s">
        <v>154</v>
      </c>
    </row>
    <row r="8" spans="1:8" s="4" customFormat="1" x14ac:dyDescent="0.2">
      <c r="A8" s="165"/>
      <c r="B8" s="39"/>
      <c r="C8" s="39"/>
      <c r="D8" s="39"/>
      <c r="E8" s="39"/>
      <c r="F8" s="39"/>
    </row>
    <row r="9" spans="1:8" x14ac:dyDescent="0.2">
      <c r="A9" s="357" t="s">
        <v>486</v>
      </c>
      <c r="B9" s="288">
        <v>21</v>
      </c>
      <c r="C9" s="288">
        <v>70</v>
      </c>
      <c r="D9" s="288">
        <v>163</v>
      </c>
      <c r="E9" s="288">
        <v>8</v>
      </c>
      <c r="F9" s="292">
        <f>E9+D9+C9+B9</f>
        <v>262</v>
      </c>
      <c r="H9" s="375">
        <f t="shared" ref="H9:H25" si="0">F9/$F$33</f>
        <v>0.26816786079836236</v>
      </c>
    </row>
    <row r="10" spans="1:8" x14ac:dyDescent="0.2">
      <c r="A10" s="358" t="s">
        <v>166</v>
      </c>
      <c r="B10" s="290">
        <v>15</v>
      </c>
      <c r="C10" s="290">
        <v>29</v>
      </c>
      <c r="D10" s="290">
        <v>17</v>
      </c>
      <c r="E10" s="290">
        <v>3</v>
      </c>
      <c r="F10" s="291">
        <f t="shared" ref="F10:F31" si="1">E10+D10+C10+B10</f>
        <v>64</v>
      </c>
      <c r="H10" s="376">
        <f t="shared" si="0"/>
        <v>6.5506653019447289E-2</v>
      </c>
    </row>
    <row r="11" spans="1:8" ht="25.5" x14ac:dyDescent="0.2">
      <c r="A11" s="359" t="s">
        <v>167</v>
      </c>
      <c r="B11" s="339">
        <f>SUM(B12:B20)</f>
        <v>39</v>
      </c>
      <c r="C11" s="339">
        <f>SUM(C12:C20)</f>
        <v>81</v>
      </c>
      <c r="D11" s="339">
        <f>SUM(D12:D20)</f>
        <v>21</v>
      </c>
      <c r="E11" s="339">
        <f>SUM(E12:E20)</f>
        <v>5</v>
      </c>
      <c r="F11" s="374">
        <f t="shared" si="1"/>
        <v>146</v>
      </c>
      <c r="H11" s="377">
        <f t="shared" si="0"/>
        <v>0.14943705220061412</v>
      </c>
    </row>
    <row r="12" spans="1:8" x14ac:dyDescent="0.2">
      <c r="A12" s="11" t="s">
        <v>170</v>
      </c>
      <c r="B12" s="30">
        <v>1</v>
      </c>
      <c r="C12" s="30">
        <v>1</v>
      </c>
      <c r="D12" s="30"/>
      <c r="E12" s="30"/>
      <c r="F12" s="19">
        <f t="shared" si="1"/>
        <v>2</v>
      </c>
      <c r="H12" s="34">
        <f t="shared" si="0"/>
        <v>2.0470829068577278E-3</v>
      </c>
    </row>
    <row r="13" spans="1:8" x14ac:dyDescent="0.2">
      <c r="A13" s="12" t="s">
        <v>171</v>
      </c>
      <c r="B13" s="32"/>
      <c r="C13" s="32">
        <v>8</v>
      </c>
      <c r="D13" s="32"/>
      <c r="E13" s="32"/>
      <c r="F13" s="20">
        <f t="shared" si="1"/>
        <v>8</v>
      </c>
      <c r="H13" s="35">
        <f t="shared" si="0"/>
        <v>8.1883316274309111E-3</v>
      </c>
    </row>
    <row r="14" spans="1:8" x14ac:dyDescent="0.2">
      <c r="A14" s="12" t="s">
        <v>172</v>
      </c>
      <c r="B14" s="32">
        <v>1</v>
      </c>
      <c r="C14" s="32">
        <v>7</v>
      </c>
      <c r="D14" s="32">
        <v>6</v>
      </c>
      <c r="E14" s="32">
        <v>1</v>
      </c>
      <c r="F14" s="20">
        <f t="shared" si="1"/>
        <v>15</v>
      </c>
      <c r="H14" s="35">
        <f t="shared" si="0"/>
        <v>1.5353121801432957E-2</v>
      </c>
    </row>
    <row r="15" spans="1:8" x14ac:dyDescent="0.2">
      <c r="A15" s="12" t="s">
        <v>173</v>
      </c>
      <c r="B15" s="32">
        <v>4</v>
      </c>
      <c r="C15" s="32">
        <v>6</v>
      </c>
      <c r="D15" s="32">
        <v>3</v>
      </c>
      <c r="E15" s="32">
        <v>2</v>
      </c>
      <c r="F15" s="20">
        <f t="shared" si="1"/>
        <v>15</v>
      </c>
      <c r="H15" s="35">
        <f t="shared" si="0"/>
        <v>1.5353121801432957E-2</v>
      </c>
    </row>
    <row r="16" spans="1:8" x14ac:dyDescent="0.2">
      <c r="A16" s="12" t="s">
        <v>464</v>
      </c>
      <c r="B16" s="32">
        <v>2</v>
      </c>
      <c r="C16" s="32">
        <v>27</v>
      </c>
      <c r="D16" s="32">
        <v>3</v>
      </c>
      <c r="E16" s="32"/>
      <c r="F16" s="20">
        <f t="shared" si="1"/>
        <v>32</v>
      </c>
      <c r="H16" s="35">
        <f t="shared" si="0"/>
        <v>3.2753326509723645E-2</v>
      </c>
    </row>
    <row r="17" spans="1:8" x14ac:dyDescent="0.2">
      <c r="A17" s="12" t="s">
        <v>174</v>
      </c>
      <c r="B17" s="32">
        <v>1</v>
      </c>
      <c r="C17" s="32">
        <v>4</v>
      </c>
      <c r="D17" s="32">
        <v>1</v>
      </c>
      <c r="E17" s="32"/>
      <c r="F17" s="20">
        <f t="shared" si="1"/>
        <v>6</v>
      </c>
      <c r="H17" s="35">
        <f t="shared" si="0"/>
        <v>6.1412487205731829E-3</v>
      </c>
    </row>
    <row r="18" spans="1:8" x14ac:dyDescent="0.2">
      <c r="A18" s="12" t="s">
        <v>465</v>
      </c>
      <c r="B18" s="32">
        <v>2</v>
      </c>
      <c r="C18" s="32">
        <v>2</v>
      </c>
      <c r="D18" s="32">
        <v>1</v>
      </c>
      <c r="E18" s="32">
        <v>1</v>
      </c>
      <c r="F18" s="20">
        <f t="shared" si="1"/>
        <v>6</v>
      </c>
      <c r="H18" s="35">
        <f t="shared" si="0"/>
        <v>6.1412487205731829E-3</v>
      </c>
    </row>
    <row r="19" spans="1:8" ht="25.5" x14ac:dyDescent="0.2">
      <c r="A19" s="155" t="s">
        <v>466</v>
      </c>
      <c r="B19" s="81">
        <v>22</v>
      </c>
      <c r="C19" s="81">
        <v>19</v>
      </c>
      <c r="D19" s="81">
        <v>3</v>
      </c>
      <c r="E19" s="81"/>
      <c r="F19" s="361">
        <f t="shared" si="1"/>
        <v>44</v>
      </c>
      <c r="G19" s="49"/>
      <c r="H19" s="72">
        <f t="shared" si="0"/>
        <v>4.503582395087001E-2</v>
      </c>
    </row>
    <row r="20" spans="1:8" x14ac:dyDescent="0.2">
      <c r="A20" s="13" t="s">
        <v>175</v>
      </c>
      <c r="B20" s="33">
        <v>6</v>
      </c>
      <c r="C20" s="33">
        <v>7</v>
      </c>
      <c r="D20" s="33">
        <v>4</v>
      </c>
      <c r="E20" s="33">
        <v>1</v>
      </c>
      <c r="F20" s="21">
        <f t="shared" si="1"/>
        <v>18</v>
      </c>
      <c r="H20" s="36">
        <f t="shared" si="0"/>
        <v>1.8423746161719549E-2</v>
      </c>
    </row>
    <row r="21" spans="1:8" x14ac:dyDescent="0.2">
      <c r="A21" s="38" t="s">
        <v>168</v>
      </c>
      <c r="B21" s="43">
        <f>SUM(B22:B24)</f>
        <v>10</v>
      </c>
      <c r="C21" s="43">
        <f t="shared" ref="C21:E21" si="2">SUM(C22:C24)</f>
        <v>74</v>
      </c>
      <c r="D21" s="43">
        <f t="shared" si="2"/>
        <v>4</v>
      </c>
      <c r="E21" s="43">
        <f t="shared" si="2"/>
        <v>0</v>
      </c>
      <c r="F21" s="121">
        <f t="shared" si="1"/>
        <v>88</v>
      </c>
      <c r="H21" s="378">
        <f t="shared" si="0"/>
        <v>9.0071647901740021E-2</v>
      </c>
    </row>
    <row r="22" spans="1:8" x14ac:dyDescent="0.2">
      <c r="A22" s="11" t="s">
        <v>176</v>
      </c>
      <c r="B22" s="30">
        <v>9</v>
      </c>
      <c r="C22" s="30">
        <v>49</v>
      </c>
      <c r="D22" s="30">
        <v>2</v>
      </c>
      <c r="E22" s="30"/>
      <c r="F22" s="19">
        <f t="shared" si="1"/>
        <v>60</v>
      </c>
      <c r="H22" s="34">
        <f t="shared" si="0"/>
        <v>6.1412487205731829E-2</v>
      </c>
    </row>
    <row r="23" spans="1:8" x14ac:dyDescent="0.2">
      <c r="A23" s="12" t="s">
        <v>177</v>
      </c>
      <c r="B23" s="32">
        <v>1</v>
      </c>
      <c r="C23" s="32">
        <v>16</v>
      </c>
      <c r="D23" s="32">
        <v>2</v>
      </c>
      <c r="E23" s="32"/>
      <c r="F23" s="20">
        <f t="shared" si="1"/>
        <v>19</v>
      </c>
      <c r="H23" s="35">
        <f t="shared" si="0"/>
        <v>1.9447287615148412E-2</v>
      </c>
    </row>
    <row r="24" spans="1:8" x14ac:dyDescent="0.2">
      <c r="A24" s="13" t="s">
        <v>178</v>
      </c>
      <c r="B24" s="33"/>
      <c r="C24" s="33">
        <v>9</v>
      </c>
      <c r="D24" s="33"/>
      <c r="E24" s="33"/>
      <c r="F24" s="21">
        <f t="shared" si="1"/>
        <v>9</v>
      </c>
      <c r="H24" s="36">
        <f t="shared" si="0"/>
        <v>9.2118730808597744E-3</v>
      </c>
    </row>
    <row r="25" spans="1:8" x14ac:dyDescent="0.2">
      <c r="A25" s="38" t="s">
        <v>164</v>
      </c>
      <c r="B25" s="43">
        <f>SUM(B26:B30)</f>
        <v>75</v>
      </c>
      <c r="C25" s="43">
        <f t="shared" ref="C25:E25" si="3">SUM(C26:C30)</f>
        <v>121</v>
      </c>
      <c r="D25" s="43">
        <f t="shared" si="3"/>
        <v>96</v>
      </c>
      <c r="E25" s="43">
        <f t="shared" si="3"/>
        <v>10</v>
      </c>
      <c r="F25" s="121">
        <f t="shared" si="1"/>
        <v>302</v>
      </c>
      <c r="H25" s="378">
        <f t="shared" si="0"/>
        <v>0.30910951893551691</v>
      </c>
    </row>
    <row r="26" spans="1:8" x14ac:dyDescent="0.2">
      <c r="A26" s="11" t="s">
        <v>611</v>
      </c>
      <c r="B26" s="30">
        <v>9</v>
      </c>
      <c r="C26" s="30">
        <v>6</v>
      </c>
      <c r="D26" s="30">
        <v>6</v>
      </c>
      <c r="E26" s="30"/>
      <c r="F26" s="19">
        <f t="shared" si="1"/>
        <v>21</v>
      </c>
      <c r="H26" s="35">
        <f t="shared" ref="H26:H31" si="4">F26/$F$33</f>
        <v>2.1494370522006142E-2</v>
      </c>
    </row>
    <row r="27" spans="1:8" x14ac:dyDescent="0.2">
      <c r="A27" s="11" t="s">
        <v>162</v>
      </c>
      <c r="B27" s="30">
        <v>3</v>
      </c>
      <c r="C27" s="30">
        <v>2</v>
      </c>
      <c r="D27" s="30">
        <v>12</v>
      </c>
      <c r="E27" s="30">
        <v>1</v>
      </c>
      <c r="F27" s="19">
        <f t="shared" si="1"/>
        <v>18</v>
      </c>
      <c r="H27" s="35">
        <f t="shared" si="4"/>
        <v>1.8423746161719549E-2</v>
      </c>
    </row>
    <row r="28" spans="1:8" x14ac:dyDescent="0.2">
      <c r="A28" s="12" t="s">
        <v>180</v>
      </c>
      <c r="B28" s="32">
        <v>1</v>
      </c>
      <c r="C28" s="32">
        <v>5</v>
      </c>
      <c r="D28" s="32">
        <v>2</v>
      </c>
      <c r="E28" s="32"/>
      <c r="F28" s="20">
        <f t="shared" si="1"/>
        <v>8</v>
      </c>
      <c r="H28" s="35">
        <f t="shared" si="4"/>
        <v>8.1883316274309111E-3</v>
      </c>
    </row>
    <row r="29" spans="1:8" x14ac:dyDescent="0.2">
      <c r="A29" s="12" t="s">
        <v>163</v>
      </c>
      <c r="B29" s="32">
        <v>3</v>
      </c>
      <c r="C29" s="32">
        <v>6</v>
      </c>
      <c r="D29" s="32">
        <v>2</v>
      </c>
      <c r="E29" s="32"/>
      <c r="F29" s="20">
        <f t="shared" si="1"/>
        <v>11</v>
      </c>
      <c r="H29" s="35">
        <f t="shared" si="4"/>
        <v>1.1258955987717503E-2</v>
      </c>
    </row>
    <row r="30" spans="1:8" x14ac:dyDescent="0.2">
      <c r="A30" s="13" t="s">
        <v>179</v>
      </c>
      <c r="B30" s="33">
        <v>59</v>
      </c>
      <c r="C30" s="33">
        <v>102</v>
      </c>
      <c r="D30" s="33">
        <v>74</v>
      </c>
      <c r="E30" s="33">
        <v>9</v>
      </c>
      <c r="F30" s="21">
        <f t="shared" si="1"/>
        <v>244</v>
      </c>
      <c r="H30" s="36">
        <f t="shared" si="4"/>
        <v>0.24974411463664278</v>
      </c>
    </row>
    <row r="31" spans="1:8" x14ac:dyDescent="0.2">
      <c r="A31" s="38" t="s">
        <v>169</v>
      </c>
      <c r="B31" s="43">
        <v>40</v>
      </c>
      <c r="C31" s="43">
        <v>28</v>
      </c>
      <c r="D31" s="43">
        <v>46</v>
      </c>
      <c r="E31" s="43">
        <v>1</v>
      </c>
      <c r="F31" s="121">
        <f t="shared" si="1"/>
        <v>115</v>
      </c>
      <c r="H31" s="378">
        <f t="shared" si="4"/>
        <v>0.11770726714431934</v>
      </c>
    </row>
    <row r="32" spans="1:8" x14ac:dyDescent="0.2">
      <c r="H32" s="8"/>
    </row>
    <row r="33" spans="1:8" x14ac:dyDescent="0.2">
      <c r="A33" s="304" t="s">
        <v>1</v>
      </c>
      <c r="B33" s="305">
        <f>B31+B25+B21+B11+B10+B9</f>
        <v>200</v>
      </c>
      <c r="C33" s="305">
        <f>C31+C25+C21+C11+C10+C9</f>
        <v>403</v>
      </c>
      <c r="D33" s="305">
        <f>D31+D25+D21+D11+D10+D9</f>
        <v>347</v>
      </c>
      <c r="E33" s="305">
        <f>E31+E25+E21+E11+E10+E9</f>
        <v>27</v>
      </c>
      <c r="F33" s="380">
        <f>E33+D33+C33+B33</f>
        <v>977</v>
      </c>
      <c r="H33" s="379">
        <f>F33/$F$33</f>
        <v>1</v>
      </c>
    </row>
    <row r="34" spans="1:8" x14ac:dyDescent="0.2">
      <c r="A34" s="306" t="s">
        <v>154</v>
      </c>
      <c r="B34" s="307">
        <f>B33/$F$33</f>
        <v>0.20470829068577279</v>
      </c>
      <c r="C34" s="307">
        <f t="shared" ref="C34:F34" si="5">C33/$F$33</f>
        <v>0.41248720573183212</v>
      </c>
      <c r="D34" s="307">
        <f t="shared" si="5"/>
        <v>0.35516888433981575</v>
      </c>
      <c r="E34" s="307">
        <f t="shared" si="5"/>
        <v>2.7635619242579325E-2</v>
      </c>
      <c r="F34" s="372">
        <f t="shared" si="5"/>
        <v>1</v>
      </c>
    </row>
    <row r="36" spans="1:8" x14ac:dyDescent="0.2">
      <c r="A36" s="751" t="s">
        <v>756</v>
      </c>
    </row>
    <row r="37" spans="1:8" x14ac:dyDescent="0.2">
      <c r="A37" s="752" t="s">
        <v>709</v>
      </c>
    </row>
  </sheetData>
  <mergeCells count="3">
    <mergeCell ref="A4:H4"/>
    <mergeCell ref="A2:H2"/>
    <mergeCell ref="B6:E6"/>
  </mergeCells>
  <pageMargins left="0.39370078740157483" right="0" top="0.39370078740157483" bottom="0.59055118110236227" header="0.51181102362204722" footer="0.51181102362204722"/>
  <pageSetup paperSize="9" scale="97" firstPageNumber="4" orientation="landscape" r:id="rId1"/>
  <headerFooter alignWithMargins="0">
    <oddHeader>&amp;L&amp;"Times New Roman,Gras"DGRH A1-1&amp;R&amp;"Times New Roman,Gras"Juillet 2021</oddHeader>
    <oddFooter>&amp;C&amp;"Times New Roman,Gras"Page &amp;P de &amp;N</oddFooter>
  </headerFooter>
  <ignoredErrors>
    <ignoredError sqref="B11:D1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showZeros="0" zoomScaleNormal="100" workbookViewId="0">
      <selection activeCell="L20" sqref="L20"/>
    </sheetView>
  </sheetViews>
  <sheetFormatPr baseColWidth="10" defaultColWidth="12" defaultRowHeight="12.75" x14ac:dyDescent="0.2"/>
  <cols>
    <col min="1" max="1" width="51.6640625" style="315" customWidth="1"/>
    <col min="2" max="2" width="7.6640625" style="315" customWidth="1"/>
    <col min="3" max="3" width="9" style="315" customWidth="1"/>
    <col min="4" max="9" width="7.6640625" style="315" customWidth="1"/>
    <col min="10" max="10" width="7.6640625" style="315" bestFit="1" customWidth="1"/>
    <col min="11" max="11" width="8.1640625" style="315" customWidth="1"/>
    <col min="12" max="16384" width="12" style="315"/>
  </cols>
  <sheetData>
    <row r="1" spans="1:11" ht="15" x14ac:dyDescent="0.25">
      <c r="A1" s="314"/>
      <c r="C1" s="316"/>
      <c r="D1" s="316"/>
      <c r="E1" s="316"/>
      <c r="F1" s="317"/>
      <c r="G1" s="317"/>
      <c r="H1" s="317"/>
      <c r="I1" s="589"/>
      <c r="J1" s="589"/>
    </row>
    <row r="2" spans="1:11" ht="36" customHeight="1" x14ac:dyDescent="0.2">
      <c r="A2" s="1011" t="s">
        <v>710</v>
      </c>
      <c r="B2" s="1011"/>
      <c r="C2" s="1011"/>
      <c r="D2" s="1011"/>
      <c r="E2" s="1011"/>
      <c r="F2" s="1011"/>
      <c r="G2" s="1011"/>
      <c r="H2" s="1011"/>
      <c r="I2" s="1011"/>
      <c r="J2" s="1011"/>
      <c r="K2" s="1015"/>
    </row>
    <row r="3" spans="1:11" x14ac:dyDescent="0.2">
      <c r="B3" s="318"/>
      <c r="C3" s="318"/>
      <c r="D3" s="318"/>
      <c r="E3" s="318"/>
    </row>
    <row r="4" spans="1:11" ht="15.75" x14ac:dyDescent="0.2">
      <c r="A4" s="1017"/>
      <c r="B4" s="1017"/>
      <c r="C4" s="1017"/>
      <c r="D4" s="1017"/>
      <c r="E4" s="1017"/>
      <c r="F4" s="1017"/>
      <c r="G4" s="1017"/>
      <c r="H4" s="1017"/>
      <c r="I4" s="362"/>
      <c r="J4" s="362"/>
    </row>
    <row r="5" spans="1:11" ht="19.5" customHeight="1" x14ac:dyDescent="0.2">
      <c r="A5" s="1010" t="s">
        <v>384</v>
      </c>
      <c r="B5" s="1010"/>
      <c r="C5" s="1010"/>
      <c r="D5" s="1010"/>
      <c r="E5" s="1010"/>
      <c r="F5" s="1010"/>
      <c r="G5" s="1010"/>
      <c r="H5" s="1010"/>
      <c r="I5" s="1010"/>
      <c r="J5" s="1010"/>
      <c r="K5" s="1018"/>
    </row>
    <row r="6" spans="1:11" x14ac:dyDescent="0.2">
      <c r="A6" s="318"/>
      <c r="B6" s="318"/>
      <c r="C6" s="318"/>
      <c r="D6" s="318"/>
      <c r="E6" s="318"/>
    </row>
    <row r="7" spans="1:11" x14ac:dyDescent="0.2">
      <c r="A7" s="318"/>
      <c r="B7" s="318"/>
      <c r="C7" s="318"/>
      <c r="D7" s="318"/>
      <c r="E7" s="318"/>
    </row>
    <row r="9" spans="1:11" x14ac:dyDescent="0.2">
      <c r="A9" s="1016" t="s">
        <v>361</v>
      </c>
      <c r="B9" s="1016"/>
      <c r="C9" s="1016"/>
      <c r="D9" s="1016"/>
      <c r="E9" s="1016"/>
      <c r="F9" s="1016"/>
      <c r="G9" s="1016"/>
      <c r="H9" s="1016"/>
      <c r="I9" s="319"/>
      <c r="J9" s="320"/>
    </row>
    <row r="10" spans="1:11" ht="15.95" customHeight="1" x14ac:dyDescent="0.2">
      <c r="A10" s="313"/>
      <c r="B10" s="321"/>
      <c r="C10" s="321"/>
      <c r="D10" s="321"/>
      <c r="E10" s="321"/>
      <c r="F10" s="321"/>
      <c r="G10" s="321"/>
      <c r="H10" s="321"/>
      <c r="I10" s="321"/>
      <c r="J10" s="321"/>
    </row>
    <row r="11" spans="1:11" s="321" customFormat="1" ht="25.5" x14ac:dyDescent="0.2">
      <c r="A11" s="469" t="s">
        <v>526</v>
      </c>
      <c r="B11" s="322">
        <v>2011</v>
      </c>
      <c r="C11" s="322">
        <v>2012</v>
      </c>
      <c r="D11" s="323">
        <v>2013</v>
      </c>
      <c r="E11" s="323">
        <v>2014</v>
      </c>
      <c r="F11" s="323">
        <v>2015</v>
      </c>
      <c r="G11" s="323">
        <v>2016</v>
      </c>
      <c r="H11" s="323">
        <v>2017</v>
      </c>
      <c r="I11" s="323">
        <v>2018</v>
      </c>
      <c r="J11" s="323">
        <v>2019</v>
      </c>
      <c r="K11" s="323">
        <v>2020</v>
      </c>
    </row>
    <row r="12" spans="1:11" s="321" customFormat="1" ht="15.95" customHeight="1" x14ac:dyDescent="0.2">
      <c r="A12" s="324" t="s">
        <v>176</v>
      </c>
      <c r="B12" s="325">
        <v>98</v>
      </c>
      <c r="C12" s="326">
        <v>88</v>
      </c>
      <c r="D12" s="324">
        <v>84</v>
      </c>
      <c r="E12" s="324">
        <v>84</v>
      </c>
      <c r="F12" s="324">
        <v>74</v>
      </c>
      <c r="G12" s="324">
        <v>81</v>
      </c>
      <c r="H12" s="324">
        <v>81</v>
      </c>
      <c r="I12" s="324">
        <v>60</v>
      </c>
      <c r="J12" s="324">
        <v>57</v>
      </c>
      <c r="K12" s="324">
        <v>49</v>
      </c>
    </row>
    <row r="13" spans="1:11" s="321" customFormat="1" ht="15.95" customHeight="1" x14ac:dyDescent="0.2">
      <c r="A13" s="327" t="s">
        <v>177</v>
      </c>
      <c r="B13" s="328">
        <v>26</v>
      </c>
      <c r="C13" s="329">
        <v>26</v>
      </c>
      <c r="D13" s="327">
        <v>27</v>
      </c>
      <c r="E13" s="327">
        <v>23</v>
      </c>
      <c r="F13" s="327">
        <v>23</v>
      </c>
      <c r="G13" s="327">
        <v>40</v>
      </c>
      <c r="H13" s="327">
        <v>26</v>
      </c>
      <c r="I13" s="327">
        <v>35</v>
      </c>
      <c r="J13" s="327">
        <v>21</v>
      </c>
      <c r="K13" s="327">
        <v>16</v>
      </c>
    </row>
    <row r="14" spans="1:11" s="321" customFormat="1" ht="15.95" customHeight="1" x14ac:dyDescent="0.2">
      <c r="A14" s="327" t="s">
        <v>362</v>
      </c>
      <c r="B14" s="328">
        <v>32</v>
      </c>
      <c r="C14" s="329">
        <v>43</v>
      </c>
      <c r="D14" s="327">
        <v>46</v>
      </c>
      <c r="E14" s="327">
        <v>34</v>
      </c>
      <c r="F14" s="327">
        <v>25</v>
      </c>
      <c r="G14" s="327">
        <v>28</v>
      </c>
      <c r="H14" s="327">
        <v>31</v>
      </c>
      <c r="I14" s="327">
        <v>26</v>
      </c>
      <c r="J14" s="327">
        <v>17</v>
      </c>
      <c r="K14" s="327">
        <v>27</v>
      </c>
    </row>
    <row r="15" spans="1:11" s="321" customFormat="1" ht="15.95" customHeight="1" x14ac:dyDescent="0.2">
      <c r="A15" s="330" t="s">
        <v>363</v>
      </c>
      <c r="B15" s="331">
        <v>11</v>
      </c>
      <c r="C15" s="332">
        <v>11</v>
      </c>
      <c r="D15" s="330">
        <v>10</v>
      </c>
      <c r="E15" s="330">
        <v>6</v>
      </c>
      <c r="F15" s="330">
        <v>9</v>
      </c>
      <c r="G15" s="330">
        <v>9</v>
      </c>
      <c r="H15" s="330">
        <v>7</v>
      </c>
      <c r="I15" s="330">
        <v>8</v>
      </c>
      <c r="J15" s="330">
        <v>1</v>
      </c>
      <c r="K15" s="330">
        <v>4</v>
      </c>
    </row>
    <row r="16" spans="1:11" s="321" customFormat="1" ht="15.95" customHeight="1" x14ac:dyDescent="0.2">
      <c r="A16" s="333" t="s">
        <v>371</v>
      </c>
      <c r="B16" s="323">
        <f t="shared" ref="B16:H16" si="0">SUM(B12:B15)</f>
        <v>167</v>
      </c>
      <c r="C16" s="323">
        <f t="shared" si="0"/>
        <v>168</v>
      </c>
      <c r="D16" s="323">
        <f t="shared" si="0"/>
        <v>167</v>
      </c>
      <c r="E16" s="323">
        <f t="shared" si="0"/>
        <v>147</v>
      </c>
      <c r="F16" s="323">
        <f t="shared" si="0"/>
        <v>131</v>
      </c>
      <c r="G16" s="323">
        <f t="shared" si="0"/>
        <v>158</v>
      </c>
      <c r="H16" s="323">
        <f t="shared" si="0"/>
        <v>145</v>
      </c>
      <c r="I16" s="323">
        <f>SUM(I12:I15)</f>
        <v>129</v>
      </c>
      <c r="J16" s="323">
        <f t="shared" ref="J16:K16" si="1">SUM(J12:J15)</f>
        <v>96</v>
      </c>
      <c r="K16" s="323">
        <f t="shared" si="1"/>
        <v>96</v>
      </c>
    </row>
    <row r="17" spans="1:11" s="321" customFormat="1" ht="15.95" customHeight="1" x14ac:dyDescent="0.2">
      <c r="A17" s="324" t="s">
        <v>364</v>
      </c>
      <c r="B17" s="325">
        <v>505</v>
      </c>
      <c r="C17" s="326">
        <v>502</v>
      </c>
      <c r="D17" s="324">
        <v>502</v>
      </c>
      <c r="E17" s="324">
        <v>445</v>
      </c>
      <c r="F17" s="324">
        <v>398</v>
      </c>
      <c r="G17" s="324">
        <v>462</v>
      </c>
      <c r="H17" s="324">
        <v>428</v>
      </c>
      <c r="I17" s="324">
        <v>424</v>
      </c>
      <c r="J17" s="324">
        <v>371</v>
      </c>
      <c r="K17" s="324">
        <v>403</v>
      </c>
    </row>
    <row r="18" spans="1:11" s="321" customFormat="1" ht="15.95" customHeight="1" x14ac:dyDescent="0.2">
      <c r="A18" s="335" t="s">
        <v>365</v>
      </c>
      <c r="B18" s="336">
        <v>0.39603960396039606</v>
      </c>
      <c r="C18" s="336">
        <v>0.26095617529880477</v>
      </c>
      <c r="D18" s="336">
        <v>0.25896414342629481</v>
      </c>
      <c r="E18" s="336">
        <v>0.26516853932584272</v>
      </c>
      <c r="F18" s="336">
        <v>0.24874371859296482</v>
      </c>
      <c r="G18" s="336">
        <f>(G12+G14)/G17</f>
        <v>0.23593073593073594</v>
      </c>
      <c r="H18" s="336">
        <f>(H12+H14)/H17</f>
        <v>0.26168224299065418</v>
      </c>
      <c r="I18" s="336">
        <f>(I12+I14)/I17</f>
        <v>0.20283018867924529</v>
      </c>
      <c r="J18" s="336">
        <f>(J12+J14)/J17</f>
        <v>0.19946091644204852</v>
      </c>
      <c r="K18" s="336">
        <f>(K12+K14)/K17</f>
        <v>0.18858560794044665</v>
      </c>
    </row>
    <row r="19" spans="1:11" s="321" customFormat="1" ht="15.95" customHeight="1" x14ac:dyDescent="0.2">
      <c r="A19" s="335" t="s">
        <v>366</v>
      </c>
      <c r="B19" s="336">
        <v>9.9009900990099015E-2</v>
      </c>
      <c r="C19" s="336">
        <v>7.370517928286853E-2</v>
      </c>
      <c r="D19" s="336">
        <v>7.370517928286853E-2</v>
      </c>
      <c r="E19" s="336">
        <v>6.5168539325842698E-2</v>
      </c>
      <c r="F19" s="336">
        <v>8.0402010050251257E-2</v>
      </c>
      <c r="G19" s="336">
        <f>(G13+G15)/G17</f>
        <v>0.10606060606060606</v>
      </c>
      <c r="H19" s="336">
        <f>(H13+H15)/H17</f>
        <v>7.7102803738317752E-2</v>
      </c>
      <c r="I19" s="336">
        <f>(I13+I15)/I17</f>
        <v>0.10141509433962265</v>
      </c>
      <c r="J19" s="336">
        <f>(J13+J15)/J17</f>
        <v>5.9299191374663072E-2</v>
      </c>
      <c r="K19" s="336">
        <f>(K13+K15)/K17</f>
        <v>4.9627791563275438E-2</v>
      </c>
    </row>
    <row r="20" spans="1:11" s="321" customFormat="1" ht="15.95" customHeight="1" x14ac:dyDescent="0.2">
      <c r="A20" s="335" t="s">
        <v>367</v>
      </c>
      <c r="B20" s="336">
        <v>0.33069306930693071</v>
      </c>
      <c r="C20" s="336">
        <v>0.33466135458167329</v>
      </c>
      <c r="D20" s="336">
        <v>0.33266932270916333</v>
      </c>
      <c r="E20" s="336">
        <v>0.33033707865168538</v>
      </c>
      <c r="F20" s="336">
        <v>0.32914572864321606</v>
      </c>
      <c r="G20" s="336">
        <f>(G12+G13+G14+G15)/G17</f>
        <v>0.34199134199134201</v>
      </c>
      <c r="H20" s="336">
        <f>(H12+H13+H14+H15)/H17</f>
        <v>0.33878504672897197</v>
      </c>
      <c r="I20" s="336">
        <f>(I12+I13+I14+I15)/I17</f>
        <v>0.30424528301886794</v>
      </c>
      <c r="J20" s="336">
        <f>(J12+J13+J14+J15)/J17</f>
        <v>0.2587601078167116</v>
      </c>
      <c r="K20" s="336">
        <f>(K12+K13+K14+K15)/K17</f>
        <v>0.23821339950372208</v>
      </c>
    </row>
    <row r="21" spans="1:11" s="321" customFormat="1" ht="15.95" customHeight="1" x14ac:dyDescent="0.2">
      <c r="A21" s="311"/>
      <c r="B21" s="312"/>
      <c r="C21" s="312"/>
      <c r="D21" s="312"/>
      <c r="E21" s="312"/>
      <c r="F21" s="312"/>
    </row>
    <row r="22" spans="1:11" s="321" customFormat="1" ht="15.95" customHeight="1" x14ac:dyDescent="0.2">
      <c r="A22" s="311"/>
      <c r="B22" s="312"/>
      <c r="C22" s="312"/>
      <c r="D22" s="312"/>
      <c r="E22" s="312"/>
    </row>
    <row r="23" spans="1:11" s="321" customFormat="1" ht="15.95" customHeight="1" x14ac:dyDescent="0.2">
      <c r="A23" s="311"/>
      <c r="B23" s="312"/>
      <c r="C23" s="312"/>
      <c r="D23" s="312"/>
      <c r="E23" s="312"/>
    </row>
    <row r="24" spans="1:11" s="321" customFormat="1" ht="15.95" customHeight="1" x14ac:dyDescent="0.2">
      <c r="A24" s="1016" t="s">
        <v>368</v>
      </c>
      <c r="B24" s="1016"/>
      <c r="C24" s="1016"/>
      <c r="D24" s="1016"/>
      <c r="E24" s="1016"/>
      <c r="F24" s="1016"/>
      <c r="G24" s="1016"/>
      <c r="H24" s="1016"/>
    </row>
    <row r="25" spans="1:11" s="321" customFormat="1" ht="15.95" customHeight="1" x14ac:dyDescent="0.2">
      <c r="A25" s="311"/>
    </row>
    <row r="26" spans="1:11" s="321" customFormat="1" ht="25.5" x14ac:dyDescent="0.2">
      <c r="A26" s="469" t="s">
        <v>526</v>
      </c>
      <c r="B26" s="322">
        <v>2011</v>
      </c>
      <c r="C26" s="322">
        <v>2012</v>
      </c>
      <c r="D26" s="322">
        <v>2013</v>
      </c>
      <c r="E26" s="323">
        <v>2014</v>
      </c>
      <c r="F26" s="323">
        <v>2015</v>
      </c>
      <c r="G26" s="323">
        <v>2016</v>
      </c>
      <c r="H26" s="323">
        <v>2017</v>
      </c>
      <c r="I26" s="323">
        <v>2018</v>
      </c>
      <c r="J26" s="323">
        <v>2019</v>
      </c>
      <c r="K26" s="323">
        <v>2020</v>
      </c>
    </row>
    <row r="27" spans="1:11" s="321" customFormat="1" ht="15.95" customHeight="1" x14ac:dyDescent="0.2">
      <c r="A27" s="324" t="s">
        <v>176</v>
      </c>
      <c r="B27" s="325">
        <v>16</v>
      </c>
      <c r="C27" s="325">
        <v>14</v>
      </c>
      <c r="D27" s="326">
        <v>8</v>
      </c>
      <c r="E27" s="324">
        <v>6</v>
      </c>
      <c r="F27" s="324">
        <v>11</v>
      </c>
      <c r="G27" s="324">
        <v>6</v>
      </c>
      <c r="H27" s="324">
        <v>9</v>
      </c>
      <c r="I27" s="324">
        <v>9</v>
      </c>
      <c r="J27" s="324">
        <v>6</v>
      </c>
      <c r="K27" s="324">
        <v>2</v>
      </c>
    </row>
    <row r="28" spans="1:11" s="321" customFormat="1" ht="15.95" customHeight="1" x14ac:dyDescent="0.2">
      <c r="A28" s="327" t="s">
        <v>177</v>
      </c>
      <c r="B28" s="328">
        <v>5</v>
      </c>
      <c r="C28" s="328">
        <v>2</v>
      </c>
      <c r="D28" s="329">
        <v>4</v>
      </c>
      <c r="E28" s="327">
        <v>3</v>
      </c>
      <c r="F28" s="327">
        <v>4</v>
      </c>
      <c r="G28" s="327">
        <v>7</v>
      </c>
      <c r="H28" s="327"/>
      <c r="I28" s="327"/>
      <c r="J28" s="327"/>
      <c r="K28" s="327">
        <v>2</v>
      </c>
    </row>
    <row r="29" spans="1:11" s="321" customFormat="1" ht="15.95" customHeight="1" x14ac:dyDescent="0.2">
      <c r="A29" s="327" t="s">
        <v>362</v>
      </c>
      <c r="B29" s="328">
        <v>21</v>
      </c>
      <c r="C29" s="328">
        <v>12</v>
      </c>
      <c r="D29" s="329">
        <v>5</v>
      </c>
      <c r="E29" s="327">
        <v>5</v>
      </c>
      <c r="F29" s="327">
        <v>2</v>
      </c>
      <c r="G29" s="327">
        <v>6</v>
      </c>
      <c r="H29" s="327">
        <v>4</v>
      </c>
      <c r="I29" s="327">
        <v>2</v>
      </c>
      <c r="J29" s="327">
        <v>4</v>
      </c>
      <c r="K29" s="327">
        <v>3</v>
      </c>
    </row>
    <row r="30" spans="1:11" s="321" customFormat="1" ht="15.95" customHeight="1" x14ac:dyDescent="0.2">
      <c r="A30" s="330" t="s">
        <v>363</v>
      </c>
      <c r="B30" s="331"/>
      <c r="C30" s="331">
        <v>3</v>
      </c>
      <c r="D30" s="332">
        <v>1</v>
      </c>
      <c r="E30" s="330"/>
      <c r="F30" s="330">
        <v>1</v>
      </c>
      <c r="G30" s="330">
        <v>1</v>
      </c>
      <c r="H30" s="330">
        <v>2</v>
      </c>
      <c r="I30" s="330">
        <v>3</v>
      </c>
      <c r="J30" s="330"/>
      <c r="K30" s="330">
        <v>1</v>
      </c>
    </row>
    <row r="31" spans="1:11" s="321" customFormat="1" ht="15.95" customHeight="1" x14ac:dyDescent="0.2">
      <c r="A31" s="333" t="s">
        <v>371</v>
      </c>
      <c r="B31" s="334">
        <v>42</v>
      </c>
      <c r="C31" s="334">
        <v>31</v>
      </c>
      <c r="D31" s="334">
        <v>18</v>
      </c>
      <c r="E31" s="323">
        <v>14</v>
      </c>
      <c r="F31" s="323">
        <v>18</v>
      </c>
      <c r="G31" s="323">
        <v>20</v>
      </c>
      <c r="H31" s="323">
        <v>15</v>
      </c>
      <c r="I31" s="323">
        <v>14</v>
      </c>
      <c r="J31" s="323">
        <v>10</v>
      </c>
      <c r="K31" s="323">
        <f>SUM(K27:K30)</f>
        <v>8</v>
      </c>
    </row>
    <row r="32" spans="1:11" s="321" customFormat="1" ht="15.95" customHeight="1" x14ac:dyDescent="0.2">
      <c r="A32" s="324" t="s">
        <v>364</v>
      </c>
      <c r="B32" s="325">
        <v>709</v>
      </c>
      <c r="C32" s="325">
        <v>671</v>
      </c>
      <c r="D32" s="326">
        <v>529</v>
      </c>
      <c r="E32" s="324">
        <v>427</v>
      </c>
      <c r="F32" s="324">
        <v>356</v>
      </c>
      <c r="G32" s="324">
        <v>416</v>
      </c>
      <c r="H32" s="324">
        <v>372</v>
      </c>
      <c r="I32" s="324">
        <v>337</v>
      </c>
      <c r="J32" s="324">
        <v>317</v>
      </c>
      <c r="K32" s="324">
        <v>347</v>
      </c>
    </row>
    <row r="33" spans="1:11" s="321" customFormat="1" ht="15.95" customHeight="1" x14ac:dyDescent="0.2">
      <c r="A33" s="335" t="s">
        <v>365</v>
      </c>
      <c r="B33" s="336">
        <v>5.2186177715091681E-2</v>
      </c>
      <c r="C33" s="336">
        <v>3.8748137108792845E-2</v>
      </c>
      <c r="D33" s="336">
        <v>2.4574669187145556E-2</v>
      </c>
      <c r="E33" s="336">
        <v>2.576112412177986E-2</v>
      </c>
      <c r="F33" s="336">
        <v>3.6516853932584269E-2</v>
      </c>
      <c r="G33" s="336">
        <v>2.8846153846153848E-2</v>
      </c>
      <c r="H33" s="336">
        <v>3.4946236559139782E-2</v>
      </c>
      <c r="I33" s="336">
        <v>3.2640949554896145E-2</v>
      </c>
      <c r="J33" s="336">
        <v>3.1545741324921134E-2</v>
      </c>
      <c r="K33" s="336">
        <f>(K27+K29)/K32</f>
        <v>1.4409221902017291E-2</v>
      </c>
    </row>
    <row r="34" spans="1:11" s="321" customFormat="1" ht="15.95" customHeight="1" x14ac:dyDescent="0.2">
      <c r="A34" s="335" t="s">
        <v>366</v>
      </c>
      <c r="B34" s="336">
        <v>8.4626234132581107E-3</v>
      </c>
      <c r="C34" s="336">
        <v>7.4515648286140089E-3</v>
      </c>
      <c r="D34" s="336">
        <v>9.4517958412098299E-3</v>
      </c>
      <c r="E34" s="336">
        <v>7.0257611241217799E-3</v>
      </c>
      <c r="F34" s="336">
        <v>1.4044943820224719E-2</v>
      </c>
      <c r="G34" s="336">
        <v>1.9230769230769232E-2</v>
      </c>
      <c r="H34" s="336">
        <v>5.3763440860215058E-3</v>
      </c>
      <c r="I34" s="336">
        <v>8.9020771513353119E-3</v>
      </c>
      <c r="J34" s="336">
        <v>0</v>
      </c>
      <c r="K34" s="336">
        <f>(K28+K30)/K32</f>
        <v>8.6455331412103754E-3</v>
      </c>
    </row>
    <row r="35" spans="1:11" s="321" customFormat="1" ht="15.95" customHeight="1" x14ac:dyDescent="0.2">
      <c r="A35" s="335" t="s">
        <v>367</v>
      </c>
      <c r="B35" s="336">
        <v>5.9238363892806768E-2</v>
      </c>
      <c r="C35" s="336">
        <v>4.6199701937406856E-2</v>
      </c>
      <c r="D35" s="336">
        <v>3.4026465028355386E-2</v>
      </c>
      <c r="E35" s="336">
        <v>3.2786885245901641E-2</v>
      </c>
      <c r="F35" s="336">
        <v>5.0561797752808987E-2</v>
      </c>
      <c r="G35" s="336">
        <v>4.807692307692308E-2</v>
      </c>
      <c r="H35" s="336">
        <v>4.0322580645161289E-2</v>
      </c>
      <c r="I35" s="336">
        <v>4.1543026706231452E-2</v>
      </c>
      <c r="J35" s="336">
        <v>3.1545741324921134E-2</v>
      </c>
      <c r="K35" s="336">
        <f>(K27+K28+K29+K30)/K32</f>
        <v>2.3054755043227664E-2</v>
      </c>
    </row>
    <row r="36" spans="1:11" s="321" customFormat="1" ht="15.95" customHeight="1" x14ac:dyDescent="0.2"/>
    <row r="37" spans="1:11" s="321" customFormat="1" ht="15.95" customHeight="1" x14ac:dyDescent="0.2"/>
    <row r="38" spans="1:11" s="321" customFormat="1" ht="15.95" customHeight="1" x14ac:dyDescent="0.2"/>
    <row r="39" spans="1:11" s="321" customFormat="1" ht="15.95" customHeight="1" x14ac:dyDescent="0.2">
      <c r="A39" s="1016" t="s">
        <v>369</v>
      </c>
      <c r="B39" s="1016"/>
      <c r="C39" s="1016"/>
      <c r="D39" s="1016"/>
      <c r="E39" s="1016"/>
      <c r="F39" s="1016"/>
      <c r="G39" s="1016"/>
      <c r="H39" s="1016"/>
    </row>
    <row r="40" spans="1:11" s="321" customFormat="1" ht="15.95" customHeight="1" x14ac:dyDescent="0.2">
      <c r="A40" s="311"/>
    </row>
    <row r="41" spans="1:11" s="321" customFormat="1" ht="25.5" x14ac:dyDescent="0.2">
      <c r="A41" s="469" t="s">
        <v>526</v>
      </c>
      <c r="B41" s="322">
        <v>2011</v>
      </c>
      <c r="C41" s="322">
        <v>2012</v>
      </c>
      <c r="D41" s="322">
        <v>2013</v>
      </c>
      <c r="E41" s="323">
        <v>2014</v>
      </c>
      <c r="F41" s="323">
        <v>2015</v>
      </c>
      <c r="G41" s="323">
        <v>2016</v>
      </c>
      <c r="H41" s="323">
        <v>2017</v>
      </c>
      <c r="I41" s="323">
        <v>2018</v>
      </c>
      <c r="J41" s="323">
        <v>2019</v>
      </c>
      <c r="K41" s="323">
        <v>2020</v>
      </c>
    </row>
    <row r="42" spans="1:11" s="321" customFormat="1" ht="15.95" customHeight="1" x14ac:dyDescent="0.2">
      <c r="A42" s="324" t="s">
        <v>176</v>
      </c>
      <c r="B42" s="325">
        <v>121</v>
      </c>
      <c r="C42" s="325">
        <v>112</v>
      </c>
      <c r="D42" s="326">
        <v>102</v>
      </c>
      <c r="E42" s="324">
        <v>98</v>
      </c>
      <c r="F42" s="324">
        <v>88</v>
      </c>
      <c r="G42" s="324">
        <v>93</v>
      </c>
      <c r="H42" s="324">
        <v>100</v>
      </c>
      <c r="I42" s="324">
        <v>82</v>
      </c>
      <c r="J42" s="324">
        <v>66</v>
      </c>
      <c r="K42" s="324">
        <v>60</v>
      </c>
    </row>
    <row r="43" spans="1:11" s="321" customFormat="1" ht="15.95" customHeight="1" x14ac:dyDescent="0.2">
      <c r="A43" s="327" t="s">
        <v>177</v>
      </c>
      <c r="B43" s="328">
        <v>32</v>
      </c>
      <c r="C43" s="328">
        <v>30</v>
      </c>
      <c r="D43" s="329">
        <v>32</v>
      </c>
      <c r="E43" s="327">
        <v>26</v>
      </c>
      <c r="F43" s="327">
        <v>29</v>
      </c>
      <c r="G43" s="327">
        <v>50</v>
      </c>
      <c r="H43" s="327">
        <v>28</v>
      </c>
      <c r="I43" s="327">
        <v>37</v>
      </c>
      <c r="J43" s="327">
        <v>21</v>
      </c>
      <c r="K43" s="327">
        <v>19</v>
      </c>
    </row>
    <row r="44" spans="1:11" s="321" customFormat="1" ht="15.95" customHeight="1" x14ac:dyDescent="0.2">
      <c r="A44" s="327" t="s">
        <v>362</v>
      </c>
      <c r="B44" s="328">
        <v>56</v>
      </c>
      <c r="C44" s="328">
        <v>61</v>
      </c>
      <c r="D44" s="329">
        <v>54</v>
      </c>
      <c r="E44" s="327">
        <v>40</v>
      </c>
      <c r="F44" s="327">
        <v>32</v>
      </c>
      <c r="G44" s="327">
        <v>37</v>
      </c>
      <c r="H44" s="327">
        <v>39</v>
      </c>
      <c r="I44" s="327">
        <v>30</v>
      </c>
      <c r="J44" s="327">
        <v>22</v>
      </c>
      <c r="K44" s="327">
        <v>32</v>
      </c>
    </row>
    <row r="45" spans="1:11" s="321" customFormat="1" ht="15.95" customHeight="1" x14ac:dyDescent="0.2">
      <c r="A45" s="330" t="s">
        <v>363</v>
      </c>
      <c r="B45" s="331">
        <v>12</v>
      </c>
      <c r="C45" s="331">
        <v>14</v>
      </c>
      <c r="D45" s="332">
        <v>11</v>
      </c>
      <c r="E45" s="330">
        <v>6</v>
      </c>
      <c r="F45" s="330">
        <v>11</v>
      </c>
      <c r="G45" s="330">
        <v>10</v>
      </c>
      <c r="H45" s="330">
        <v>10</v>
      </c>
      <c r="I45" s="330">
        <v>11</v>
      </c>
      <c r="J45" s="330">
        <v>1</v>
      </c>
      <c r="K45" s="330">
        <v>6</v>
      </c>
    </row>
    <row r="46" spans="1:11" s="321" customFormat="1" ht="15.95" customHeight="1" x14ac:dyDescent="0.2">
      <c r="A46" s="333" t="s">
        <v>371</v>
      </c>
      <c r="B46" s="334">
        <v>221</v>
      </c>
      <c r="C46" s="334">
        <v>217</v>
      </c>
      <c r="D46" s="334">
        <v>199</v>
      </c>
      <c r="E46" s="323">
        <v>170</v>
      </c>
      <c r="F46" s="323">
        <v>160</v>
      </c>
      <c r="G46" s="323">
        <v>190</v>
      </c>
      <c r="H46" s="323">
        <v>177</v>
      </c>
      <c r="I46" s="323">
        <v>160</v>
      </c>
      <c r="J46" s="323">
        <f>SUM(J42:J45)</f>
        <v>110</v>
      </c>
      <c r="K46" s="323">
        <f>SUM(K42:K45)</f>
        <v>117</v>
      </c>
    </row>
    <row r="47" spans="1:11" s="321" customFormat="1" ht="15.95" customHeight="1" x14ac:dyDescent="0.2">
      <c r="A47" s="324" t="s">
        <v>370</v>
      </c>
      <c r="B47" s="325">
        <v>1484</v>
      </c>
      <c r="C47" s="325">
        <v>1488</v>
      </c>
      <c r="D47" s="326">
        <v>1294</v>
      </c>
      <c r="E47" s="473">
        <v>1129</v>
      </c>
      <c r="F47" s="473">
        <v>1020</v>
      </c>
      <c r="G47" s="473">
        <v>1141</v>
      </c>
      <c r="H47" s="473">
        <v>1069</v>
      </c>
      <c r="I47" s="473">
        <v>974</v>
      </c>
      <c r="J47" s="473">
        <v>903</v>
      </c>
      <c r="K47" s="473">
        <v>977</v>
      </c>
    </row>
    <row r="48" spans="1:11" s="321" customFormat="1" ht="15.95" customHeight="1" x14ac:dyDescent="0.2">
      <c r="A48" s="335" t="s">
        <v>365</v>
      </c>
      <c r="B48" s="336">
        <v>0.1192722371967655</v>
      </c>
      <c r="C48" s="336">
        <v>0.11626344086021505</v>
      </c>
      <c r="D48" s="336">
        <v>0.12055641421947449</v>
      </c>
      <c r="E48" s="336">
        <v>0.12223206377325066</v>
      </c>
      <c r="F48" s="336">
        <v>0.11764705882352941</v>
      </c>
      <c r="G48" s="336">
        <v>0.11393514460999124</v>
      </c>
      <c r="H48" s="336">
        <v>0.13002806361085126</v>
      </c>
      <c r="I48" s="336">
        <v>0.11498973305954825</v>
      </c>
      <c r="J48" s="336">
        <v>9.1915836101882614E-2</v>
      </c>
      <c r="K48" s="336">
        <f>(K42+K44)/K47</f>
        <v>9.4165813715455474E-2</v>
      </c>
    </row>
    <row r="49" spans="1:11" s="321" customFormat="1" ht="15.95" customHeight="1" x14ac:dyDescent="0.2">
      <c r="A49" s="335" t="s">
        <v>366</v>
      </c>
      <c r="B49" s="336">
        <v>2.9649595687331536E-2</v>
      </c>
      <c r="C49" s="336">
        <v>2.9569892473118281E-2</v>
      </c>
      <c r="D49" s="336">
        <v>3.3230293663060281E-2</v>
      </c>
      <c r="E49" s="336">
        <v>2.8343666961913198E-2</v>
      </c>
      <c r="F49" s="336">
        <v>3.9215686274509803E-2</v>
      </c>
      <c r="G49" s="336">
        <v>5.2585451358457491E-2</v>
      </c>
      <c r="H49" s="336">
        <v>3.5547240411599623E-2</v>
      </c>
      <c r="I49" s="336">
        <v>4.9281314168377825E-2</v>
      </c>
      <c r="J49" s="336">
        <v>2.4363233665559248E-2</v>
      </c>
      <c r="K49" s="336">
        <f>(K43+K45)/K47</f>
        <v>2.5588536335721598E-2</v>
      </c>
    </row>
    <row r="50" spans="1:11" s="321" customFormat="1" ht="15.95" customHeight="1" x14ac:dyDescent="0.2">
      <c r="A50" s="335" t="s">
        <v>367</v>
      </c>
      <c r="B50" s="336">
        <v>0.14892183288409702</v>
      </c>
      <c r="C50" s="336">
        <v>0.14583333333333331</v>
      </c>
      <c r="D50" s="336">
        <v>0.15378670788253479</v>
      </c>
      <c r="E50" s="336">
        <v>0.15057573073516387</v>
      </c>
      <c r="F50" s="336">
        <v>0.15686274509803921</v>
      </c>
      <c r="G50" s="336">
        <v>0.16652059596844873</v>
      </c>
      <c r="H50" s="336">
        <v>0.16557530402245088</v>
      </c>
      <c r="I50" s="336">
        <v>0.16427104722792607</v>
      </c>
      <c r="J50" s="336">
        <v>0.11627906976744186</v>
      </c>
      <c r="K50" s="336">
        <f>(K42+K43+K44+K45)/K47</f>
        <v>0.11975435005117707</v>
      </c>
    </row>
    <row r="51" spans="1:11" ht="15.95" customHeight="1" x14ac:dyDescent="0.2"/>
    <row r="52" spans="1:11" ht="14.1" customHeight="1" x14ac:dyDescent="0.2"/>
    <row r="53" spans="1:11" ht="14.1" customHeight="1" x14ac:dyDescent="0.2">
      <c r="A53" s="313"/>
    </row>
    <row r="54" spans="1:11" ht="14.1" customHeight="1" x14ac:dyDescent="0.2">
      <c r="A54" s="313"/>
    </row>
    <row r="55" spans="1:11" ht="14.1" customHeight="1" x14ac:dyDescent="0.2"/>
  </sheetData>
  <mergeCells count="6">
    <mergeCell ref="A2:K2"/>
    <mergeCell ref="A24:H24"/>
    <mergeCell ref="A39:H39"/>
    <mergeCell ref="A4:H4"/>
    <mergeCell ref="A9:H9"/>
    <mergeCell ref="A5:K5"/>
  </mergeCells>
  <pageMargins left="0.39370078740157483" right="0" top="0.39370078740157483" bottom="0.59055118110236227" header="0.51181102362204722" footer="0.51181102362204722"/>
  <pageSetup paperSize="9" scale="84" firstPageNumber="4" fitToHeight="0" orientation="portrait" r:id="rId1"/>
  <headerFooter alignWithMargins="0">
    <oddHeader>&amp;L&amp;"Times New Roman,Gras"DGRH A1-1&amp;R&amp;"Times New Roman,Gras"Juillet 2021</oddHeader>
    <oddFooter>&amp;C&amp;"Times New Roman,Gras"Page &amp;P de &amp;N</oddFooter>
  </headerFooter>
  <ignoredErrors>
    <ignoredError sqref="K16 K46 K3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J799"/>
  <sheetViews>
    <sheetView showGridLines="0" showZeros="0" zoomScale="80" zoomScaleNormal="80" workbookViewId="0">
      <selection activeCell="N30" sqref="N30"/>
    </sheetView>
  </sheetViews>
  <sheetFormatPr baseColWidth="10" defaultColWidth="12" defaultRowHeight="12.75" x14ac:dyDescent="0.2"/>
  <cols>
    <col min="1" max="1" width="12" style="342"/>
    <col min="2" max="9" width="13.1640625" style="342" customWidth="1"/>
    <col min="10" max="16384" width="12" style="342"/>
  </cols>
  <sheetData>
    <row r="1" spans="2:8" ht="18" customHeight="1" x14ac:dyDescent="0.2">
      <c r="B1" s="341"/>
      <c r="C1" s="341"/>
      <c r="D1" s="341"/>
    </row>
    <row r="2" spans="2:8" x14ac:dyDescent="0.2">
      <c r="B2" s="343"/>
      <c r="C2" s="343"/>
      <c r="D2" s="343"/>
    </row>
    <row r="3" spans="2:8" x14ac:dyDescent="0.2">
      <c r="B3" s="343"/>
      <c r="C3" s="343"/>
      <c r="D3" s="343"/>
    </row>
    <row r="4" spans="2:8" x14ac:dyDescent="0.2">
      <c r="B4" s="343"/>
      <c r="C4" s="343"/>
      <c r="D4" s="343"/>
    </row>
    <row r="5" spans="2:8" x14ac:dyDescent="0.2">
      <c r="B5" s="343"/>
      <c r="C5" s="343"/>
      <c r="D5" s="343"/>
      <c r="G5" s="343"/>
      <c r="H5" s="343"/>
    </row>
    <row r="6" spans="2:8" x14ac:dyDescent="0.2">
      <c r="B6" s="343"/>
      <c r="C6" s="343"/>
      <c r="D6" s="343"/>
    </row>
    <row r="7" spans="2:8" x14ac:dyDescent="0.2">
      <c r="B7" s="343"/>
      <c r="C7" s="343"/>
      <c r="D7" s="343"/>
    </row>
    <row r="8" spans="2:8" x14ac:dyDescent="0.2">
      <c r="B8" s="343"/>
      <c r="C8" s="343"/>
      <c r="D8" s="343"/>
    </row>
    <row r="9" spans="2:8" x14ac:dyDescent="0.2">
      <c r="B9" s="343"/>
      <c r="C9" s="343"/>
      <c r="D9" s="343"/>
    </row>
    <row r="10" spans="2:8" x14ac:dyDescent="0.2">
      <c r="B10" s="343"/>
      <c r="C10" s="343"/>
      <c r="D10" s="343"/>
    </row>
    <row r="11" spans="2:8" x14ac:dyDescent="0.2">
      <c r="B11" s="343"/>
      <c r="C11" s="343"/>
      <c r="D11" s="343"/>
    </row>
    <row r="12" spans="2:8" x14ac:dyDescent="0.2">
      <c r="B12" s="343"/>
      <c r="C12" s="343"/>
      <c r="D12" s="343"/>
    </row>
    <row r="13" spans="2:8" x14ac:dyDescent="0.2">
      <c r="B13" s="343"/>
      <c r="C13" s="343"/>
      <c r="D13" s="343"/>
    </row>
    <row r="14" spans="2:8" x14ac:dyDescent="0.2">
      <c r="B14" s="343"/>
      <c r="C14" s="343"/>
      <c r="D14" s="343"/>
    </row>
    <row r="15" spans="2:8" x14ac:dyDescent="0.2">
      <c r="B15" s="343"/>
      <c r="C15" s="343"/>
      <c r="D15" s="343"/>
    </row>
    <row r="16" spans="2:8" x14ac:dyDescent="0.2">
      <c r="B16" s="343"/>
      <c r="C16" s="343"/>
      <c r="D16" s="343"/>
    </row>
    <row r="17" spans="2:9" x14ac:dyDescent="0.2">
      <c r="B17" s="343"/>
      <c r="C17" s="343"/>
      <c r="D17" s="343"/>
    </row>
    <row r="18" spans="2:9" x14ac:dyDescent="0.2">
      <c r="B18" s="343"/>
      <c r="C18" s="343"/>
      <c r="D18" s="343"/>
    </row>
    <row r="19" spans="2:9" x14ac:dyDescent="0.2">
      <c r="B19" s="343"/>
      <c r="C19" s="343"/>
      <c r="D19" s="343"/>
    </row>
    <row r="20" spans="2:9" x14ac:dyDescent="0.2">
      <c r="B20" s="343"/>
      <c r="C20" s="343"/>
      <c r="D20" s="343"/>
    </row>
    <row r="21" spans="2:9" x14ac:dyDescent="0.2">
      <c r="B21" s="343"/>
      <c r="C21" s="343"/>
      <c r="D21" s="343"/>
    </row>
    <row r="22" spans="2:9" x14ac:dyDescent="0.2">
      <c r="B22" s="343"/>
      <c r="C22" s="343"/>
      <c r="D22" s="343"/>
    </row>
    <row r="23" spans="2:9" x14ac:dyDescent="0.2">
      <c r="B23" s="343"/>
      <c r="C23" s="343"/>
      <c r="D23" s="343"/>
    </row>
    <row r="24" spans="2:9" x14ac:dyDescent="0.2">
      <c r="B24" s="343"/>
      <c r="C24" s="343"/>
      <c r="D24" s="343"/>
    </row>
    <row r="25" spans="2:9" x14ac:dyDescent="0.2">
      <c r="B25" s="343"/>
      <c r="C25" s="343"/>
      <c r="D25" s="343"/>
    </row>
    <row r="26" spans="2:9" ht="13.5" thickBot="1" x14ac:dyDescent="0.25">
      <c r="B26" s="343"/>
      <c r="C26" s="343"/>
      <c r="D26" s="343"/>
    </row>
    <row r="27" spans="2:9" ht="19.5" customHeight="1" thickTop="1" x14ac:dyDescent="0.2">
      <c r="B27" s="1000" t="s">
        <v>186</v>
      </c>
      <c r="C27" s="1001"/>
      <c r="D27" s="1001"/>
      <c r="E27" s="1002"/>
      <c r="F27" s="1002"/>
      <c r="G27" s="1002"/>
      <c r="H27" s="1002"/>
      <c r="I27" s="1003"/>
    </row>
    <row r="28" spans="2:9" ht="19.5" customHeight="1" x14ac:dyDescent="0.25">
      <c r="B28" s="344"/>
      <c r="C28" s="345" t="s">
        <v>373</v>
      </c>
      <c r="D28" s="345"/>
      <c r="E28" s="345"/>
      <c r="F28" s="345"/>
      <c r="G28" s="345"/>
      <c r="H28" s="345"/>
      <c r="I28" s="346"/>
    </row>
    <row r="29" spans="2:9" ht="19.5" customHeight="1" thickBot="1" x14ac:dyDescent="0.3">
      <c r="B29" s="1004" t="s">
        <v>385</v>
      </c>
      <c r="C29" s="1005"/>
      <c r="D29" s="1005"/>
      <c r="E29" s="1006"/>
      <c r="F29" s="1006"/>
      <c r="G29" s="1006"/>
      <c r="H29" s="1006"/>
      <c r="I29" s="1007"/>
    </row>
    <row r="30" spans="2:9" ht="13.5" thickTop="1" x14ac:dyDescent="0.2">
      <c r="B30" s="343"/>
      <c r="C30" s="343"/>
      <c r="D30" s="343"/>
    </row>
    <row r="31" spans="2:9" x14ac:dyDescent="0.2">
      <c r="B31" s="343"/>
      <c r="C31" s="343"/>
      <c r="D31" s="343"/>
    </row>
    <row r="32" spans="2:9" x14ac:dyDescent="0.2">
      <c r="B32" s="343"/>
      <c r="C32" s="343"/>
      <c r="D32" s="343"/>
    </row>
    <row r="33" spans="2:9" ht="15.75" x14ac:dyDescent="0.2">
      <c r="B33" s="347" t="s">
        <v>711</v>
      </c>
      <c r="C33" s="348"/>
      <c r="D33" s="348"/>
      <c r="E33" s="349"/>
      <c r="F33" s="349"/>
      <c r="G33" s="349"/>
      <c r="H33" s="349"/>
      <c r="I33" s="349"/>
    </row>
    <row r="34" spans="2:9" x14ac:dyDescent="0.2">
      <c r="B34" s="343"/>
      <c r="C34" s="343"/>
      <c r="D34" s="343"/>
    </row>
    <row r="35" spans="2:9" x14ac:dyDescent="0.2">
      <c r="B35" s="343"/>
      <c r="C35" s="343"/>
      <c r="D35" s="343"/>
    </row>
    <row r="36" spans="2:9" ht="15.75" x14ac:dyDescent="0.25">
      <c r="B36" s="343"/>
      <c r="C36" s="343"/>
      <c r="D36" s="343"/>
      <c r="E36" s="350"/>
    </row>
    <row r="37" spans="2:9" x14ac:dyDescent="0.2">
      <c r="B37" s="351" t="s">
        <v>386</v>
      </c>
      <c r="C37" s="343"/>
    </row>
    <row r="38" spans="2:9" x14ac:dyDescent="0.2">
      <c r="B38" s="351" t="s">
        <v>387</v>
      </c>
      <c r="C38" s="343"/>
    </row>
    <row r="39" spans="2:9" x14ac:dyDescent="0.2">
      <c r="B39" s="351" t="s">
        <v>388</v>
      </c>
      <c r="C39" s="343"/>
    </row>
    <row r="40" spans="2:9" x14ac:dyDescent="0.2">
      <c r="B40" s="351" t="s">
        <v>618</v>
      </c>
      <c r="C40" s="343"/>
    </row>
    <row r="41" spans="2:9" x14ac:dyDescent="0.2">
      <c r="B41" s="1019" t="s">
        <v>487</v>
      </c>
      <c r="C41" s="1019"/>
      <c r="D41" s="1019"/>
      <c r="E41" s="1019"/>
      <c r="F41" s="1019"/>
      <c r="G41" s="1019"/>
      <c r="H41" s="1019"/>
      <c r="I41" s="1019"/>
    </row>
    <row r="42" spans="2:9" x14ac:dyDescent="0.2">
      <c r="B42" s="1019"/>
      <c r="C42" s="1019"/>
      <c r="D42" s="1019"/>
      <c r="E42" s="1019"/>
      <c r="F42" s="1019"/>
      <c r="G42" s="1019"/>
      <c r="H42" s="1019"/>
      <c r="I42" s="1019"/>
    </row>
    <row r="43" spans="2:9" ht="39" customHeight="1" x14ac:dyDescent="0.2">
      <c r="B43" s="1019"/>
      <c r="C43" s="1019"/>
      <c r="D43" s="1019"/>
      <c r="E43" s="1019"/>
      <c r="F43" s="1019"/>
      <c r="G43" s="1019"/>
      <c r="H43" s="1019"/>
      <c r="I43" s="1019"/>
    </row>
    <row r="44" spans="2:9" x14ac:dyDescent="0.2">
      <c r="B44" s="343"/>
      <c r="C44" s="343"/>
      <c r="D44" s="343"/>
    </row>
    <row r="45" spans="2:9" x14ac:dyDescent="0.2">
      <c r="B45" s="343"/>
      <c r="C45" s="343"/>
      <c r="D45" s="343"/>
    </row>
    <row r="46" spans="2:9" x14ac:dyDescent="0.2">
      <c r="B46" s="343"/>
      <c r="C46" s="343"/>
      <c r="D46" s="343"/>
    </row>
    <row r="47" spans="2:9" x14ac:dyDescent="0.2">
      <c r="B47" s="343"/>
      <c r="C47" s="343"/>
      <c r="D47" s="343"/>
    </row>
    <row r="48" spans="2:9" x14ac:dyDescent="0.2">
      <c r="B48" s="343"/>
      <c r="C48" s="343"/>
      <c r="D48" s="343"/>
    </row>
    <row r="49" spans="2:10" ht="17.25" customHeight="1" x14ac:dyDescent="0.2">
      <c r="B49" s="343"/>
      <c r="C49" s="343"/>
      <c r="D49" s="343"/>
      <c r="F49" s="1008"/>
      <c r="G49" s="1008"/>
      <c r="H49" s="1008"/>
    </row>
    <row r="50" spans="2:10" ht="15.75" customHeight="1" x14ac:dyDescent="0.2">
      <c r="B50" s="986" t="s">
        <v>703</v>
      </c>
      <c r="C50" s="986"/>
      <c r="D50" s="986"/>
      <c r="E50" s="986"/>
      <c r="F50" s="986"/>
      <c r="G50" s="986"/>
      <c r="H50" s="986"/>
      <c r="I50" s="986"/>
      <c r="J50" s="986"/>
    </row>
    <row r="51" spans="2:10" ht="12" customHeight="1" x14ac:dyDescent="0.2">
      <c r="B51" s="1009" t="s">
        <v>381</v>
      </c>
      <c r="C51" s="1009"/>
      <c r="D51" s="1009"/>
      <c r="E51" s="1009"/>
      <c r="F51" s="1009"/>
      <c r="G51" s="1009"/>
      <c r="H51" s="1009"/>
      <c r="I51" s="1009"/>
    </row>
    <row r="52" spans="2:10" ht="16.5" customHeight="1" x14ac:dyDescent="0.2">
      <c r="B52" s="998" t="s">
        <v>663</v>
      </c>
      <c r="C52" s="998"/>
      <c r="D52" s="998"/>
      <c r="E52" s="998"/>
      <c r="F52" s="998"/>
      <c r="G52" s="998"/>
      <c r="H52" s="998"/>
      <c r="I52" s="998"/>
    </row>
    <row r="53" spans="2:10" x14ac:dyDescent="0.2">
      <c r="B53" s="998" t="s">
        <v>662</v>
      </c>
      <c r="C53" s="998"/>
      <c r="D53" s="998"/>
      <c r="E53" s="998"/>
      <c r="F53" s="998"/>
      <c r="G53" s="998"/>
      <c r="H53" s="998"/>
      <c r="I53" s="998"/>
      <c r="J53" s="584"/>
    </row>
    <row r="54" spans="2:10" x14ac:dyDescent="0.2">
      <c r="B54" s="999" t="s">
        <v>382</v>
      </c>
      <c r="C54" s="999"/>
      <c r="D54" s="999"/>
      <c r="E54" s="999"/>
      <c r="F54" s="999"/>
      <c r="G54" s="999"/>
      <c r="H54" s="999"/>
      <c r="I54" s="999"/>
    </row>
    <row r="55" spans="2:10" x14ac:dyDescent="0.2">
      <c r="B55" s="343"/>
      <c r="C55" s="355"/>
      <c r="D55" s="355"/>
    </row>
    <row r="56" spans="2:10" x14ac:dyDescent="0.2">
      <c r="B56" s="356"/>
      <c r="C56" s="355"/>
      <c r="D56" s="355"/>
      <c r="I56" s="363">
        <f>PG_1!I59</f>
        <v>0</v>
      </c>
    </row>
    <row r="57" spans="2:10" x14ac:dyDescent="0.2">
      <c r="B57" s="355"/>
      <c r="C57" s="355"/>
      <c r="D57" s="355"/>
    </row>
    <row r="58" spans="2:10" x14ac:dyDescent="0.2">
      <c r="B58" s="343"/>
      <c r="C58" s="355"/>
      <c r="D58" s="355"/>
    </row>
    <row r="59" spans="2:10" x14ac:dyDescent="0.2">
      <c r="B59" s="355"/>
      <c r="C59" s="355"/>
      <c r="D59" s="355"/>
    </row>
    <row r="60" spans="2:10" x14ac:dyDescent="0.2">
      <c r="B60" s="355"/>
      <c r="C60" s="355"/>
      <c r="D60" s="355"/>
    </row>
    <row r="61" spans="2:10" x14ac:dyDescent="0.2">
      <c r="B61" s="355"/>
      <c r="C61" s="355"/>
      <c r="D61" s="355"/>
    </row>
    <row r="62" spans="2:10" x14ac:dyDescent="0.2">
      <c r="B62" s="355"/>
      <c r="C62" s="355"/>
      <c r="D62" s="355"/>
    </row>
    <row r="63" spans="2:10" x14ac:dyDescent="0.2">
      <c r="B63" s="355"/>
      <c r="C63" s="355"/>
      <c r="D63" s="355"/>
    </row>
    <row r="64" spans="2:10" x14ac:dyDescent="0.2">
      <c r="B64" s="355"/>
      <c r="C64" s="355"/>
      <c r="D64" s="355"/>
    </row>
    <row r="65" spans="2:4" x14ac:dyDescent="0.2">
      <c r="B65" s="355"/>
      <c r="C65" s="355"/>
      <c r="D65" s="355"/>
    </row>
    <row r="66" spans="2:4" x14ac:dyDescent="0.2">
      <c r="B66" s="355"/>
      <c r="C66" s="355"/>
      <c r="D66" s="355"/>
    </row>
    <row r="67" spans="2:4" x14ac:dyDescent="0.2">
      <c r="B67" s="355"/>
      <c r="C67" s="355"/>
      <c r="D67" s="355"/>
    </row>
    <row r="68" spans="2:4" x14ac:dyDescent="0.2">
      <c r="B68" s="355"/>
      <c r="C68" s="355"/>
      <c r="D68" s="355"/>
    </row>
    <row r="69" spans="2:4" x14ac:dyDescent="0.2">
      <c r="B69" s="355"/>
      <c r="C69" s="355"/>
      <c r="D69" s="355"/>
    </row>
    <row r="70" spans="2:4" x14ac:dyDescent="0.2">
      <c r="B70" s="355"/>
      <c r="C70" s="355"/>
      <c r="D70" s="355"/>
    </row>
    <row r="71" spans="2:4" x14ac:dyDescent="0.2">
      <c r="B71" s="355"/>
      <c r="C71" s="355"/>
      <c r="D71" s="355"/>
    </row>
    <row r="72" spans="2:4" x14ac:dyDescent="0.2">
      <c r="B72" s="355"/>
      <c r="C72" s="355"/>
      <c r="D72" s="355"/>
    </row>
    <row r="73" spans="2:4" x14ac:dyDescent="0.2">
      <c r="B73" s="355"/>
      <c r="C73" s="355"/>
      <c r="D73" s="355"/>
    </row>
    <row r="74" spans="2:4" x14ac:dyDescent="0.2">
      <c r="B74" s="355"/>
      <c r="C74" s="355"/>
      <c r="D74" s="355"/>
    </row>
    <row r="75" spans="2:4" x14ac:dyDescent="0.2">
      <c r="B75" s="355"/>
      <c r="C75" s="355"/>
      <c r="D75" s="355"/>
    </row>
    <row r="76" spans="2:4" x14ac:dyDescent="0.2">
      <c r="B76" s="355"/>
      <c r="C76" s="355"/>
      <c r="D76" s="355"/>
    </row>
    <row r="77" spans="2:4" x14ac:dyDescent="0.2">
      <c r="B77" s="355"/>
      <c r="C77" s="355"/>
      <c r="D77" s="355"/>
    </row>
    <row r="78" spans="2:4" x14ac:dyDescent="0.2">
      <c r="B78" s="355"/>
      <c r="C78" s="355"/>
      <c r="D78" s="355"/>
    </row>
    <row r="79" spans="2:4" x14ac:dyDescent="0.2">
      <c r="B79" s="355"/>
      <c r="C79" s="355"/>
      <c r="D79" s="355"/>
    </row>
    <row r="80" spans="2:4" x14ac:dyDescent="0.2">
      <c r="B80" s="355"/>
      <c r="C80" s="355"/>
      <c r="D80" s="355"/>
    </row>
    <row r="81" spans="2:4" x14ac:dyDescent="0.2">
      <c r="B81" s="355"/>
      <c r="C81" s="355"/>
      <c r="D81" s="355"/>
    </row>
    <row r="82" spans="2:4" x14ac:dyDescent="0.2">
      <c r="B82" s="355"/>
      <c r="C82" s="355"/>
      <c r="D82" s="355"/>
    </row>
    <row r="83" spans="2:4" x14ac:dyDescent="0.2">
      <c r="B83" s="355"/>
      <c r="C83" s="355"/>
      <c r="D83" s="355"/>
    </row>
    <row r="84" spans="2:4" x14ac:dyDescent="0.2">
      <c r="B84" s="355"/>
      <c r="C84" s="355"/>
      <c r="D84" s="355"/>
    </row>
    <row r="85" spans="2:4" x14ac:dyDescent="0.2">
      <c r="B85" s="355"/>
      <c r="C85" s="355"/>
      <c r="D85" s="355"/>
    </row>
    <row r="86" spans="2:4" x14ac:dyDescent="0.2">
      <c r="B86" s="355"/>
      <c r="C86" s="355"/>
      <c r="D86" s="355"/>
    </row>
    <row r="87" spans="2:4" x14ac:dyDescent="0.2">
      <c r="B87" s="355"/>
      <c r="C87" s="355"/>
      <c r="D87" s="355"/>
    </row>
    <row r="88" spans="2:4" x14ac:dyDescent="0.2">
      <c r="B88" s="355"/>
      <c r="C88" s="355"/>
      <c r="D88" s="355"/>
    </row>
    <row r="89" spans="2:4" x14ac:dyDescent="0.2">
      <c r="B89" s="355"/>
      <c r="C89" s="355"/>
      <c r="D89" s="355"/>
    </row>
    <row r="90" spans="2:4" x14ac:dyDescent="0.2">
      <c r="B90" s="355"/>
      <c r="C90" s="355"/>
      <c r="D90" s="355"/>
    </row>
    <row r="91" spans="2:4" x14ac:dyDescent="0.2">
      <c r="B91" s="355"/>
      <c r="C91" s="355"/>
      <c r="D91" s="355"/>
    </row>
    <row r="92" spans="2:4" x14ac:dyDescent="0.2">
      <c r="B92" s="355"/>
      <c r="C92" s="355"/>
      <c r="D92" s="355"/>
    </row>
    <row r="93" spans="2:4" x14ac:dyDescent="0.2">
      <c r="B93" s="355"/>
      <c r="C93" s="355"/>
      <c r="D93" s="355"/>
    </row>
    <row r="94" spans="2:4" x14ac:dyDescent="0.2">
      <c r="B94" s="355"/>
      <c r="C94" s="355"/>
      <c r="D94" s="355"/>
    </row>
    <row r="95" spans="2:4" x14ac:dyDescent="0.2">
      <c r="B95" s="355"/>
      <c r="C95" s="355"/>
      <c r="D95" s="355"/>
    </row>
    <row r="96" spans="2:4" x14ac:dyDescent="0.2">
      <c r="B96" s="355"/>
      <c r="C96" s="355"/>
      <c r="D96" s="355"/>
    </row>
    <row r="97" spans="2:4" x14ac:dyDescent="0.2">
      <c r="B97" s="355"/>
      <c r="C97" s="355"/>
      <c r="D97" s="355"/>
    </row>
    <row r="98" spans="2:4" x14ac:dyDescent="0.2">
      <c r="B98" s="355"/>
      <c r="C98" s="355"/>
      <c r="D98" s="355"/>
    </row>
    <row r="99" spans="2:4" x14ac:dyDescent="0.2">
      <c r="B99" s="355"/>
      <c r="C99" s="355"/>
      <c r="D99" s="355"/>
    </row>
    <row r="100" spans="2:4" x14ac:dyDescent="0.2">
      <c r="B100" s="355"/>
      <c r="C100" s="355"/>
      <c r="D100" s="355"/>
    </row>
    <row r="101" spans="2:4" x14ac:dyDescent="0.2">
      <c r="B101" s="355"/>
      <c r="C101" s="355"/>
      <c r="D101" s="355"/>
    </row>
    <row r="102" spans="2:4" x14ac:dyDescent="0.2">
      <c r="B102" s="355"/>
      <c r="C102" s="355"/>
      <c r="D102" s="355"/>
    </row>
    <row r="103" spans="2:4" x14ac:dyDescent="0.2">
      <c r="B103" s="355"/>
      <c r="C103" s="355"/>
      <c r="D103" s="355"/>
    </row>
    <row r="104" spans="2:4" x14ac:dyDescent="0.2">
      <c r="B104" s="355"/>
      <c r="C104" s="355"/>
      <c r="D104" s="355"/>
    </row>
    <row r="105" spans="2:4" x14ac:dyDescent="0.2">
      <c r="B105" s="355"/>
      <c r="C105" s="355"/>
      <c r="D105" s="355"/>
    </row>
    <row r="106" spans="2:4" x14ac:dyDescent="0.2">
      <c r="B106" s="355"/>
      <c r="C106" s="355"/>
      <c r="D106" s="355"/>
    </row>
    <row r="107" spans="2:4" x14ac:dyDescent="0.2">
      <c r="B107" s="355"/>
      <c r="C107" s="355"/>
      <c r="D107" s="355"/>
    </row>
    <row r="108" spans="2:4" x14ac:dyDescent="0.2">
      <c r="B108" s="355"/>
      <c r="C108" s="355"/>
      <c r="D108" s="355"/>
    </row>
    <row r="109" spans="2:4" x14ac:dyDescent="0.2">
      <c r="B109" s="355"/>
      <c r="C109" s="355"/>
      <c r="D109" s="355"/>
    </row>
    <row r="110" spans="2:4" x14ac:dyDescent="0.2">
      <c r="B110" s="355"/>
      <c r="C110" s="355"/>
      <c r="D110" s="355"/>
    </row>
    <row r="111" spans="2:4" x14ac:dyDescent="0.2">
      <c r="B111" s="355"/>
      <c r="C111" s="355"/>
      <c r="D111" s="355"/>
    </row>
    <row r="112" spans="2:4" x14ac:dyDescent="0.2">
      <c r="B112" s="355"/>
      <c r="C112" s="355"/>
      <c r="D112" s="355"/>
    </row>
    <row r="113" spans="2:4" x14ac:dyDescent="0.2">
      <c r="B113" s="355"/>
      <c r="C113" s="355"/>
      <c r="D113" s="355"/>
    </row>
    <row r="114" spans="2:4" x14ac:dyDescent="0.2">
      <c r="B114" s="355"/>
      <c r="C114" s="355"/>
      <c r="D114" s="355"/>
    </row>
    <row r="115" spans="2:4" x14ac:dyDescent="0.2">
      <c r="B115" s="355"/>
      <c r="C115" s="355"/>
      <c r="D115" s="355"/>
    </row>
    <row r="116" spans="2:4" x14ac:dyDescent="0.2">
      <c r="B116" s="355"/>
      <c r="C116" s="355"/>
      <c r="D116" s="355"/>
    </row>
    <row r="117" spans="2:4" x14ac:dyDescent="0.2">
      <c r="B117" s="355"/>
      <c r="C117" s="355"/>
      <c r="D117" s="355"/>
    </row>
    <row r="118" spans="2:4" x14ac:dyDescent="0.2">
      <c r="B118" s="355"/>
      <c r="C118" s="355"/>
      <c r="D118" s="355"/>
    </row>
    <row r="119" spans="2:4" x14ac:dyDescent="0.2">
      <c r="B119" s="355"/>
      <c r="C119" s="355"/>
      <c r="D119" s="355"/>
    </row>
    <row r="120" spans="2:4" x14ac:dyDescent="0.2">
      <c r="B120" s="355"/>
      <c r="C120" s="355"/>
      <c r="D120" s="355"/>
    </row>
    <row r="121" spans="2:4" x14ac:dyDescent="0.2">
      <c r="B121" s="355"/>
      <c r="C121" s="355"/>
      <c r="D121" s="355"/>
    </row>
    <row r="122" spans="2:4" x14ac:dyDescent="0.2">
      <c r="B122" s="355"/>
      <c r="C122" s="355"/>
      <c r="D122" s="355"/>
    </row>
    <row r="123" spans="2:4" x14ac:dyDescent="0.2">
      <c r="B123" s="355"/>
      <c r="C123" s="355"/>
      <c r="D123" s="355"/>
    </row>
    <row r="124" spans="2:4" x14ac:dyDescent="0.2">
      <c r="B124" s="355"/>
      <c r="C124" s="355"/>
      <c r="D124" s="355"/>
    </row>
    <row r="125" spans="2:4" x14ac:dyDescent="0.2">
      <c r="B125" s="355"/>
      <c r="C125" s="355"/>
      <c r="D125" s="355"/>
    </row>
    <row r="126" spans="2:4" x14ac:dyDescent="0.2">
      <c r="B126" s="355"/>
      <c r="C126" s="355"/>
      <c r="D126" s="355"/>
    </row>
    <row r="127" spans="2:4" x14ac:dyDescent="0.2">
      <c r="B127" s="355"/>
      <c r="C127" s="355"/>
      <c r="D127" s="355"/>
    </row>
    <row r="128" spans="2:4" x14ac:dyDescent="0.2">
      <c r="B128" s="355"/>
      <c r="C128" s="355"/>
      <c r="D128" s="355"/>
    </row>
    <row r="129" spans="2:4" x14ac:dyDescent="0.2">
      <c r="B129" s="355"/>
      <c r="C129" s="355"/>
      <c r="D129" s="355"/>
    </row>
    <row r="130" spans="2:4" x14ac:dyDescent="0.2">
      <c r="B130" s="355"/>
      <c r="C130" s="355"/>
      <c r="D130" s="355"/>
    </row>
    <row r="131" spans="2:4" x14ac:dyDescent="0.2">
      <c r="B131" s="355"/>
      <c r="C131" s="355"/>
      <c r="D131" s="355"/>
    </row>
    <row r="132" spans="2:4" x14ac:dyDescent="0.2">
      <c r="B132" s="355"/>
      <c r="C132" s="355"/>
      <c r="D132" s="355"/>
    </row>
    <row r="133" spans="2:4" x14ac:dyDescent="0.2">
      <c r="B133" s="355"/>
      <c r="C133" s="355"/>
      <c r="D133" s="355"/>
    </row>
    <row r="134" spans="2:4" x14ac:dyDescent="0.2">
      <c r="B134" s="355"/>
      <c r="C134" s="355"/>
      <c r="D134" s="355"/>
    </row>
    <row r="135" spans="2:4" x14ac:dyDescent="0.2">
      <c r="B135" s="355"/>
      <c r="C135" s="355"/>
      <c r="D135" s="355"/>
    </row>
    <row r="136" spans="2:4" x14ac:dyDescent="0.2">
      <c r="B136" s="355"/>
      <c r="C136" s="355"/>
      <c r="D136" s="355"/>
    </row>
    <row r="137" spans="2:4" x14ac:dyDescent="0.2">
      <c r="B137" s="355"/>
      <c r="C137" s="355"/>
      <c r="D137" s="355"/>
    </row>
    <row r="138" spans="2:4" x14ac:dyDescent="0.2">
      <c r="B138" s="355"/>
      <c r="C138" s="355"/>
      <c r="D138" s="355"/>
    </row>
    <row r="139" spans="2:4" x14ac:dyDescent="0.2">
      <c r="B139" s="355"/>
      <c r="C139" s="355"/>
      <c r="D139" s="355"/>
    </row>
    <row r="140" spans="2:4" x14ac:dyDescent="0.2">
      <c r="B140" s="355"/>
      <c r="C140" s="355"/>
      <c r="D140" s="355"/>
    </row>
    <row r="141" spans="2:4" x14ac:dyDescent="0.2">
      <c r="B141" s="355"/>
      <c r="C141" s="355"/>
      <c r="D141" s="355"/>
    </row>
    <row r="142" spans="2:4" x14ac:dyDescent="0.2">
      <c r="B142" s="355"/>
      <c r="C142" s="355"/>
      <c r="D142" s="355"/>
    </row>
    <row r="143" spans="2:4" x14ac:dyDescent="0.2">
      <c r="B143" s="355"/>
      <c r="C143" s="355"/>
      <c r="D143" s="355"/>
    </row>
    <row r="144" spans="2:4" x14ac:dyDescent="0.2">
      <c r="B144" s="355"/>
      <c r="C144" s="355"/>
      <c r="D144" s="355"/>
    </row>
    <row r="145" spans="2:4" x14ac:dyDescent="0.2">
      <c r="B145" s="355"/>
      <c r="C145" s="355"/>
      <c r="D145" s="355"/>
    </row>
    <row r="146" spans="2:4" x14ac:dyDescent="0.2">
      <c r="B146" s="355"/>
      <c r="C146" s="355"/>
      <c r="D146" s="355"/>
    </row>
    <row r="147" spans="2:4" x14ac:dyDescent="0.2">
      <c r="B147" s="355"/>
      <c r="C147" s="355"/>
      <c r="D147" s="355"/>
    </row>
    <row r="148" spans="2:4" x14ac:dyDescent="0.2">
      <c r="B148" s="355"/>
      <c r="C148" s="355"/>
      <c r="D148" s="355"/>
    </row>
    <row r="149" spans="2:4" x14ac:dyDescent="0.2">
      <c r="B149" s="355"/>
      <c r="C149" s="355"/>
      <c r="D149" s="355"/>
    </row>
    <row r="150" spans="2:4" x14ac:dyDescent="0.2">
      <c r="B150" s="355"/>
      <c r="C150" s="355"/>
      <c r="D150" s="355"/>
    </row>
    <row r="151" spans="2:4" x14ac:dyDescent="0.2">
      <c r="B151" s="355"/>
      <c r="C151" s="355"/>
      <c r="D151" s="355"/>
    </row>
    <row r="152" spans="2:4" x14ac:dyDescent="0.2">
      <c r="B152" s="355"/>
      <c r="C152" s="355"/>
      <c r="D152" s="355"/>
    </row>
    <row r="153" spans="2:4" x14ac:dyDescent="0.2">
      <c r="B153" s="355"/>
      <c r="C153" s="355"/>
      <c r="D153" s="355"/>
    </row>
    <row r="154" spans="2:4" x14ac:dyDescent="0.2">
      <c r="B154" s="355"/>
      <c r="C154" s="355"/>
      <c r="D154" s="355"/>
    </row>
    <row r="155" spans="2:4" x14ac:dyDescent="0.2">
      <c r="B155" s="355"/>
      <c r="C155" s="355"/>
      <c r="D155" s="355"/>
    </row>
    <row r="156" spans="2:4" x14ac:dyDescent="0.2">
      <c r="B156" s="355"/>
      <c r="C156" s="355"/>
      <c r="D156" s="355"/>
    </row>
    <row r="157" spans="2:4" x14ac:dyDescent="0.2">
      <c r="B157" s="355"/>
      <c r="C157" s="355"/>
      <c r="D157" s="355"/>
    </row>
    <row r="158" spans="2:4" x14ac:dyDescent="0.2">
      <c r="B158" s="355"/>
      <c r="C158" s="355"/>
      <c r="D158" s="355"/>
    </row>
    <row r="159" spans="2:4" x14ac:dyDescent="0.2">
      <c r="B159" s="355"/>
      <c r="C159" s="355"/>
      <c r="D159" s="355"/>
    </row>
    <row r="160" spans="2:4" x14ac:dyDescent="0.2">
      <c r="B160" s="355"/>
      <c r="C160" s="355"/>
      <c r="D160" s="355"/>
    </row>
    <row r="161" spans="2:4" x14ac:dyDescent="0.2">
      <c r="B161" s="355"/>
      <c r="C161" s="355"/>
      <c r="D161" s="355"/>
    </row>
    <row r="162" spans="2:4" x14ac:dyDescent="0.2">
      <c r="B162" s="355"/>
      <c r="C162" s="355"/>
      <c r="D162" s="355"/>
    </row>
    <row r="163" spans="2:4" x14ac:dyDescent="0.2">
      <c r="B163" s="355"/>
      <c r="C163" s="355"/>
      <c r="D163" s="355"/>
    </row>
    <row r="164" spans="2:4" x14ac:dyDescent="0.2">
      <c r="B164" s="355"/>
      <c r="C164" s="355"/>
      <c r="D164" s="355"/>
    </row>
    <row r="165" spans="2:4" x14ac:dyDescent="0.2">
      <c r="B165" s="355"/>
      <c r="C165" s="355"/>
      <c r="D165" s="355"/>
    </row>
    <row r="166" spans="2:4" x14ac:dyDescent="0.2">
      <c r="B166" s="355"/>
      <c r="C166" s="355"/>
      <c r="D166" s="355"/>
    </row>
    <row r="167" spans="2:4" x14ac:dyDescent="0.2">
      <c r="B167" s="355"/>
      <c r="C167" s="355"/>
      <c r="D167" s="355"/>
    </row>
    <row r="168" spans="2:4" x14ac:dyDescent="0.2">
      <c r="B168" s="355"/>
      <c r="C168" s="355"/>
      <c r="D168" s="355"/>
    </row>
    <row r="169" spans="2:4" x14ac:dyDescent="0.2">
      <c r="B169" s="355"/>
      <c r="C169" s="355"/>
      <c r="D169" s="355"/>
    </row>
    <row r="170" spans="2:4" x14ac:dyDescent="0.2">
      <c r="B170" s="355"/>
      <c r="C170" s="355"/>
      <c r="D170" s="355"/>
    </row>
    <row r="171" spans="2:4" x14ac:dyDescent="0.2">
      <c r="B171" s="355"/>
      <c r="C171" s="355"/>
      <c r="D171" s="355"/>
    </row>
    <row r="172" spans="2:4" x14ac:dyDescent="0.2">
      <c r="B172" s="355"/>
      <c r="C172" s="355"/>
      <c r="D172" s="355"/>
    </row>
    <row r="173" spans="2:4" x14ac:dyDescent="0.2">
      <c r="B173" s="355"/>
      <c r="C173" s="355"/>
      <c r="D173" s="355"/>
    </row>
    <row r="174" spans="2:4" x14ac:dyDescent="0.2">
      <c r="B174" s="355"/>
      <c r="C174" s="355"/>
      <c r="D174" s="355"/>
    </row>
    <row r="175" spans="2:4" x14ac:dyDescent="0.2">
      <c r="B175" s="355"/>
      <c r="C175" s="355"/>
      <c r="D175" s="355"/>
    </row>
    <row r="176" spans="2:4" x14ac:dyDescent="0.2">
      <c r="B176" s="355"/>
      <c r="C176" s="355"/>
      <c r="D176" s="355"/>
    </row>
    <row r="177" spans="2:4" x14ac:dyDescent="0.2">
      <c r="B177" s="355"/>
      <c r="C177" s="355"/>
      <c r="D177" s="355"/>
    </row>
    <row r="178" spans="2:4" x14ac:dyDescent="0.2">
      <c r="B178" s="355"/>
      <c r="C178" s="355"/>
      <c r="D178" s="355"/>
    </row>
    <row r="179" spans="2:4" x14ac:dyDescent="0.2">
      <c r="B179" s="355"/>
      <c r="C179" s="355"/>
      <c r="D179" s="355"/>
    </row>
    <row r="180" spans="2:4" x14ac:dyDescent="0.2">
      <c r="B180" s="355"/>
      <c r="C180" s="355"/>
      <c r="D180" s="355"/>
    </row>
    <row r="181" spans="2:4" x14ac:dyDescent="0.2">
      <c r="B181" s="355"/>
      <c r="C181" s="355"/>
      <c r="D181" s="355"/>
    </row>
    <row r="182" spans="2:4" x14ac:dyDescent="0.2">
      <c r="B182" s="355"/>
      <c r="C182" s="355"/>
      <c r="D182" s="355"/>
    </row>
    <row r="183" spans="2:4" x14ac:dyDescent="0.2">
      <c r="B183" s="355"/>
      <c r="C183" s="355"/>
      <c r="D183" s="355"/>
    </row>
    <row r="184" spans="2:4" x14ac:dyDescent="0.2">
      <c r="B184" s="355"/>
      <c r="C184" s="355"/>
      <c r="D184" s="355"/>
    </row>
    <row r="185" spans="2:4" x14ac:dyDescent="0.2">
      <c r="B185" s="355"/>
      <c r="C185" s="355"/>
      <c r="D185" s="355"/>
    </row>
    <row r="186" spans="2:4" x14ac:dyDescent="0.2">
      <c r="B186" s="355"/>
      <c r="C186" s="355"/>
      <c r="D186" s="355"/>
    </row>
    <row r="187" spans="2:4" x14ac:dyDescent="0.2">
      <c r="B187" s="355"/>
      <c r="C187" s="355"/>
      <c r="D187" s="355"/>
    </row>
    <row r="188" spans="2:4" x14ac:dyDescent="0.2">
      <c r="B188" s="355"/>
      <c r="C188" s="355"/>
      <c r="D188" s="355"/>
    </row>
    <row r="189" spans="2:4" x14ac:dyDescent="0.2">
      <c r="B189" s="355"/>
      <c r="C189" s="355"/>
      <c r="D189" s="355"/>
    </row>
    <row r="190" spans="2:4" x14ac:dyDescent="0.2">
      <c r="B190" s="355"/>
      <c r="C190" s="355"/>
      <c r="D190" s="355"/>
    </row>
    <row r="191" spans="2:4" x14ac:dyDescent="0.2">
      <c r="B191" s="355"/>
      <c r="C191" s="355"/>
      <c r="D191" s="355"/>
    </row>
    <row r="192" spans="2:4" x14ac:dyDescent="0.2">
      <c r="B192" s="355"/>
      <c r="C192" s="355"/>
      <c r="D192" s="355"/>
    </row>
    <row r="193" spans="2:4" x14ac:dyDescent="0.2">
      <c r="B193" s="355"/>
      <c r="C193" s="355"/>
      <c r="D193" s="355"/>
    </row>
    <row r="194" spans="2:4" x14ac:dyDescent="0.2">
      <c r="B194" s="355"/>
      <c r="C194" s="355"/>
      <c r="D194" s="355"/>
    </row>
    <row r="195" spans="2:4" x14ac:dyDescent="0.2">
      <c r="B195" s="355"/>
      <c r="C195" s="355"/>
      <c r="D195" s="355"/>
    </row>
    <row r="196" spans="2:4" x14ac:dyDescent="0.2">
      <c r="B196" s="355"/>
      <c r="C196" s="355"/>
      <c r="D196" s="355"/>
    </row>
    <row r="197" spans="2:4" x14ac:dyDescent="0.2">
      <c r="B197" s="355"/>
      <c r="C197" s="355"/>
      <c r="D197" s="355"/>
    </row>
    <row r="198" spans="2:4" x14ac:dyDescent="0.2">
      <c r="B198" s="355"/>
      <c r="C198" s="355"/>
      <c r="D198" s="355"/>
    </row>
    <row r="199" spans="2:4" x14ac:dyDescent="0.2">
      <c r="B199" s="355"/>
      <c r="C199" s="355"/>
      <c r="D199" s="355"/>
    </row>
    <row r="200" spans="2:4" x14ac:dyDescent="0.2">
      <c r="B200" s="355"/>
      <c r="C200" s="355"/>
      <c r="D200" s="355"/>
    </row>
    <row r="201" spans="2:4" x14ac:dyDescent="0.2">
      <c r="B201" s="355"/>
      <c r="C201" s="355"/>
      <c r="D201" s="355"/>
    </row>
    <row r="202" spans="2:4" x14ac:dyDescent="0.2">
      <c r="B202" s="355"/>
      <c r="C202" s="355"/>
      <c r="D202" s="355"/>
    </row>
    <row r="203" spans="2:4" x14ac:dyDescent="0.2">
      <c r="B203" s="355"/>
      <c r="C203" s="355"/>
      <c r="D203" s="355"/>
    </row>
    <row r="204" spans="2:4" x14ac:dyDescent="0.2">
      <c r="B204" s="355"/>
      <c r="C204" s="355"/>
      <c r="D204" s="355"/>
    </row>
    <row r="205" spans="2:4" x14ac:dyDescent="0.2">
      <c r="B205" s="355"/>
      <c r="C205" s="355"/>
      <c r="D205" s="355"/>
    </row>
    <row r="206" spans="2:4" x14ac:dyDescent="0.2">
      <c r="B206" s="355"/>
      <c r="C206" s="355"/>
      <c r="D206" s="355"/>
    </row>
    <row r="207" spans="2:4" x14ac:dyDescent="0.2">
      <c r="B207" s="355"/>
      <c r="C207" s="355"/>
      <c r="D207" s="355"/>
    </row>
    <row r="208" spans="2:4" x14ac:dyDescent="0.2">
      <c r="B208" s="355"/>
      <c r="C208" s="355"/>
      <c r="D208" s="355"/>
    </row>
    <row r="209" spans="2:4" x14ac:dyDescent="0.2">
      <c r="B209" s="355"/>
      <c r="C209" s="355"/>
      <c r="D209" s="355"/>
    </row>
    <row r="210" spans="2:4" x14ac:dyDescent="0.2">
      <c r="B210" s="355"/>
      <c r="C210" s="355"/>
      <c r="D210" s="355"/>
    </row>
    <row r="211" spans="2:4" x14ac:dyDescent="0.2">
      <c r="B211" s="355"/>
      <c r="C211" s="355"/>
      <c r="D211" s="355"/>
    </row>
    <row r="212" spans="2:4" x14ac:dyDescent="0.2">
      <c r="B212" s="355"/>
      <c r="C212" s="355"/>
      <c r="D212" s="355"/>
    </row>
    <row r="213" spans="2:4" x14ac:dyDescent="0.2">
      <c r="B213" s="355"/>
      <c r="C213" s="355"/>
      <c r="D213" s="355"/>
    </row>
    <row r="214" spans="2:4" x14ac:dyDescent="0.2">
      <c r="B214" s="355"/>
      <c r="C214" s="355"/>
      <c r="D214" s="355"/>
    </row>
    <row r="215" spans="2:4" x14ac:dyDescent="0.2">
      <c r="B215" s="355"/>
      <c r="C215" s="355"/>
      <c r="D215" s="355"/>
    </row>
    <row r="216" spans="2:4" x14ac:dyDescent="0.2">
      <c r="B216" s="355"/>
      <c r="C216" s="355"/>
      <c r="D216" s="355"/>
    </row>
    <row r="217" spans="2:4" x14ac:dyDescent="0.2">
      <c r="B217" s="355"/>
      <c r="C217" s="355"/>
      <c r="D217" s="355"/>
    </row>
    <row r="218" spans="2:4" x14ac:dyDescent="0.2">
      <c r="B218" s="355"/>
      <c r="C218" s="355"/>
      <c r="D218" s="355"/>
    </row>
    <row r="219" spans="2:4" x14ac:dyDescent="0.2">
      <c r="B219" s="355"/>
      <c r="C219" s="355"/>
      <c r="D219" s="355"/>
    </row>
    <row r="220" spans="2:4" x14ac:dyDescent="0.2">
      <c r="B220" s="355"/>
      <c r="C220" s="355"/>
      <c r="D220" s="355"/>
    </row>
    <row r="221" spans="2:4" x14ac:dyDescent="0.2">
      <c r="B221" s="355"/>
      <c r="C221" s="355"/>
      <c r="D221" s="355"/>
    </row>
    <row r="222" spans="2:4" x14ac:dyDescent="0.2">
      <c r="B222" s="355"/>
      <c r="C222" s="355"/>
      <c r="D222" s="355"/>
    </row>
    <row r="223" spans="2:4" x14ac:dyDescent="0.2">
      <c r="B223" s="355"/>
      <c r="C223" s="355"/>
      <c r="D223" s="355"/>
    </row>
    <row r="224" spans="2:4" x14ac:dyDescent="0.2">
      <c r="B224" s="355"/>
      <c r="C224" s="355"/>
      <c r="D224" s="355"/>
    </row>
    <row r="225" spans="2:4" x14ac:dyDescent="0.2">
      <c r="B225" s="355"/>
      <c r="C225" s="355"/>
      <c r="D225" s="355"/>
    </row>
    <row r="226" spans="2:4" x14ac:dyDescent="0.2">
      <c r="B226" s="355"/>
      <c r="C226" s="355"/>
      <c r="D226" s="355"/>
    </row>
    <row r="227" spans="2:4" x14ac:dyDescent="0.2">
      <c r="B227" s="355"/>
      <c r="C227" s="355"/>
      <c r="D227" s="355"/>
    </row>
    <row r="228" spans="2:4" x14ac:dyDescent="0.2">
      <c r="B228" s="355"/>
      <c r="C228" s="355"/>
      <c r="D228" s="355"/>
    </row>
    <row r="229" spans="2:4" x14ac:dyDescent="0.2">
      <c r="B229" s="355"/>
      <c r="C229" s="355"/>
      <c r="D229" s="355"/>
    </row>
    <row r="230" spans="2:4" x14ac:dyDescent="0.2">
      <c r="B230" s="355"/>
      <c r="C230" s="355"/>
      <c r="D230" s="355"/>
    </row>
    <row r="231" spans="2:4" x14ac:dyDescent="0.2">
      <c r="B231" s="355"/>
      <c r="C231" s="355"/>
      <c r="D231" s="355"/>
    </row>
    <row r="232" spans="2:4" x14ac:dyDescent="0.2">
      <c r="B232" s="355"/>
      <c r="C232" s="355"/>
      <c r="D232" s="355"/>
    </row>
    <row r="233" spans="2:4" x14ac:dyDescent="0.2">
      <c r="B233" s="355"/>
      <c r="C233" s="355"/>
      <c r="D233" s="355"/>
    </row>
    <row r="234" spans="2:4" x14ac:dyDescent="0.2">
      <c r="B234" s="355"/>
      <c r="C234" s="355"/>
      <c r="D234" s="355"/>
    </row>
    <row r="235" spans="2:4" x14ac:dyDescent="0.2">
      <c r="B235" s="355"/>
      <c r="C235" s="355"/>
      <c r="D235" s="355"/>
    </row>
    <row r="236" spans="2:4" x14ac:dyDescent="0.2">
      <c r="B236" s="355"/>
      <c r="C236" s="355"/>
      <c r="D236" s="355"/>
    </row>
    <row r="237" spans="2:4" x14ac:dyDescent="0.2">
      <c r="B237" s="355"/>
      <c r="C237" s="355"/>
      <c r="D237" s="355"/>
    </row>
    <row r="238" spans="2:4" x14ac:dyDescent="0.2">
      <c r="B238" s="355"/>
      <c r="C238" s="355"/>
      <c r="D238" s="355"/>
    </row>
    <row r="239" spans="2:4" x14ac:dyDescent="0.2">
      <c r="B239" s="355"/>
      <c r="C239" s="355"/>
      <c r="D239" s="355"/>
    </row>
    <row r="240" spans="2:4" x14ac:dyDescent="0.2">
      <c r="B240" s="355"/>
      <c r="C240" s="355"/>
      <c r="D240" s="355"/>
    </row>
    <row r="241" spans="2:4" x14ac:dyDescent="0.2">
      <c r="B241" s="355"/>
      <c r="C241" s="355"/>
      <c r="D241" s="355"/>
    </row>
    <row r="242" spans="2:4" x14ac:dyDescent="0.2">
      <c r="B242" s="355"/>
      <c r="C242" s="355"/>
      <c r="D242" s="355"/>
    </row>
    <row r="243" spans="2:4" x14ac:dyDescent="0.2">
      <c r="B243" s="355"/>
      <c r="C243" s="355"/>
      <c r="D243" s="355"/>
    </row>
    <row r="244" spans="2:4" x14ac:dyDescent="0.2">
      <c r="B244" s="355"/>
      <c r="C244" s="355"/>
      <c r="D244" s="355"/>
    </row>
    <row r="245" spans="2:4" x14ac:dyDescent="0.2">
      <c r="B245" s="355"/>
      <c r="C245" s="355"/>
      <c r="D245" s="355"/>
    </row>
    <row r="246" spans="2:4" x14ac:dyDescent="0.2">
      <c r="B246" s="355"/>
      <c r="C246" s="355"/>
      <c r="D246" s="355"/>
    </row>
    <row r="247" spans="2:4" x14ac:dyDescent="0.2">
      <c r="B247" s="355"/>
      <c r="C247" s="355"/>
      <c r="D247" s="355"/>
    </row>
    <row r="248" spans="2:4" x14ac:dyDescent="0.2">
      <c r="B248" s="355"/>
      <c r="C248" s="355"/>
      <c r="D248" s="355"/>
    </row>
    <row r="249" spans="2:4" x14ac:dyDescent="0.2">
      <c r="B249" s="355"/>
      <c r="C249" s="355"/>
      <c r="D249" s="355"/>
    </row>
    <row r="250" spans="2:4" x14ac:dyDescent="0.2">
      <c r="B250" s="355"/>
      <c r="C250" s="355"/>
      <c r="D250" s="355"/>
    </row>
    <row r="251" spans="2:4" x14ac:dyDescent="0.2">
      <c r="B251" s="355"/>
      <c r="C251" s="355"/>
      <c r="D251" s="355"/>
    </row>
    <row r="252" spans="2:4" x14ac:dyDescent="0.2">
      <c r="B252" s="355"/>
      <c r="C252" s="355"/>
      <c r="D252" s="355"/>
    </row>
    <row r="253" spans="2:4" x14ac:dyDescent="0.2">
      <c r="B253" s="355"/>
      <c r="C253" s="355"/>
      <c r="D253" s="355"/>
    </row>
    <row r="254" spans="2:4" x14ac:dyDescent="0.2">
      <c r="B254" s="355"/>
      <c r="C254" s="355"/>
      <c r="D254" s="355"/>
    </row>
    <row r="255" spans="2:4" x14ac:dyDescent="0.2">
      <c r="B255" s="355"/>
      <c r="C255" s="355"/>
      <c r="D255" s="355"/>
    </row>
    <row r="256" spans="2:4" x14ac:dyDescent="0.2">
      <c r="B256" s="355"/>
      <c r="C256" s="355"/>
      <c r="D256" s="355"/>
    </row>
    <row r="257" spans="2:4" x14ac:dyDescent="0.2">
      <c r="B257" s="355"/>
      <c r="C257" s="355"/>
      <c r="D257" s="355"/>
    </row>
    <row r="258" spans="2:4" x14ac:dyDescent="0.2">
      <c r="B258" s="355"/>
      <c r="C258" s="355"/>
      <c r="D258" s="355"/>
    </row>
    <row r="259" spans="2:4" x14ac:dyDescent="0.2">
      <c r="B259" s="355"/>
      <c r="C259" s="355"/>
      <c r="D259" s="355"/>
    </row>
    <row r="260" spans="2:4" x14ac:dyDescent="0.2">
      <c r="B260" s="355"/>
      <c r="C260" s="355"/>
      <c r="D260" s="355"/>
    </row>
    <row r="261" spans="2:4" x14ac:dyDescent="0.2">
      <c r="B261" s="355"/>
      <c r="C261" s="355"/>
      <c r="D261" s="355"/>
    </row>
    <row r="262" spans="2:4" x14ac:dyDescent="0.2">
      <c r="B262" s="355"/>
      <c r="C262" s="355"/>
      <c r="D262" s="355"/>
    </row>
    <row r="263" spans="2:4" x14ac:dyDescent="0.2">
      <c r="B263" s="355"/>
      <c r="C263" s="355"/>
      <c r="D263" s="355"/>
    </row>
    <row r="264" spans="2:4" x14ac:dyDescent="0.2">
      <c r="B264" s="355"/>
      <c r="C264" s="355"/>
      <c r="D264" s="355"/>
    </row>
    <row r="265" spans="2:4" x14ac:dyDescent="0.2">
      <c r="B265" s="355"/>
      <c r="C265" s="355"/>
      <c r="D265" s="355"/>
    </row>
    <row r="266" spans="2:4" x14ac:dyDescent="0.2">
      <c r="B266" s="355"/>
      <c r="C266" s="355"/>
      <c r="D266" s="355"/>
    </row>
    <row r="267" spans="2:4" x14ac:dyDescent="0.2">
      <c r="B267" s="355"/>
      <c r="C267" s="355"/>
      <c r="D267" s="355"/>
    </row>
    <row r="268" spans="2:4" x14ac:dyDescent="0.2">
      <c r="B268" s="355"/>
      <c r="C268" s="355"/>
      <c r="D268" s="355"/>
    </row>
    <row r="269" spans="2:4" x14ac:dyDescent="0.2">
      <c r="B269" s="355"/>
      <c r="C269" s="355"/>
      <c r="D269" s="355"/>
    </row>
    <row r="270" spans="2:4" x14ac:dyDescent="0.2">
      <c r="B270" s="355"/>
      <c r="C270" s="355"/>
      <c r="D270" s="355"/>
    </row>
    <row r="271" spans="2:4" x14ac:dyDescent="0.2">
      <c r="B271" s="355"/>
      <c r="C271" s="355"/>
      <c r="D271" s="355"/>
    </row>
    <row r="272" spans="2:4" x14ac:dyDescent="0.2">
      <c r="B272" s="355"/>
      <c r="C272" s="355"/>
      <c r="D272" s="355"/>
    </row>
    <row r="273" spans="2:4" x14ac:dyDescent="0.2">
      <c r="B273" s="355"/>
      <c r="C273" s="355"/>
      <c r="D273" s="355"/>
    </row>
    <row r="274" spans="2:4" x14ac:dyDescent="0.2">
      <c r="B274" s="355"/>
      <c r="C274" s="355"/>
      <c r="D274" s="355"/>
    </row>
    <row r="275" spans="2:4" x14ac:dyDescent="0.2">
      <c r="B275" s="355"/>
      <c r="C275" s="355"/>
      <c r="D275" s="355"/>
    </row>
    <row r="276" spans="2:4" x14ac:dyDescent="0.2">
      <c r="B276" s="355"/>
      <c r="C276" s="355"/>
      <c r="D276" s="355"/>
    </row>
    <row r="277" spans="2:4" x14ac:dyDescent="0.2">
      <c r="B277" s="355"/>
      <c r="C277" s="355"/>
      <c r="D277" s="355"/>
    </row>
    <row r="278" spans="2:4" x14ac:dyDescent="0.2">
      <c r="B278" s="355"/>
      <c r="C278" s="355"/>
      <c r="D278" s="355"/>
    </row>
    <row r="279" spans="2:4" x14ac:dyDescent="0.2">
      <c r="B279" s="355"/>
      <c r="C279" s="355"/>
      <c r="D279" s="355"/>
    </row>
    <row r="280" spans="2:4" x14ac:dyDescent="0.2">
      <c r="B280" s="355"/>
      <c r="C280" s="355"/>
      <c r="D280" s="355"/>
    </row>
    <row r="281" spans="2:4" x14ac:dyDescent="0.2">
      <c r="B281" s="355"/>
      <c r="C281" s="355"/>
      <c r="D281" s="355"/>
    </row>
    <row r="282" spans="2:4" x14ac:dyDescent="0.2">
      <c r="B282" s="355"/>
      <c r="C282" s="355"/>
      <c r="D282" s="355"/>
    </row>
    <row r="283" spans="2:4" x14ac:dyDescent="0.2">
      <c r="B283" s="355"/>
      <c r="C283" s="355"/>
      <c r="D283" s="355"/>
    </row>
    <row r="284" spans="2:4" x14ac:dyDescent="0.2">
      <c r="B284" s="355"/>
      <c r="C284" s="355"/>
      <c r="D284" s="355"/>
    </row>
    <row r="285" spans="2:4" x14ac:dyDescent="0.2">
      <c r="B285" s="355"/>
      <c r="C285" s="355"/>
      <c r="D285" s="355"/>
    </row>
    <row r="286" spans="2:4" x14ac:dyDescent="0.2">
      <c r="B286" s="355"/>
      <c r="C286" s="355"/>
      <c r="D286" s="355"/>
    </row>
    <row r="287" spans="2:4" x14ac:dyDescent="0.2">
      <c r="B287" s="355"/>
      <c r="C287" s="355"/>
      <c r="D287" s="355"/>
    </row>
    <row r="288" spans="2:4" x14ac:dyDescent="0.2">
      <c r="B288" s="355"/>
      <c r="C288" s="355"/>
      <c r="D288" s="355"/>
    </row>
    <row r="289" spans="2:4" x14ac:dyDescent="0.2">
      <c r="B289" s="355"/>
      <c r="C289" s="355"/>
      <c r="D289" s="355"/>
    </row>
    <row r="290" spans="2:4" x14ac:dyDescent="0.2">
      <c r="B290" s="355"/>
      <c r="C290" s="355"/>
      <c r="D290" s="355"/>
    </row>
    <row r="291" spans="2:4" x14ac:dyDescent="0.2">
      <c r="B291" s="355"/>
      <c r="C291" s="355"/>
      <c r="D291" s="355"/>
    </row>
    <row r="292" spans="2:4" x14ac:dyDescent="0.2">
      <c r="B292" s="355"/>
      <c r="C292" s="355"/>
      <c r="D292" s="355"/>
    </row>
    <row r="293" spans="2:4" x14ac:dyDescent="0.2">
      <c r="B293" s="355"/>
      <c r="C293" s="355"/>
      <c r="D293" s="355"/>
    </row>
    <row r="294" spans="2:4" x14ac:dyDescent="0.2">
      <c r="B294" s="355"/>
      <c r="C294" s="355"/>
      <c r="D294" s="355"/>
    </row>
    <row r="295" spans="2:4" x14ac:dyDescent="0.2">
      <c r="B295" s="355"/>
      <c r="C295" s="355"/>
      <c r="D295" s="355"/>
    </row>
    <row r="296" spans="2:4" x14ac:dyDescent="0.2">
      <c r="B296" s="355"/>
      <c r="C296" s="355"/>
      <c r="D296" s="355"/>
    </row>
    <row r="297" spans="2:4" x14ac:dyDescent="0.2">
      <c r="B297" s="355"/>
      <c r="C297" s="355"/>
      <c r="D297" s="355"/>
    </row>
    <row r="298" spans="2:4" x14ac:dyDescent="0.2">
      <c r="B298" s="355"/>
      <c r="C298" s="355"/>
      <c r="D298" s="355"/>
    </row>
    <row r="299" spans="2:4" x14ac:dyDescent="0.2">
      <c r="B299" s="355"/>
      <c r="C299" s="355"/>
      <c r="D299" s="355"/>
    </row>
    <row r="300" spans="2:4" x14ac:dyDescent="0.2">
      <c r="B300" s="355"/>
      <c r="C300" s="355"/>
      <c r="D300" s="355"/>
    </row>
    <row r="301" spans="2:4" x14ac:dyDescent="0.2">
      <c r="B301" s="355"/>
      <c r="C301" s="355"/>
      <c r="D301" s="355"/>
    </row>
    <row r="302" spans="2:4" x14ac:dyDescent="0.2">
      <c r="B302" s="355"/>
      <c r="C302" s="355"/>
      <c r="D302" s="355"/>
    </row>
    <row r="303" spans="2:4" x14ac:dyDescent="0.2">
      <c r="B303" s="355"/>
      <c r="C303" s="355"/>
      <c r="D303" s="355"/>
    </row>
    <row r="304" spans="2:4" x14ac:dyDescent="0.2">
      <c r="B304" s="355"/>
      <c r="C304" s="355"/>
      <c r="D304" s="355"/>
    </row>
    <row r="305" spans="2:4" x14ac:dyDescent="0.2">
      <c r="B305" s="355"/>
      <c r="C305" s="355"/>
      <c r="D305" s="355"/>
    </row>
    <row r="306" spans="2:4" x14ac:dyDescent="0.2">
      <c r="B306" s="355"/>
      <c r="C306" s="355"/>
      <c r="D306" s="355"/>
    </row>
    <row r="307" spans="2:4" x14ac:dyDescent="0.2">
      <c r="B307" s="355"/>
      <c r="C307" s="355"/>
      <c r="D307" s="355"/>
    </row>
    <row r="308" spans="2:4" x14ac:dyDescent="0.2">
      <c r="B308" s="355"/>
      <c r="C308" s="355"/>
      <c r="D308" s="355"/>
    </row>
    <row r="309" spans="2:4" x14ac:dyDescent="0.2">
      <c r="B309" s="355"/>
      <c r="C309" s="355"/>
      <c r="D309" s="355"/>
    </row>
    <row r="310" spans="2:4" x14ac:dyDescent="0.2">
      <c r="B310" s="355"/>
      <c r="C310" s="355"/>
      <c r="D310" s="355"/>
    </row>
    <row r="311" spans="2:4" x14ac:dyDescent="0.2">
      <c r="B311" s="355"/>
      <c r="C311" s="355"/>
      <c r="D311" s="355"/>
    </row>
    <row r="312" spans="2:4" x14ac:dyDescent="0.2">
      <c r="B312" s="355"/>
      <c r="C312" s="355"/>
      <c r="D312" s="355"/>
    </row>
    <row r="313" spans="2:4" x14ac:dyDescent="0.2">
      <c r="B313" s="355"/>
      <c r="C313" s="355"/>
      <c r="D313" s="355"/>
    </row>
    <row r="314" spans="2:4" x14ac:dyDescent="0.2">
      <c r="B314" s="355"/>
      <c r="C314" s="355"/>
      <c r="D314" s="355"/>
    </row>
    <row r="315" spans="2:4" x14ac:dyDescent="0.2">
      <c r="B315" s="355"/>
      <c r="C315" s="355"/>
      <c r="D315" s="355"/>
    </row>
    <row r="316" spans="2:4" x14ac:dyDescent="0.2">
      <c r="B316" s="355"/>
      <c r="C316" s="355"/>
      <c r="D316" s="355"/>
    </row>
    <row r="317" spans="2:4" x14ac:dyDescent="0.2">
      <c r="B317" s="355"/>
      <c r="C317" s="355"/>
      <c r="D317" s="355"/>
    </row>
    <row r="318" spans="2:4" x14ac:dyDescent="0.2">
      <c r="B318" s="355"/>
      <c r="C318" s="355"/>
      <c r="D318" s="355"/>
    </row>
    <row r="319" spans="2:4" x14ac:dyDescent="0.2">
      <c r="B319" s="355"/>
      <c r="C319" s="355"/>
      <c r="D319" s="355"/>
    </row>
    <row r="320" spans="2:4" x14ac:dyDescent="0.2">
      <c r="B320" s="355"/>
      <c r="C320" s="355"/>
      <c r="D320" s="355"/>
    </row>
    <row r="321" spans="2:4" x14ac:dyDescent="0.2">
      <c r="B321" s="355"/>
      <c r="C321" s="355"/>
      <c r="D321" s="355"/>
    </row>
    <row r="322" spans="2:4" x14ac:dyDescent="0.2">
      <c r="B322" s="355"/>
      <c r="C322" s="355"/>
      <c r="D322" s="355"/>
    </row>
    <row r="323" spans="2:4" x14ac:dyDescent="0.2">
      <c r="B323" s="355"/>
      <c r="C323" s="355"/>
      <c r="D323" s="355"/>
    </row>
    <row r="324" spans="2:4" x14ac:dyDescent="0.2">
      <c r="B324" s="355"/>
      <c r="C324" s="355"/>
      <c r="D324" s="355"/>
    </row>
    <row r="325" spans="2:4" x14ac:dyDescent="0.2">
      <c r="B325" s="355"/>
      <c r="C325" s="355"/>
      <c r="D325" s="355"/>
    </row>
    <row r="326" spans="2:4" x14ac:dyDescent="0.2">
      <c r="B326" s="355"/>
      <c r="C326" s="355"/>
      <c r="D326" s="355"/>
    </row>
    <row r="327" spans="2:4" x14ac:dyDescent="0.2">
      <c r="B327" s="355"/>
      <c r="C327" s="355"/>
      <c r="D327" s="355"/>
    </row>
    <row r="328" spans="2:4" x14ac:dyDescent="0.2">
      <c r="B328" s="355"/>
      <c r="C328" s="355"/>
      <c r="D328" s="355"/>
    </row>
    <row r="329" spans="2:4" x14ac:dyDescent="0.2">
      <c r="B329" s="355"/>
      <c r="C329" s="355"/>
      <c r="D329" s="355"/>
    </row>
    <row r="330" spans="2:4" x14ac:dyDescent="0.2">
      <c r="B330" s="355"/>
      <c r="C330" s="355"/>
      <c r="D330" s="355"/>
    </row>
    <row r="331" spans="2:4" x14ac:dyDescent="0.2">
      <c r="B331" s="355"/>
      <c r="C331" s="355"/>
      <c r="D331" s="355"/>
    </row>
    <row r="332" spans="2:4" x14ac:dyDescent="0.2">
      <c r="B332" s="355"/>
      <c r="C332" s="355"/>
      <c r="D332" s="355"/>
    </row>
    <row r="333" spans="2:4" x14ac:dyDescent="0.2">
      <c r="B333" s="355"/>
      <c r="C333" s="355"/>
      <c r="D333" s="355"/>
    </row>
    <row r="334" spans="2:4" x14ac:dyDescent="0.2">
      <c r="B334" s="355"/>
      <c r="C334" s="355"/>
      <c r="D334" s="355"/>
    </row>
    <row r="335" spans="2:4" x14ac:dyDescent="0.2">
      <c r="B335" s="355"/>
      <c r="C335" s="355"/>
      <c r="D335" s="355"/>
    </row>
    <row r="336" spans="2:4" x14ac:dyDescent="0.2">
      <c r="B336" s="355"/>
      <c r="C336" s="355"/>
      <c r="D336" s="355"/>
    </row>
    <row r="337" spans="2:4" x14ac:dyDescent="0.2">
      <c r="B337" s="355"/>
      <c r="C337" s="355"/>
      <c r="D337" s="355"/>
    </row>
    <row r="338" spans="2:4" x14ac:dyDescent="0.2">
      <c r="B338" s="355"/>
      <c r="C338" s="355"/>
      <c r="D338" s="355"/>
    </row>
    <row r="339" spans="2:4" x14ac:dyDescent="0.2">
      <c r="B339" s="355"/>
      <c r="C339" s="355"/>
      <c r="D339" s="355"/>
    </row>
    <row r="340" spans="2:4" x14ac:dyDescent="0.2">
      <c r="B340" s="355"/>
      <c r="C340" s="355"/>
      <c r="D340" s="355"/>
    </row>
    <row r="341" spans="2:4" x14ac:dyDescent="0.2">
      <c r="B341" s="355"/>
      <c r="C341" s="355"/>
      <c r="D341" s="355"/>
    </row>
    <row r="342" spans="2:4" x14ac:dyDescent="0.2">
      <c r="B342" s="355"/>
      <c r="C342" s="355"/>
      <c r="D342" s="355"/>
    </row>
    <row r="343" spans="2:4" x14ac:dyDescent="0.2">
      <c r="B343" s="355"/>
      <c r="C343" s="355"/>
      <c r="D343" s="355"/>
    </row>
    <row r="344" spans="2:4" x14ac:dyDescent="0.2">
      <c r="B344" s="355"/>
      <c r="C344" s="355"/>
      <c r="D344" s="355"/>
    </row>
    <row r="345" spans="2:4" x14ac:dyDescent="0.2">
      <c r="B345" s="355"/>
      <c r="C345" s="355"/>
      <c r="D345" s="355"/>
    </row>
    <row r="346" spans="2:4" x14ac:dyDescent="0.2">
      <c r="B346" s="355"/>
      <c r="C346" s="355"/>
      <c r="D346" s="355"/>
    </row>
    <row r="347" spans="2:4" x14ac:dyDescent="0.2">
      <c r="B347" s="355"/>
      <c r="C347" s="355"/>
      <c r="D347" s="355"/>
    </row>
    <row r="348" spans="2:4" x14ac:dyDescent="0.2">
      <c r="B348" s="355"/>
      <c r="C348" s="355"/>
      <c r="D348" s="355"/>
    </row>
    <row r="349" spans="2:4" x14ac:dyDescent="0.2">
      <c r="B349" s="355"/>
      <c r="C349" s="355"/>
      <c r="D349" s="355"/>
    </row>
    <row r="350" spans="2:4" x14ac:dyDescent="0.2">
      <c r="B350" s="355"/>
      <c r="C350" s="355"/>
      <c r="D350" s="355"/>
    </row>
    <row r="351" spans="2:4" x14ac:dyDescent="0.2">
      <c r="B351" s="355"/>
      <c r="C351" s="355"/>
      <c r="D351" s="355"/>
    </row>
    <row r="352" spans="2:4" x14ac:dyDescent="0.2">
      <c r="B352" s="355"/>
      <c r="C352" s="355"/>
      <c r="D352" s="355"/>
    </row>
    <row r="353" spans="2:4" x14ac:dyDescent="0.2">
      <c r="B353" s="355"/>
      <c r="C353" s="355"/>
      <c r="D353" s="355"/>
    </row>
    <row r="354" spans="2:4" x14ac:dyDescent="0.2">
      <c r="B354" s="355"/>
      <c r="C354" s="355"/>
      <c r="D354" s="355"/>
    </row>
    <row r="355" spans="2:4" x14ac:dyDescent="0.2">
      <c r="B355" s="355"/>
      <c r="C355" s="355"/>
      <c r="D355" s="355"/>
    </row>
    <row r="356" spans="2:4" x14ac:dyDescent="0.2">
      <c r="B356" s="355"/>
      <c r="C356" s="355"/>
      <c r="D356" s="355"/>
    </row>
    <row r="357" spans="2:4" x14ac:dyDescent="0.2">
      <c r="B357" s="355"/>
      <c r="C357" s="355"/>
      <c r="D357" s="355"/>
    </row>
    <row r="358" spans="2:4" x14ac:dyDescent="0.2">
      <c r="B358" s="355"/>
      <c r="C358" s="355"/>
      <c r="D358" s="355"/>
    </row>
    <row r="359" spans="2:4" x14ac:dyDescent="0.2">
      <c r="B359" s="355"/>
      <c r="C359" s="355"/>
      <c r="D359" s="355"/>
    </row>
    <row r="360" spans="2:4" x14ac:dyDescent="0.2">
      <c r="B360" s="355"/>
      <c r="C360" s="355"/>
      <c r="D360" s="355"/>
    </row>
    <row r="361" spans="2:4" x14ac:dyDescent="0.2">
      <c r="B361" s="355"/>
      <c r="C361" s="355"/>
      <c r="D361" s="355"/>
    </row>
    <row r="362" spans="2:4" x14ac:dyDescent="0.2">
      <c r="B362" s="355"/>
      <c r="C362" s="355"/>
      <c r="D362" s="355"/>
    </row>
    <row r="363" spans="2:4" x14ac:dyDescent="0.2">
      <c r="B363" s="355"/>
      <c r="C363" s="355"/>
      <c r="D363" s="355"/>
    </row>
    <row r="364" spans="2:4" x14ac:dyDescent="0.2">
      <c r="B364" s="355"/>
      <c r="C364" s="355"/>
      <c r="D364" s="355"/>
    </row>
    <row r="365" spans="2:4" x14ac:dyDescent="0.2">
      <c r="B365" s="355"/>
      <c r="C365" s="355"/>
      <c r="D365" s="355"/>
    </row>
    <row r="366" spans="2:4" x14ac:dyDescent="0.2">
      <c r="B366" s="355"/>
      <c r="C366" s="355"/>
      <c r="D366" s="355"/>
    </row>
    <row r="367" spans="2:4" x14ac:dyDescent="0.2">
      <c r="B367" s="355"/>
      <c r="C367" s="355"/>
      <c r="D367" s="355"/>
    </row>
    <row r="368" spans="2:4" x14ac:dyDescent="0.2">
      <c r="B368" s="355"/>
      <c r="C368" s="355"/>
      <c r="D368" s="355"/>
    </row>
    <row r="369" spans="2:4" x14ac:dyDescent="0.2">
      <c r="B369" s="355"/>
      <c r="C369" s="355"/>
      <c r="D369" s="355"/>
    </row>
    <row r="370" spans="2:4" x14ac:dyDescent="0.2">
      <c r="B370" s="355"/>
      <c r="C370" s="355"/>
      <c r="D370" s="355"/>
    </row>
    <row r="371" spans="2:4" x14ac:dyDescent="0.2">
      <c r="B371" s="355"/>
      <c r="C371" s="355"/>
      <c r="D371" s="355"/>
    </row>
    <row r="372" spans="2:4" x14ac:dyDescent="0.2">
      <c r="B372" s="355"/>
      <c r="C372" s="355"/>
      <c r="D372" s="355"/>
    </row>
    <row r="373" spans="2:4" x14ac:dyDescent="0.2">
      <c r="B373" s="355"/>
      <c r="C373" s="355"/>
      <c r="D373" s="355"/>
    </row>
    <row r="374" spans="2:4" x14ac:dyDescent="0.2">
      <c r="B374" s="355"/>
      <c r="C374" s="355"/>
      <c r="D374" s="355"/>
    </row>
    <row r="375" spans="2:4" x14ac:dyDescent="0.2">
      <c r="B375" s="355"/>
      <c r="C375" s="355"/>
      <c r="D375" s="355"/>
    </row>
    <row r="376" spans="2:4" x14ac:dyDescent="0.2">
      <c r="B376" s="355"/>
      <c r="C376" s="355"/>
      <c r="D376" s="355"/>
    </row>
    <row r="377" spans="2:4" x14ac:dyDescent="0.2">
      <c r="B377" s="355"/>
      <c r="C377" s="355"/>
      <c r="D377" s="355"/>
    </row>
    <row r="378" spans="2:4" x14ac:dyDescent="0.2">
      <c r="B378" s="355"/>
      <c r="C378" s="355"/>
      <c r="D378" s="355"/>
    </row>
    <row r="379" spans="2:4" x14ac:dyDescent="0.2">
      <c r="B379" s="355"/>
      <c r="C379" s="355"/>
      <c r="D379" s="355"/>
    </row>
    <row r="380" spans="2:4" x14ac:dyDescent="0.2">
      <c r="B380" s="355"/>
      <c r="C380" s="355"/>
      <c r="D380" s="355"/>
    </row>
    <row r="381" spans="2:4" x14ac:dyDescent="0.2">
      <c r="B381" s="355"/>
      <c r="C381" s="355"/>
      <c r="D381" s="355"/>
    </row>
    <row r="382" spans="2:4" x14ac:dyDescent="0.2">
      <c r="B382" s="355"/>
      <c r="C382" s="355"/>
      <c r="D382" s="355"/>
    </row>
    <row r="383" spans="2:4" x14ac:dyDescent="0.2">
      <c r="B383" s="355"/>
      <c r="C383" s="355"/>
      <c r="D383" s="355"/>
    </row>
    <row r="384" spans="2:4" x14ac:dyDescent="0.2">
      <c r="B384" s="355"/>
      <c r="C384" s="355"/>
      <c r="D384" s="355"/>
    </row>
    <row r="385" spans="2:4" x14ac:dyDescent="0.2">
      <c r="B385" s="355"/>
      <c r="C385" s="355"/>
      <c r="D385" s="355"/>
    </row>
    <row r="386" spans="2:4" x14ac:dyDescent="0.2">
      <c r="B386" s="355"/>
      <c r="C386" s="355"/>
      <c r="D386" s="355"/>
    </row>
    <row r="387" spans="2:4" x14ac:dyDescent="0.2">
      <c r="B387" s="355"/>
      <c r="C387" s="355"/>
      <c r="D387" s="355"/>
    </row>
    <row r="388" spans="2:4" x14ac:dyDescent="0.2">
      <c r="B388" s="355"/>
      <c r="C388" s="355"/>
      <c r="D388" s="355"/>
    </row>
    <row r="389" spans="2:4" x14ac:dyDescent="0.2">
      <c r="B389" s="355"/>
      <c r="C389" s="355"/>
      <c r="D389" s="355"/>
    </row>
    <row r="390" spans="2:4" x14ac:dyDescent="0.2">
      <c r="B390" s="355"/>
      <c r="C390" s="355"/>
      <c r="D390" s="355"/>
    </row>
    <row r="391" spans="2:4" x14ac:dyDescent="0.2">
      <c r="B391" s="355"/>
      <c r="C391" s="355"/>
      <c r="D391" s="355"/>
    </row>
    <row r="392" spans="2:4" x14ac:dyDescent="0.2">
      <c r="B392" s="355"/>
      <c r="C392" s="355"/>
      <c r="D392" s="355"/>
    </row>
    <row r="393" spans="2:4" x14ac:dyDescent="0.2">
      <c r="B393" s="355"/>
      <c r="C393" s="355"/>
      <c r="D393" s="355"/>
    </row>
    <row r="394" spans="2:4" x14ac:dyDescent="0.2">
      <c r="B394" s="355"/>
      <c r="C394" s="355"/>
      <c r="D394" s="355"/>
    </row>
    <row r="395" spans="2:4" x14ac:dyDescent="0.2">
      <c r="B395" s="355"/>
      <c r="C395" s="355"/>
      <c r="D395" s="355"/>
    </row>
    <row r="396" spans="2:4" x14ac:dyDescent="0.2">
      <c r="B396" s="355"/>
      <c r="C396" s="355"/>
      <c r="D396" s="355"/>
    </row>
    <row r="397" spans="2:4" x14ac:dyDescent="0.2">
      <c r="B397" s="355"/>
      <c r="C397" s="355"/>
      <c r="D397" s="355"/>
    </row>
    <row r="398" spans="2:4" x14ac:dyDescent="0.2">
      <c r="B398" s="355"/>
      <c r="C398" s="355"/>
      <c r="D398" s="355"/>
    </row>
    <row r="399" spans="2:4" x14ac:dyDescent="0.2">
      <c r="B399" s="355"/>
      <c r="C399" s="355"/>
      <c r="D399" s="355"/>
    </row>
    <row r="400" spans="2:4" x14ac:dyDescent="0.2">
      <c r="B400" s="355"/>
      <c r="C400" s="355"/>
      <c r="D400" s="355"/>
    </row>
    <row r="401" spans="2:4" x14ac:dyDescent="0.2">
      <c r="B401" s="355"/>
      <c r="C401" s="355"/>
      <c r="D401" s="355"/>
    </row>
    <row r="402" spans="2:4" x14ac:dyDescent="0.2">
      <c r="B402" s="355"/>
      <c r="C402" s="355"/>
      <c r="D402" s="355"/>
    </row>
    <row r="403" spans="2:4" x14ac:dyDescent="0.2">
      <c r="B403" s="355"/>
      <c r="C403" s="355"/>
      <c r="D403" s="355"/>
    </row>
    <row r="404" spans="2:4" x14ac:dyDescent="0.2">
      <c r="B404" s="355"/>
      <c r="C404" s="355"/>
      <c r="D404" s="355"/>
    </row>
    <row r="405" spans="2:4" x14ac:dyDescent="0.2">
      <c r="B405" s="355"/>
      <c r="C405" s="355"/>
      <c r="D405" s="355"/>
    </row>
    <row r="406" spans="2:4" x14ac:dyDescent="0.2">
      <c r="B406" s="355"/>
      <c r="C406" s="355"/>
      <c r="D406" s="355"/>
    </row>
    <row r="407" spans="2:4" x14ac:dyDescent="0.2">
      <c r="B407" s="355"/>
      <c r="C407" s="355"/>
      <c r="D407" s="355"/>
    </row>
    <row r="408" spans="2:4" x14ac:dyDescent="0.2">
      <c r="B408" s="355"/>
      <c r="C408" s="355"/>
      <c r="D408" s="355"/>
    </row>
    <row r="409" spans="2:4" x14ac:dyDescent="0.2">
      <c r="B409" s="355"/>
      <c r="C409" s="355"/>
      <c r="D409" s="355"/>
    </row>
    <row r="410" spans="2:4" x14ac:dyDescent="0.2">
      <c r="B410" s="355"/>
      <c r="C410" s="355"/>
      <c r="D410" s="355"/>
    </row>
    <row r="411" spans="2:4" x14ac:dyDescent="0.2">
      <c r="B411" s="355"/>
      <c r="C411" s="355"/>
      <c r="D411" s="355"/>
    </row>
    <row r="412" spans="2:4" x14ac:dyDescent="0.2">
      <c r="B412" s="355"/>
      <c r="C412" s="355"/>
      <c r="D412" s="355"/>
    </row>
    <row r="413" spans="2:4" x14ac:dyDescent="0.2">
      <c r="B413" s="355"/>
      <c r="C413" s="355"/>
      <c r="D413" s="355"/>
    </row>
    <row r="414" spans="2:4" x14ac:dyDescent="0.2">
      <c r="B414" s="355"/>
      <c r="C414" s="355"/>
      <c r="D414" s="355"/>
    </row>
    <row r="415" spans="2:4" x14ac:dyDescent="0.2">
      <c r="B415" s="355"/>
      <c r="C415" s="355"/>
      <c r="D415" s="355"/>
    </row>
    <row r="416" spans="2:4" x14ac:dyDescent="0.2">
      <c r="B416" s="355"/>
      <c r="C416" s="355"/>
      <c r="D416" s="355"/>
    </row>
    <row r="417" spans="2:4" x14ac:dyDescent="0.2">
      <c r="B417" s="355"/>
      <c r="C417" s="355"/>
      <c r="D417" s="355"/>
    </row>
    <row r="418" spans="2:4" x14ac:dyDescent="0.2">
      <c r="B418" s="355"/>
      <c r="C418" s="355"/>
      <c r="D418" s="355"/>
    </row>
    <row r="419" spans="2:4" x14ac:dyDescent="0.2">
      <c r="B419" s="355"/>
      <c r="C419" s="355"/>
      <c r="D419" s="355"/>
    </row>
    <row r="420" spans="2:4" x14ac:dyDescent="0.2">
      <c r="B420" s="355"/>
      <c r="C420" s="355"/>
      <c r="D420" s="355"/>
    </row>
    <row r="421" spans="2:4" x14ac:dyDescent="0.2">
      <c r="B421" s="355"/>
      <c r="C421" s="355"/>
      <c r="D421" s="355"/>
    </row>
    <row r="422" spans="2:4" x14ac:dyDescent="0.2">
      <c r="B422" s="355"/>
      <c r="C422" s="355"/>
      <c r="D422" s="355"/>
    </row>
    <row r="423" spans="2:4" x14ac:dyDescent="0.2">
      <c r="B423" s="355"/>
      <c r="C423" s="355"/>
      <c r="D423" s="355"/>
    </row>
    <row r="424" spans="2:4" x14ac:dyDescent="0.2">
      <c r="B424" s="355"/>
      <c r="C424" s="355"/>
      <c r="D424" s="355"/>
    </row>
    <row r="425" spans="2:4" x14ac:dyDescent="0.2">
      <c r="B425" s="355"/>
      <c r="C425" s="355"/>
      <c r="D425" s="355"/>
    </row>
    <row r="426" spans="2:4" x14ac:dyDescent="0.2">
      <c r="B426" s="355"/>
      <c r="C426" s="355"/>
      <c r="D426" s="355"/>
    </row>
    <row r="427" spans="2:4" x14ac:dyDescent="0.2">
      <c r="B427" s="355"/>
      <c r="C427" s="355"/>
      <c r="D427" s="355"/>
    </row>
    <row r="428" spans="2:4" x14ac:dyDescent="0.2">
      <c r="B428" s="355"/>
      <c r="C428" s="355"/>
      <c r="D428" s="355"/>
    </row>
    <row r="429" spans="2:4" x14ac:dyDescent="0.2">
      <c r="B429" s="355"/>
      <c r="C429" s="355"/>
      <c r="D429" s="355"/>
    </row>
    <row r="430" spans="2:4" x14ac:dyDescent="0.2">
      <c r="B430" s="355"/>
      <c r="C430" s="355"/>
      <c r="D430" s="355"/>
    </row>
    <row r="431" spans="2:4" x14ac:dyDescent="0.2">
      <c r="B431" s="355"/>
      <c r="C431" s="355"/>
      <c r="D431" s="355"/>
    </row>
    <row r="432" spans="2:4" x14ac:dyDescent="0.2">
      <c r="B432" s="355"/>
      <c r="C432" s="355"/>
      <c r="D432" s="355"/>
    </row>
    <row r="433" spans="2:4" x14ac:dyDescent="0.2">
      <c r="B433" s="355"/>
      <c r="C433" s="355"/>
      <c r="D433" s="355"/>
    </row>
    <row r="434" spans="2:4" x14ac:dyDescent="0.2">
      <c r="B434" s="355"/>
      <c r="C434" s="355"/>
      <c r="D434" s="355"/>
    </row>
    <row r="435" spans="2:4" x14ac:dyDescent="0.2">
      <c r="B435" s="355"/>
      <c r="C435" s="355"/>
      <c r="D435" s="355"/>
    </row>
    <row r="436" spans="2:4" x14ac:dyDescent="0.2">
      <c r="B436" s="355"/>
      <c r="C436" s="355"/>
      <c r="D436" s="355"/>
    </row>
    <row r="437" spans="2:4" x14ac:dyDescent="0.2">
      <c r="B437" s="355"/>
      <c r="C437" s="355"/>
      <c r="D437" s="355"/>
    </row>
    <row r="438" spans="2:4" x14ac:dyDescent="0.2">
      <c r="B438" s="355"/>
      <c r="C438" s="355"/>
      <c r="D438" s="355"/>
    </row>
    <row r="439" spans="2:4" x14ac:dyDescent="0.2">
      <c r="B439" s="355"/>
      <c r="C439" s="355"/>
      <c r="D439" s="355"/>
    </row>
    <row r="440" spans="2:4" x14ac:dyDescent="0.2">
      <c r="B440" s="355"/>
      <c r="C440" s="355"/>
      <c r="D440" s="355"/>
    </row>
    <row r="441" spans="2:4" x14ac:dyDescent="0.2">
      <c r="B441" s="355"/>
      <c r="C441" s="355"/>
      <c r="D441" s="355"/>
    </row>
    <row r="442" spans="2:4" x14ac:dyDescent="0.2">
      <c r="B442" s="355"/>
      <c r="C442" s="355"/>
      <c r="D442" s="355"/>
    </row>
    <row r="443" spans="2:4" x14ac:dyDescent="0.2">
      <c r="B443" s="355"/>
      <c r="C443" s="355"/>
      <c r="D443" s="355"/>
    </row>
    <row r="444" spans="2:4" x14ac:dyDescent="0.2">
      <c r="B444" s="355"/>
      <c r="C444" s="355"/>
      <c r="D444" s="355"/>
    </row>
    <row r="445" spans="2:4" x14ac:dyDescent="0.2">
      <c r="B445" s="355"/>
      <c r="C445" s="355"/>
      <c r="D445" s="355"/>
    </row>
    <row r="446" spans="2:4" x14ac:dyDescent="0.2">
      <c r="B446" s="355"/>
      <c r="C446" s="355"/>
      <c r="D446" s="355"/>
    </row>
    <row r="447" spans="2:4" x14ac:dyDescent="0.2">
      <c r="B447" s="355"/>
      <c r="C447" s="355"/>
      <c r="D447" s="355"/>
    </row>
    <row r="448" spans="2:4" x14ac:dyDescent="0.2">
      <c r="B448" s="355"/>
      <c r="C448" s="355"/>
      <c r="D448" s="355"/>
    </row>
    <row r="449" spans="2:4" x14ac:dyDescent="0.2">
      <c r="B449" s="355"/>
      <c r="C449" s="355"/>
      <c r="D449" s="355"/>
    </row>
    <row r="450" spans="2:4" x14ac:dyDescent="0.2">
      <c r="B450" s="355"/>
      <c r="C450" s="355"/>
      <c r="D450" s="355"/>
    </row>
    <row r="451" spans="2:4" x14ac:dyDescent="0.2">
      <c r="B451" s="355"/>
      <c r="C451" s="355"/>
      <c r="D451" s="355"/>
    </row>
    <row r="452" spans="2:4" x14ac:dyDescent="0.2">
      <c r="B452" s="355"/>
      <c r="C452" s="355"/>
      <c r="D452" s="355"/>
    </row>
    <row r="453" spans="2:4" x14ac:dyDescent="0.2">
      <c r="B453" s="355"/>
      <c r="C453" s="355"/>
      <c r="D453" s="355"/>
    </row>
    <row r="454" spans="2:4" x14ac:dyDescent="0.2">
      <c r="B454" s="355"/>
      <c r="C454" s="355"/>
      <c r="D454" s="355"/>
    </row>
    <row r="455" spans="2:4" x14ac:dyDescent="0.2">
      <c r="B455" s="355"/>
      <c r="C455" s="355"/>
      <c r="D455" s="355"/>
    </row>
    <row r="456" spans="2:4" x14ac:dyDescent="0.2">
      <c r="B456" s="355"/>
      <c r="C456" s="355"/>
      <c r="D456" s="355"/>
    </row>
    <row r="457" spans="2:4" x14ac:dyDescent="0.2">
      <c r="B457" s="355"/>
      <c r="C457" s="355"/>
      <c r="D457" s="355"/>
    </row>
    <row r="458" spans="2:4" x14ac:dyDescent="0.2">
      <c r="B458" s="355"/>
      <c r="C458" s="355"/>
      <c r="D458" s="355"/>
    </row>
    <row r="459" spans="2:4" x14ac:dyDescent="0.2">
      <c r="B459" s="355"/>
      <c r="C459" s="355"/>
      <c r="D459" s="355"/>
    </row>
    <row r="460" spans="2:4" x14ac:dyDescent="0.2">
      <c r="B460" s="355"/>
      <c r="C460" s="355"/>
      <c r="D460" s="355"/>
    </row>
    <row r="461" spans="2:4" x14ac:dyDescent="0.2">
      <c r="B461" s="355"/>
      <c r="C461" s="355"/>
      <c r="D461" s="355"/>
    </row>
    <row r="462" spans="2:4" x14ac:dyDescent="0.2">
      <c r="B462" s="355"/>
      <c r="C462" s="355"/>
      <c r="D462" s="355"/>
    </row>
    <row r="463" spans="2:4" x14ac:dyDescent="0.2">
      <c r="B463" s="355"/>
      <c r="C463" s="355"/>
      <c r="D463" s="355"/>
    </row>
    <row r="464" spans="2:4" x14ac:dyDescent="0.2">
      <c r="B464" s="355"/>
      <c r="C464" s="355"/>
      <c r="D464" s="355"/>
    </row>
    <row r="465" spans="2:4" x14ac:dyDescent="0.2">
      <c r="B465" s="355"/>
      <c r="C465" s="355"/>
      <c r="D465" s="355"/>
    </row>
    <row r="466" spans="2:4" x14ac:dyDescent="0.2">
      <c r="B466" s="355"/>
      <c r="C466" s="355"/>
      <c r="D466" s="355"/>
    </row>
    <row r="467" spans="2:4" x14ac:dyDescent="0.2">
      <c r="B467" s="355"/>
      <c r="C467" s="355"/>
      <c r="D467" s="355"/>
    </row>
    <row r="468" spans="2:4" x14ac:dyDescent="0.2">
      <c r="B468" s="355"/>
      <c r="C468" s="355"/>
      <c r="D468" s="355"/>
    </row>
    <row r="469" spans="2:4" x14ac:dyDescent="0.2">
      <c r="B469" s="355"/>
      <c r="C469" s="355"/>
      <c r="D469" s="355"/>
    </row>
    <row r="470" spans="2:4" x14ac:dyDescent="0.2">
      <c r="B470" s="355"/>
      <c r="C470" s="355"/>
      <c r="D470" s="355"/>
    </row>
    <row r="471" spans="2:4" x14ac:dyDescent="0.2">
      <c r="B471" s="355"/>
      <c r="C471" s="355"/>
      <c r="D471" s="355"/>
    </row>
    <row r="472" spans="2:4" x14ac:dyDescent="0.2">
      <c r="B472" s="355"/>
      <c r="C472" s="355"/>
      <c r="D472" s="355"/>
    </row>
    <row r="473" spans="2:4" x14ac:dyDescent="0.2">
      <c r="B473" s="355"/>
      <c r="C473" s="355"/>
      <c r="D473" s="355"/>
    </row>
    <row r="474" spans="2:4" x14ac:dyDescent="0.2">
      <c r="B474" s="355"/>
      <c r="C474" s="355"/>
      <c r="D474" s="355"/>
    </row>
    <row r="475" spans="2:4" x14ac:dyDescent="0.2">
      <c r="B475" s="355"/>
      <c r="C475" s="355"/>
      <c r="D475" s="355"/>
    </row>
    <row r="476" spans="2:4" x14ac:dyDescent="0.2">
      <c r="B476" s="355"/>
      <c r="C476" s="355"/>
      <c r="D476" s="355"/>
    </row>
    <row r="477" spans="2:4" x14ac:dyDescent="0.2">
      <c r="B477" s="355"/>
      <c r="C477" s="355"/>
      <c r="D477" s="355"/>
    </row>
    <row r="478" spans="2:4" x14ac:dyDescent="0.2">
      <c r="B478" s="355"/>
      <c r="C478" s="355"/>
      <c r="D478" s="355"/>
    </row>
    <row r="479" spans="2:4" x14ac:dyDescent="0.2">
      <c r="B479" s="355"/>
      <c r="C479" s="355"/>
      <c r="D479" s="355"/>
    </row>
    <row r="480" spans="2:4" x14ac:dyDescent="0.2">
      <c r="B480" s="355"/>
      <c r="C480" s="355"/>
      <c r="D480" s="355"/>
    </row>
    <row r="481" spans="2:4" x14ac:dyDescent="0.2">
      <c r="B481" s="355"/>
      <c r="C481" s="355"/>
      <c r="D481" s="355"/>
    </row>
    <row r="482" spans="2:4" x14ac:dyDescent="0.2">
      <c r="B482" s="355"/>
      <c r="C482" s="355"/>
      <c r="D482" s="355"/>
    </row>
    <row r="483" spans="2:4" x14ac:dyDescent="0.2">
      <c r="B483" s="355"/>
      <c r="C483" s="355"/>
      <c r="D483" s="355"/>
    </row>
    <row r="484" spans="2:4" x14ac:dyDescent="0.2">
      <c r="B484" s="355"/>
      <c r="C484" s="355"/>
      <c r="D484" s="355"/>
    </row>
    <row r="485" spans="2:4" x14ac:dyDescent="0.2">
      <c r="B485" s="355"/>
      <c r="C485" s="355"/>
      <c r="D485" s="355"/>
    </row>
    <row r="486" spans="2:4" x14ac:dyDescent="0.2">
      <c r="B486" s="355"/>
      <c r="C486" s="355"/>
      <c r="D486" s="355"/>
    </row>
    <row r="487" spans="2:4" x14ac:dyDescent="0.2">
      <c r="B487" s="355"/>
      <c r="C487" s="355"/>
      <c r="D487" s="355"/>
    </row>
    <row r="488" spans="2:4" x14ac:dyDescent="0.2">
      <c r="B488" s="355"/>
      <c r="C488" s="355"/>
      <c r="D488" s="355"/>
    </row>
    <row r="489" spans="2:4" x14ac:dyDescent="0.2">
      <c r="B489" s="355"/>
      <c r="C489" s="355"/>
      <c r="D489" s="355"/>
    </row>
    <row r="490" spans="2:4" x14ac:dyDescent="0.2">
      <c r="B490" s="355"/>
      <c r="C490" s="355"/>
      <c r="D490" s="355"/>
    </row>
    <row r="491" spans="2:4" x14ac:dyDescent="0.2">
      <c r="B491" s="355"/>
      <c r="C491" s="355"/>
      <c r="D491" s="355"/>
    </row>
    <row r="492" spans="2:4" x14ac:dyDescent="0.2">
      <c r="B492" s="355"/>
      <c r="C492" s="355"/>
      <c r="D492" s="355"/>
    </row>
    <row r="493" spans="2:4" x14ac:dyDescent="0.2">
      <c r="B493" s="355"/>
      <c r="C493" s="355"/>
      <c r="D493" s="355"/>
    </row>
    <row r="494" spans="2:4" x14ac:dyDescent="0.2">
      <c r="B494" s="355"/>
      <c r="C494" s="355"/>
      <c r="D494" s="355"/>
    </row>
    <row r="495" spans="2:4" x14ac:dyDescent="0.2">
      <c r="B495" s="355"/>
      <c r="C495" s="355"/>
      <c r="D495" s="355"/>
    </row>
    <row r="496" spans="2:4" x14ac:dyDescent="0.2">
      <c r="B496" s="355"/>
      <c r="C496" s="355"/>
      <c r="D496" s="355"/>
    </row>
    <row r="497" spans="2:4" x14ac:dyDescent="0.2">
      <c r="B497" s="355"/>
      <c r="C497" s="355"/>
      <c r="D497" s="355"/>
    </row>
    <row r="498" spans="2:4" x14ac:dyDescent="0.2">
      <c r="B498" s="355"/>
      <c r="C498" s="355"/>
      <c r="D498" s="355"/>
    </row>
    <row r="499" spans="2:4" x14ac:dyDescent="0.2">
      <c r="B499" s="355"/>
      <c r="C499" s="355"/>
      <c r="D499" s="355"/>
    </row>
    <row r="500" spans="2:4" x14ac:dyDescent="0.2">
      <c r="B500" s="355"/>
      <c r="C500" s="355"/>
      <c r="D500" s="355"/>
    </row>
    <row r="501" spans="2:4" x14ac:dyDescent="0.2">
      <c r="B501" s="355"/>
      <c r="C501" s="355"/>
      <c r="D501" s="355"/>
    </row>
    <row r="502" spans="2:4" x14ac:dyDescent="0.2">
      <c r="B502" s="355"/>
      <c r="C502" s="355"/>
      <c r="D502" s="355"/>
    </row>
    <row r="503" spans="2:4" x14ac:dyDescent="0.2">
      <c r="B503" s="355"/>
      <c r="C503" s="355"/>
      <c r="D503" s="355"/>
    </row>
    <row r="504" spans="2:4" x14ac:dyDescent="0.2">
      <c r="B504" s="355"/>
      <c r="C504" s="355"/>
      <c r="D504" s="355"/>
    </row>
    <row r="505" spans="2:4" x14ac:dyDescent="0.2">
      <c r="B505" s="355"/>
      <c r="C505" s="355"/>
      <c r="D505" s="355"/>
    </row>
    <row r="506" spans="2:4" x14ac:dyDescent="0.2">
      <c r="B506" s="355"/>
      <c r="C506" s="355"/>
      <c r="D506" s="355"/>
    </row>
    <row r="507" spans="2:4" x14ac:dyDescent="0.2">
      <c r="B507" s="355"/>
      <c r="C507" s="355"/>
      <c r="D507" s="355"/>
    </row>
    <row r="508" spans="2:4" x14ac:dyDescent="0.2">
      <c r="B508" s="355"/>
      <c r="C508" s="355"/>
      <c r="D508" s="355"/>
    </row>
    <row r="509" spans="2:4" x14ac:dyDescent="0.2">
      <c r="B509" s="355"/>
      <c r="C509" s="355"/>
      <c r="D509" s="355"/>
    </row>
    <row r="510" spans="2:4" x14ac:dyDescent="0.2">
      <c r="B510" s="355"/>
      <c r="C510" s="355"/>
      <c r="D510" s="355"/>
    </row>
    <row r="511" spans="2:4" x14ac:dyDescent="0.2">
      <c r="B511" s="355"/>
      <c r="C511" s="355"/>
      <c r="D511" s="355"/>
    </row>
    <row r="512" spans="2:4" x14ac:dyDescent="0.2">
      <c r="B512" s="355"/>
      <c r="C512" s="355"/>
      <c r="D512" s="355"/>
    </row>
    <row r="513" spans="2:4" x14ac:dyDescent="0.2">
      <c r="B513" s="355"/>
      <c r="C513" s="355"/>
      <c r="D513" s="355"/>
    </row>
    <row r="514" spans="2:4" x14ac:dyDescent="0.2">
      <c r="B514" s="355"/>
      <c r="C514" s="355"/>
      <c r="D514" s="355"/>
    </row>
    <row r="515" spans="2:4" x14ac:dyDescent="0.2">
      <c r="B515" s="355"/>
      <c r="C515" s="355"/>
      <c r="D515" s="355"/>
    </row>
    <row r="516" spans="2:4" x14ac:dyDescent="0.2">
      <c r="B516" s="355"/>
      <c r="C516" s="355"/>
      <c r="D516" s="355"/>
    </row>
    <row r="517" spans="2:4" x14ac:dyDescent="0.2">
      <c r="B517" s="355"/>
      <c r="C517" s="355"/>
      <c r="D517" s="355"/>
    </row>
    <row r="518" spans="2:4" x14ac:dyDescent="0.2">
      <c r="B518" s="355"/>
      <c r="C518" s="355"/>
      <c r="D518" s="355"/>
    </row>
    <row r="519" spans="2:4" x14ac:dyDescent="0.2">
      <c r="B519" s="355"/>
      <c r="C519" s="355"/>
      <c r="D519" s="355"/>
    </row>
    <row r="520" spans="2:4" x14ac:dyDescent="0.2">
      <c r="B520" s="355"/>
      <c r="C520" s="355"/>
      <c r="D520" s="355"/>
    </row>
    <row r="521" spans="2:4" x14ac:dyDescent="0.2">
      <c r="B521" s="355"/>
      <c r="C521" s="355"/>
      <c r="D521" s="355"/>
    </row>
    <row r="522" spans="2:4" x14ac:dyDescent="0.2">
      <c r="B522" s="355"/>
      <c r="C522" s="355"/>
      <c r="D522" s="355"/>
    </row>
    <row r="523" spans="2:4" x14ac:dyDescent="0.2">
      <c r="B523" s="355"/>
      <c r="C523" s="355"/>
      <c r="D523" s="355"/>
    </row>
    <row r="524" spans="2:4" x14ac:dyDescent="0.2">
      <c r="B524" s="355"/>
      <c r="C524" s="355"/>
      <c r="D524" s="355"/>
    </row>
    <row r="525" spans="2:4" x14ac:dyDescent="0.2">
      <c r="B525" s="355"/>
      <c r="C525" s="355"/>
      <c r="D525" s="355"/>
    </row>
    <row r="526" spans="2:4" x14ac:dyDescent="0.2">
      <c r="B526" s="355"/>
      <c r="C526" s="355"/>
      <c r="D526" s="355"/>
    </row>
    <row r="527" spans="2:4" x14ac:dyDescent="0.2">
      <c r="B527" s="355"/>
      <c r="C527" s="355"/>
      <c r="D527" s="355"/>
    </row>
    <row r="528" spans="2:4" x14ac:dyDescent="0.2">
      <c r="B528" s="355"/>
      <c r="C528" s="355"/>
      <c r="D528" s="355"/>
    </row>
    <row r="529" spans="2:4" x14ac:dyDescent="0.2">
      <c r="B529" s="355"/>
      <c r="C529" s="355"/>
      <c r="D529" s="355"/>
    </row>
    <row r="530" spans="2:4" x14ac:dyDescent="0.2">
      <c r="B530" s="355"/>
      <c r="C530" s="355"/>
      <c r="D530" s="355"/>
    </row>
    <row r="531" spans="2:4" x14ac:dyDescent="0.2">
      <c r="B531" s="355"/>
      <c r="C531" s="355"/>
      <c r="D531" s="355"/>
    </row>
    <row r="532" spans="2:4" x14ac:dyDescent="0.2">
      <c r="B532" s="355"/>
      <c r="C532" s="355"/>
      <c r="D532" s="355"/>
    </row>
    <row r="533" spans="2:4" x14ac:dyDescent="0.2">
      <c r="B533" s="355"/>
      <c r="C533" s="355"/>
      <c r="D533" s="355"/>
    </row>
    <row r="534" spans="2:4" x14ac:dyDescent="0.2">
      <c r="B534" s="355"/>
      <c r="C534" s="355"/>
      <c r="D534" s="355"/>
    </row>
    <row r="535" spans="2:4" x14ac:dyDescent="0.2">
      <c r="B535" s="355"/>
      <c r="C535" s="355"/>
      <c r="D535" s="355"/>
    </row>
    <row r="536" spans="2:4" x14ac:dyDescent="0.2">
      <c r="B536" s="355"/>
      <c r="C536" s="355"/>
      <c r="D536" s="355"/>
    </row>
    <row r="537" spans="2:4" x14ac:dyDescent="0.2">
      <c r="B537" s="355"/>
      <c r="C537" s="355"/>
      <c r="D537" s="355"/>
    </row>
    <row r="538" spans="2:4" x14ac:dyDescent="0.2">
      <c r="B538" s="355"/>
      <c r="C538" s="355"/>
      <c r="D538" s="355"/>
    </row>
    <row r="539" spans="2:4" x14ac:dyDescent="0.2">
      <c r="B539" s="355"/>
      <c r="C539" s="355"/>
      <c r="D539" s="355"/>
    </row>
    <row r="540" spans="2:4" x14ac:dyDescent="0.2">
      <c r="B540" s="355"/>
      <c r="C540" s="355"/>
      <c r="D540" s="355"/>
    </row>
    <row r="541" spans="2:4" x14ac:dyDescent="0.2">
      <c r="B541" s="355"/>
      <c r="C541" s="355"/>
      <c r="D541" s="355"/>
    </row>
    <row r="542" spans="2:4" x14ac:dyDescent="0.2">
      <c r="B542" s="355"/>
      <c r="C542" s="355"/>
      <c r="D542" s="355"/>
    </row>
    <row r="543" spans="2:4" x14ac:dyDescent="0.2">
      <c r="B543" s="355"/>
      <c r="C543" s="355"/>
      <c r="D543" s="355"/>
    </row>
    <row r="544" spans="2:4" x14ac:dyDescent="0.2">
      <c r="B544" s="355"/>
      <c r="C544" s="355"/>
      <c r="D544" s="355"/>
    </row>
    <row r="545" spans="2:4" x14ac:dyDescent="0.2">
      <c r="B545" s="355"/>
      <c r="C545" s="355"/>
      <c r="D545" s="355"/>
    </row>
    <row r="546" spans="2:4" x14ac:dyDescent="0.2">
      <c r="B546" s="355"/>
      <c r="C546" s="355"/>
      <c r="D546" s="355"/>
    </row>
    <row r="547" spans="2:4" x14ac:dyDescent="0.2">
      <c r="B547" s="355"/>
      <c r="C547" s="355"/>
      <c r="D547" s="355"/>
    </row>
    <row r="548" spans="2:4" x14ac:dyDescent="0.2">
      <c r="B548" s="355"/>
      <c r="C548" s="355"/>
      <c r="D548" s="355"/>
    </row>
    <row r="549" spans="2:4" x14ac:dyDescent="0.2">
      <c r="B549" s="355"/>
      <c r="C549" s="355"/>
      <c r="D549" s="355"/>
    </row>
    <row r="550" spans="2:4" x14ac:dyDescent="0.2">
      <c r="B550" s="355"/>
      <c r="C550" s="355"/>
      <c r="D550" s="355"/>
    </row>
    <row r="551" spans="2:4" x14ac:dyDescent="0.2">
      <c r="B551" s="355"/>
      <c r="C551" s="355"/>
      <c r="D551" s="355"/>
    </row>
    <row r="552" spans="2:4" x14ac:dyDescent="0.2">
      <c r="B552" s="355"/>
      <c r="C552" s="355"/>
      <c r="D552" s="355"/>
    </row>
    <row r="553" spans="2:4" x14ac:dyDescent="0.2">
      <c r="B553" s="355"/>
      <c r="C553" s="355"/>
      <c r="D553" s="355"/>
    </row>
    <row r="554" spans="2:4" x14ac:dyDescent="0.2">
      <c r="B554" s="355"/>
      <c r="C554" s="355"/>
      <c r="D554" s="355"/>
    </row>
    <row r="555" spans="2:4" x14ac:dyDescent="0.2">
      <c r="B555" s="355"/>
      <c r="C555" s="355"/>
      <c r="D555" s="355"/>
    </row>
    <row r="556" spans="2:4" x14ac:dyDescent="0.2">
      <c r="B556" s="355"/>
      <c r="C556" s="355"/>
      <c r="D556" s="355"/>
    </row>
    <row r="557" spans="2:4" x14ac:dyDescent="0.2">
      <c r="B557" s="355"/>
      <c r="C557" s="355"/>
      <c r="D557" s="355"/>
    </row>
    <row r="558" spans="2:4" x14ac:dyDescent="0.2">
      <c r="B558" s="355"/>
      <c r="C558" s="355"/>
      <c r="D558" s="355"/>
    </row>
    <row r="559" spans="2:4" x14ac:dyDescent="0.2">
      <c r="B559" s="355"/>
      <c r="C559" s="355"/>
      <c r="D559" s="355"/>
    </row>
    <row r="560" spans="2:4" x14ac:dyDescent="0.2">
      <c r="B560" s="355"/>
      <c r="C560" s="355"/>
      <c r="D560" s="355"/>
    </row>
    <row r="561" spans="2:4" x14ac:dyDescent="0.2">
      <c r="B561" s="355"/>
      <c r="C561" s="355"/>
      <c r="D561" s="355"/>
    </row>
    <row r="562" spans="2:4" x14ac:dyDescent="0.2">
      <c r="B562" s="355"/>
      <c r="C562" s="355"/>
      <c r="D562" s="355"/>
    </row>
    <row r="563" spans="2:4" x14ac:dyDescent="0.2">
      <c r="B563" s="355"/>
      <c r="C563" s="355"/>
      <c r="D563" s="355"/>
    </row>
    <row r="564" spans="2:4" x14ac:dyDescent="0.2">
      <c r="B564" s="355"/>
      <c r="C564" s="355"/>
      <c r="D564" s="355"/>
    </row>
    <row r="565" spans="2:4" x14ac:dyDescent="0.2">
      <c r="B565" s="355"/>
      <c r="C565" s="355"/>
      <c r="D565" s="355"/>
    </row>
    <row r="566" spans="2:4" x14ac:dyDescent="0.2">
      <c r="B566" s="355"/>
      <c r="C566" s="355"/>
      <c r="D566" s="355"/>
    </row>
    <row r="567" spans="2:4" x14ac:dyDescent="0.2">
      <c r="B567" s="355"/>
      <c r="C567" s="355"/>
      <c r="D567" s="355"/>
    </row>
    <row r="568" spans="2:4" x14ac:dyDescent="0.2">
      <c r="B568" s="355"/>
      <c r="C568" s="355"/>
      <c r="D568" s="355"/>
    </row>
    <row r="569" spans="2:4" x14ac:dyDescent="0.2">
      <c r="B569" s="355"/>
      <c r="C569" s="355"/>
      <c r="D569" s="355"/>
    </row>
    <row r="570" spans="2:4" x14ac:dyDescent="0.2">
      <c r="B570" s="355"/>
      <c r="C570" s="355"/>
      <c r="D570" s="355"/>
    </row>
    <row r="571" spans="2:4" x14ac:dyDescent="0.2">
      <c r="B571" s="355"/>
      <c r="C571" s="355"/>
      <c r="D571" s="355"/>
    </row>
    <row r="572" spans="2:4" x14ac:dyDescent="0.2">
      <c r="B572" s="355"/>
      <c r="C572" s="355"/>
      <c r="D572" s="355"/>
    </row>
    <row r="573" spans="2:4" x14ac:dyDescent="0.2">
      <c r="B573" s="355"/>
      <c r="C573" s="355"/>
      <c r="D573" s="355"/>
    </row>
    <row r="574" spans="2:4" x14ac:dyDescent="0.2">
      <c r="B574" s="355"/>
      <c r="C574" s="355"/>
      <c r="D574" s="355"/>
    </row>
    <row r="575" spans="2:4" x14ac:dyDescent="0.2">
      <c r="B575" s="355"/>
      <c r="C575" s="355"/>
      <c r="D575" s="355"/>
    </row>
    <row r="576" spans="2:4" x14ac:dyDescent="0.2">
      <c r="B576" s="355"/>
      <c r="C576" s="355"/>
      <c r="D576" s="355"/>
    </row>
    <row r="577" spans="2:4" x14ac:dyDescent="0.2">
      <c r="B577" s="355"/>
      <c r="C577" s="355"/>
      <c r="D577" s="355"/>
    </row>
    <row r="578" spans="2:4" x14ac:dyDescent="0.2">
      <c r="B578" s="355"/>
      <c r="C578" s="355"/>
      <c r="D578" s="355"/>
    </row>
    <row r="579" spans="2:4" x14ac:dyDescent="0.2">
      <c r="B579" s="355"/>
      <c r="C579" s="355"/>
      <c r="D579" s="355"/>
    </row>
    <row r="580" spans="2:4" x14ac:dyDescent="0.2">
      <c r="B580" s="355"/>
      <c r="C580" s="355"/>
      <c r="D580" s="355"/>
    </row>
    <row r="581" spans="2:4" x14ac:dyDescent="0.2">
      <c r="B581" s="355"/>
      <c r="C581" s="355"/>
      <c r="D581" s="355"/>
    </row>
    <row r="582" spans="2:4" x14ac:dyDescent="0.2">
      <c r="B582" s="355"/>
      <c r="C582" s="355"/>
      <c r="D582" s="355"/>
    </row>
    <row r="583" spans="2:4" x14ac:dyDescent="0.2">
      <c r="B583" s="355"/>
      <c r="C583" s="355"/>
      <c r="D583" s="355"/>
    </row>
    <row r="584" spans="2:4" x14ac:dyDescent="0.2">
      <c r="B584" s="355"/>
      <c r="C584" s="355"/>
      <c r="D584" s="355"/>
    </row>
    <row r="585" spans="2:4" x14ac:dyDescent="0.2">
      <c r="B585" s="355"/>
      <c r="C585" s="355"/>
      <c r="D585" s="355"/>
    </row>
    <row r="586" spans="2:4" x14ac:dyDescent="0.2">
      <c r="B586" s="355"/>
      <c r="C586" s="355"/>
      <c r="D586" s="355"/>
    </row>
    <row r="587" spans="2:4" x14ac:dyDescent="0.2">
      <c r="B587" s="355"/>
      <c r="C587" s="355"/>
      <c r="D587" s="355"/>
    </row>
    <row r="588" spans="2:4" x14ac:dyDescent="0.2">
      <c r="B588" s="355"/>
      <c r="C588" s="355"/>
      <c r="D588" s="355"/>
    </row>
    <row r="589" spans="2:4" x14ac:dyDescent="0.2">
      <c r="B589" s="355"/>
      <c r="C589" s="355"/>
      <c r="D589" s="355"/>
    </row>
    <row r="590" spans="2:4" x14ac:dyDescent="0.2">
      <c r="B590" s="355"/>
      <c r="C590" s="355"/>
      <c r="D590" s="355"/>
    </row>
    <row r="591" spans="2:4" x14ac:dyDescent="0.2">
      <c r="B591" s="355"/>
      <c r="C591" s="355"/>
      <c r="D591" s="355"/>
    </row>
    <row r="592" spans="2:4" x14ac:dyDescent="0.2">
      <c r="B592" s="355"/>
      <c r="C592" s="355"/>
      <c r="D592" s="355"/>
    </row>
    <row r="593" spans="2:4" x14ac:dyDescent="0.2">
      <c r="B593" s="355"/>
      <c r="C593" s="355"/>
      <c r="D593" s="355"/>
    </row>
    <row r="594" spans="2:4" x14ac:dyDescent="0.2">
      <c r="B594" s="355"/>
      <c r="C594" s="355"/>
      <c r="D594" s="355"/>
    </row>
    <row r="595" spans="2:4" x14ac:dyDescent="0.2">
      <c r="B595" s="355"/>
      <c r="C595" s="355"/>
      <c r="D595" s="355"/>
    </row>
    <row r="596" spans="2:4" x14ac:dyDescent="0.2">
      <c r="B596" s="355"/>
      <c r="C596" s="355"/>
      <c r="D596" s="355"/>
    </row>
    <row r="597" spans="2:4" x14ac:dyDescent="0.2">
      <c r="B597" s="355"/>
      <c r="C597" s="355"/>
      <c r="D597" s="355"/>
    </row>
    <row r="598" spans="2:4" x14ac:dyDescent="0.2">
      <c r="B598" s="355"/>
      <c r="C598" s="355"/>
      <c r="D598" s="355"/>
    </row>
    <row r="599" spans="2:4" x14ac:dyDescent="0.2">
      <c r="B599" s="355"/>
      <c r="C599" s="355"/>
      <c r="D599" s="355"/>
    </row>
    <row r="600" spans="2:4" x14ac:dyDescent="0.2">
      <c r="B600" s="355"/>
      <c r="C600" s="355"/>
      <c r="D600" s="355"/>
    </row>
    <row r="601" spans="2:4" x14ac:dyDescent="0.2">
      <c r="B601" s="355"/>
      <c r="C601" s="355"/>
      <c r="D601" s="355"/>
    </row>
    <row r="602" spans="2:4" x14ac:dyDescent="0.2">
      <c r="B602" s="355"/>
      <c r="C602" s="355"/>
      <c r="D602" s="355"/>
    </row>
    <row r="603" spans="2:4" x14ac:dyDescent="0.2">
      <c r="B603" s="355"/>
      <c r="C603" s="355"/>
      <c r="D603" s="355"/>
    </row>
    <row r="604" spans="2:4" x14ac:dyDescent="0.2">
      <c r="B604" s="355"/>
      <c r="C604" s="355"/>
      <c r="D604" s="355"/>
    </row>
    <row r="605" spans="2:4" x14ac:dyDescent="0.2">
      <c r="B605" s="355"/>
      <c r="C605" s="355"/>
      <c r="D605" s="355"/>
    </row>
    <row r="606" spans="2:4" x14ac:dyDescent="0.2">
      <c r="B606" s="355"/>
      <c r="C606" s="355"/>
      <c r="D606" s="355"/>
    </row>
    <row r="607" spans="2:4" x14ac:dyDescent="0.2">
      <c r="B607" s="355"/>
      <c r="C607" s="355"/>
      <c r="D607" s="355"/>
    </row>
    <row r="608" spans="2:4" x14ac:dyDescent="0.2">
      <c r="B608" s="355"/>
      <c r="C608" s="355"/>
      <c r="D608" s="355"/>
    </row>
    <row r="609" spans="2:4" x14ac:dyDescent="0.2">
      <c r="B609" s="355"/>
      <c r="C609" s="355"/>
      <c r="D609" s="355"/>
    </row>
    <row r="610" spans="2:4" x14ac:dyDescent="0.2">
      <c r="B610" s="355"/>
      <c r="C610" s="355"/>
      <c r="D610" s="355"/>
    </row>
    <row r="611" spans="2:4" x14ac:dyDescent="0.2">
      <c r="B611" s="355"/>
      <c r="C611" s="355"/>
      <c r="D611" s="355"/>
    </row>
    <row r="612" spans="2:4" x14ac:dyDescent="0.2">
      <c r="B612" s="355"/>
      <c r="C612" s="355"/>
      <c r="D612" s="355"/>
    </row>
    <row r="613" spans="2:4" x14ac:dyDescent="0.2">
      <c r="B613" s="355"/>
      <c r="C613" s="355"/>
      <c r="D613" s="355"/>
    </row>
    <row r="614" spans="2:4" x14ac:dyDescent="0.2">
      <c r="B614" s="355"/>
      <c r="C614" s="355"/>
      <c r="D614" s="355"/>
    </row>
    <row r="615" spans="2:4" x14ac:dyDescent="0.2">
      <c r="B615" s="355"/>
      <c r="C615" s="355"/>
      <c r="D615" s="355"/>
    </row>
    <row r="616" spans="2:4" x14ac:dyDescent="0.2">
      <c r="B616" s="355"/>
      <c r="C616" s="355"/>
      <c r="D616" s="355"/>
    </row>
    <row r="617" spans="2:4" x14ac:dyDescent="0.2">
      <c r="B617" s="355"/>
      <c r="C617" s="355"/>
      <c r="D617" s="355"/>
    </row>
    <row r="618" spans="2:4" x14ac:dyDescent="0.2">
      <c r="B618" s="355"/>
      <c r="C618" s="355"/>
      <c r="D618" s="355"/>
    </row>
    <row r="619" spans="2:4" x14ac:dyDescent="0.2">
      <c r="B619" s="355"/>
      <c r="C619" s="355"/>
      <c r="D619" s="355"/>
    </row>
    <row r="620" spans="2:4" x14ac:dyDescent="0.2">
      <c r="B620" s="355"/>
      <c r="C620" s="355"/>
      <c r="D620" s="355"/>
    </row>
    <row r="621" spans="2:4" x14ac:dyDescent="0.2">
      <c r="B621" s="355"/>
      <c r="C621" s="355"/>
      <c r="D621" s="355"/>
    </row>
    <row r="622" spans="2:4" x14ac:dyDescent="0.2">
      <c r="B622" s="355"/>
      <c r="C622" s="355"/>
      <c r="D622" s="355"/>
    </row>
    <row r="623" spans="2:4" x14ac:dyDescent="0.2">
      <c r="B623" s="355"/>
      <c r="C623" s="355"/>
      <c r="D623" s="355"/>
    </row>
    <row r="624" spans="2:4" x14ac:dyDescent="0.2">
      <c r="B624" s="355"/>
      <c r="C624" s="355"/>
      <c r="D624" s="355"/>
    </row>
    <row r="625" spans="2:4" x14ac:dyDescent="0.2">
      <c r="B625" s="355"/>
      <c r="C625" s="355"/>
      <c r="D625" s="355"/>
    </row>
    <row r="626" spans="2:4" x14ac:dyDescent="0.2">
      <c r="B626" s="355"/>
      <c r="C626" s="355"/>
      <c r="D626" s="355"/>
    </row>
    <row r="627" spans="2:4" x14ac:dyDescent="0.2">
      <c r="B627" s="355"/>
      <c r="C627" s="355"/>
      <c r="D627" s="355"/>
    </row>
    <row r="628" spans="2:4" x14ac:dyDescent="0.2">
      <c r="B628" s="355"/>
      <c r="C628" s="355"/>
      <c r="D628" s="355"/>
    </row>
    <row r="629" spans="2:4" x14ac:dyDescent="0.2">
      <c r="B629" s="355"/>
      <c r="C629" s="355"/>
      <c r="D629" s="355"/>
    </row>
    <row r="630" spans="2:4" x14ac:dyDescent="0.2">
      <c r="B630" s="355"/>
      <c r="C630" s="355"/>
      <c r="D630" s="355"/>
    </row>
    <row r="631" spans="2:4" x14ac:dyDescent="0.2">
      <c r="B631" s="355"/>
      <c r="C631" s="355"/>
      <c r="D631" s="355"/>
    </row>
    <row r="632" spans="2:4" x14ac:dyDescent="0.2">
      <c r="B632" s="355"/>
      <c r="C632" s="355"/>
      <c r="D632" s="355"/>
    </row>
    <row r="633" spans="2:4" x14ac:dyDescent="0.2">
      <c r="B633" s="355"/>
      <c r="C633" s="355"/>
      <c r="D633" s="355"/>
    </row>
    <row r="634" spans="2:4" x14ac:dyDescent="0.2">
      <c r="B634" s="355"/>
      <c r="C634" s="355"/>
      <c r="D634" s="355"/>
    </row>
    <row r="635" spans="2:4" x14ac:dyDescent="0.2">
      <c r="B635" s="355"/>
      <c r="C635" s="355"/>
      <c r="D635" s="355"/>
    </row>
    <row r="636" spans="2:4" x14ac:dyDescent="0.2">
      <c r="B636" s="355"/>
      <c r="C636" s="355"/>
      <c r="D636" s="355"/>
    </row>
    <row r="637" spans="2:4" x14ac:dyDescent="0.2">
      <c r="B637" s="355"/>
      <c r="C637" s="355"/>
      <c r="D637" s="355"/>
    </row>
    <row r="638" spans="2:4" x14ac:dyDescent="0.2">
      <c r="B638" s="355"/>
      <c r="C638" s="355"/>
      <c r="D638" s="355"/>
    </row>
    <row r="639" spans="2:4" x14ac:dyDescent="0.2">
      <c r="B639" s="355"/>
      <c r="C639" s="355"/>
      <c r="D639" s="355"/>
    </row>
    <row r="640" spans="2:4" x14ac:dyDescent="0.2">
      <c r="B640" s="355"/>
      <c r="C640" s="355"/>
      <c r="D640" s="355"/>
    </row>
    <row r="641" spans="2:4" x14ac:dyDescent="0.2">
      <c r="B641" s="355"/>
      <c r="C641" s="355"/>
      <c r="D641" s="355"/>
    </row>
    <row r="642" spans="2:4" x14ac:dyDescent="0.2">
      <c r="B642" s="355"/>
      <c r="C642" s="355"/>
      <c r="D642" s="355"/>
    </row>
    <row r="643" spans="2:4" x14ac:dyDescent="0.2">
      <c r="B643" s="355"/>
      <c r="C643" s="355"/>
      <c r="D643" s="355"/>
    </row>
    <row r="644" spans="2:4" x14ac:dyDescent="0.2">
      <c r="B644" s="355"/>
      <c r="C644" s="355"/>
      <c r="D644" s="355"/>
    </row>
    <row r="645" spans="2:4" x14ac:dyDescent="0.2">
      <c r="B645" s="355"/>
      <c r="C645" s="355"/>
      <c r="D645" s="355"/>
    </row>
    <row r="646" spans="2:4" x14ac:dyDescent="0.2">
      <c r="B646" s="355"/>
      <c r="C646" s="355"/>
      <c r="D646" s="355"/>
    </row>
    <row r="647" spans="2:4" x14ac:dyDescent="0.2">
      <c r="B647" s="355"/>
      <c r="C647" s="355"/>
      <c r="D647" s="355"/>
    </row>
    <row r="648" spans="2:4" x14ac:dyDescent="0.2">
      <c r="B648" s="355"/>
      <c r="C648" s="355"/>
      <c r="D648" s="355"/>
    </row>
    <row r="649" spans="2:4" x14ac:dyDescent="0.2">
      <c r="B649" s="355"/>
      <c r="C649" s="355"/>
      <c r="D649" s="355"/>
    </row>
    <row r="650" spans="2:4" x14ac:dyDescent="0.2">
      <c r="B650" s="355"/>
      <c r="C650" s="355"/>
      <c r="D650" s="355"/>
    </row>
    <row r="651" spans="2:4" x14ac:dyDescent="0.2">
      <c r="B651" s="355"/>
      <c r="C651" s="355"/>
      <c r="D651" s="355"/>
    </row>
    <row r="652" spans="2:4" x14ac:dyDescent="0.2">
      <c r="B652" s="355"/>
      <c r="C652" s="355"/>
      <c r="D652" s="355"/>
    </row>
    <row r="653" spans="2:4" x14ac:dyDescent="0.2">
      <c r="B653" s="355"/>
      <c r="C653" s="355"/>
      <c r="D653" s="355"/>
    </row>
    <row r="654" spans="2:4" x14ac:dyDescent="0.2">
      <c r="B654" s="355"/>
      <c r="C654" s="355"/>
      <c r="D654" s="355"/>
    </row>
    <row r="655" spans="2:4" x14ac:dyDescent="0.2">
      <c r="B655" s="355"/>
      <c r="C655" s="355"/>
      <c r="D655" s="355"/>
    </row>
    <row r="656" spans="2:4" x14ac:dyDescent="0.2">
      <c r="B656" s="355"/>
      <c r="C656" s="355"/>
      <c r="D656" s="355"/>
    </row>
    <row r="657" spans="2:4" x14ac:dyDescent="0.2">
      <c r="B657" s="355"/>
      <c r="C657" s="355"/>
      <c r="D657" s="355"/>
    </row>
    <row r="658" spans="2:4" x14ac:dyDescent="0.2">
      <c r="B658" s="355"/>
      <c r="C658" s="355"/>
      <c r="D658" s="355"/>
    </row>
    <row r="659" spans="2:4" x14ac:dyDescent="0.2">
      <c r="B659" s="355"/>
      <c r="C659" s="355"/>
      <c r="D659" s="355"/>
    </row>
    <row r="660" spans="2:4" x14ac:dyDescent="0.2">
      <c r="B660" s="355"/>
      <c r="C660" s="355"/>
      <c r="D660" s="355"/>
    </row>
    <row r="661" spans="2:4" x14ac:dyDescent="0.2">
      <c r="B661" s="355"/>
      <c r="C661" s="355"/>
      <c r="D661" s="355"/>
    </row>
    <row r="662" spans="2:4" x14ac:dyDescent="0.2">
      <c r="B662" s="355"/>
      <c r="C662" s="355"/>
      <c r="D662" s="355"/>
    </row>
    <row r="663" spans="2:4" x14ac:dyDescent="0.2">
      <c r="B663" s="355"/>
      <c r="C663" s="355"/>
      <c r="D663" s="355"/>
    </row>
    <row r="664" spans="2:4" x14ac:dyDescent="0.2">
      <c r="B664" s="355"/>
      <c r="C664" s="355"/>
      <c r="D664" s="355"/>
    </row>
    <row r="665" spans="2:4" x14ac:dyDescent="0.2">
      <c r="B665" s="355"/>
      <c r="C665" s="355"/>
      <c r="D665" s="355"/>
    </row>
    <row r="666" spans="2:4" x14ac:dyDescent="0.2">
      <c r="B666" s="355"/>
      <c r="C666" s="355"/>
      <c r="D666" s="355"/>
    </row>
    <row r="667" spans="2:4" x14ac:dyDescent="0.2">
      <c r="B667" s="355"/>
      <c r="C667" s="355"/>
      <c r="D667" s="355"/>
    </row>
    <row r="668" spans="2:4" x14ac:dyDescent="0.2">
      <c r="B668" s="355"/>
      <c r="C668" s="355"/>
      <c r="D668" s="355"/>
    </row>
    <row r="669" spans="2:4" x14ac:dyDescent="0.2">
      <c r="B669" s="355"/>
      <c r="C669" s="355"/>
      <c r="D669" s="355"/>
    </row>
    <row r="670" spans="2:4" x14ac:dyDescent="0.2">
      <c r="B670" s="355"/>
      <c r="C670" s="355"/>
      <c r="D670" s="355"/>
    </row>
    <row r="671" spans="2:4" x14ac:dyDescent="0.2">
      <c r="B671" s="355"/>
      <c r="C671" s="355"/>
      <c r="D671" s="355"/>
    </row>
    <row r="672" spans="2:4" x14ac:dyDescent="0.2">
      <c r="B672" s="355"/>
      <c r="C672" s="355"/>
      <c r="D672" s="355"/>
    </row>
    <row r="673" spans="2:4" x14ac:dyDescent="0.2">
      <c r="B673" s="355"/>
      <c r="C673" s="355"/>
      <c r="D673" s="355"/>
    </row>
    <row r="674" spans="2:4" x14ac:dyDescent="0.2">
      <c r="B674" s="355"/>
      <c r="C674" s="355"/>
      <c r="D674" s="355"/>
    </row>
    <row r="675" spans="2:4" x14ac:dyDescent="0.2">
      <c r="B675" s="355"/>
      <c r="C675" s="355"/>
      <c r="D675" s="355"/>
    </row>
    <row r="676" spans="2:4" x14ac:dyDescent="0.2">
      <c r="B676" s="355"/>
      <c r="C676" s="355"/>
      <c r="D676" s="355"/>
    </row>
    <row r="677" spans="2:4" x14ac:dyDescent="0.2">
      <c r="B677" s="355"/>
      <c r="C677" s="355"/>
      <c r="D677" s="355"/>
    </row>
    <row r="678" spans="2:4" x14ac:dyDescent="0.2">
      <c r="B678" s="355"/>
      <c r="C678" s="355"/>
      <c r="D678" s="355"/>
    </row>
    <row r="679" spans="2:4" x14ac:dyDescent="0.2">
      <c r="B679" s="355"/>
      <c r="C679" s="355"/>
      <c r="D679" s="355"/>
    </row>
    <row r="680" spans="2:4" x14ac:dyDescent="0.2">
      <c r="B680" s="355"/>
      <c r="C680" s="355"/>
      <c r="D680" s="355"/>
    </row>
    <row r="681" spans="2:4" x14ac:dyDescent="0.2">
      <c r="B681" s="355"/>
      <c r="C681" s="355"/>
      <c r="D681" s="355"/>
    </row>
    <row r="682" spans="2:4" x14ac:dyDescent="0.2">
      <c r="B682" s="355"/>
      <c r="C682" s="355"/>
      <c r="D682" s="355"/>
    </row>
    <row r="683" spans="2:4" x14ac:dyDescent="0.2">
      <c r="B683" s="355"/>
      <c r="C683" s="355"/>
      <c r="D683" s="355"/>
    </row>
    <row r="684" spans="2:4" x14ac:dyDescent="0.2">
      <c r="B684" s="355"/>
      <c r="C684" s="355"/>
      <c r="D684" s="355"/>
    </row>
    <row r="685" spans="2:4" x14ac:dyDescent="0.2">
      <c r="B685" s="355"/>
      <c r="C685" s="355"/>
      <c r="D685" s="355"/>
    </row>
    <row r="686" spans="2:4" x14ac:dyDescent="0.2">
      <c r="B686" s="355"/>
      <c r="C686" s="355"/>
      <c r="D686" s="355"/>
    </row>
    <row r="687" spans="2:4" x14ac:dyDescent="0.2">
      <c r="B687" s="355"/>
      <c r="C687" s="355"/>
      <c r="D687" s="355"/>
    </row>
    <row r="688" spans="2:4" x14ac:dyDescent="0.2">
      <c r="B688" s="355"/>
      <c r="C688" s="355"/>
      <c r="D688" s="355"/>
    </row>
    <row r="689" spans="2:4" x14ac:dyDescent="0.2">
      <c r="B689" s="355"/>
      <c r="C689" s="355"/>
      <c r="D689" s="355"/>
    </row>
    <row r="690" spans="2:4" x14ac:dyDescent="0.2">
      <c r="B690" s="355"/>
      <c r="C690" s="355"/>
      <c r="D690" s="355"/>
    </row>
    <row r="691" spans="2:4" x14ac:dyDescent="0.2">
      <c r="B691" s="355"/>
      <c r="C691" s="355"/>
      <c r="D691" s="355"/>
    </row>
    <row r="692" spans="2:4" x14ac:dyDescent="0.2">
      <c r="B692" s="355"/>
      <c r="C692" s="355"/>
      <c r="D692" s="355"/>
    </row>
    <row r="693" spans="2:4" x14ac:dyDescent="0.2">
      <c r="B693" s="355"/>
      <c r="C693" s="355"/>
      <c r="D693" s="355"/>
    </row>
    <row r="694" spans="2:4" x14ac:dyDescent="0.2">
      <c r="B694" s="355"/>
      <c r="C694" s="355"/>
      <c r="D694" s="355"/>
    </row>
    <row r="695" spans="2:4" x14ac:dyDescent="0.2">
      <c r="B695" s="355"/>
      <c r="C695" s="355"/>
      <c r="D695" s="355"/>
    </row>
    <row r="696" spans="2:4" x14ac:dyDescent="0.2">
      <c r="B696" s="355"/>
      <c r="C696" s="355"/>
      <c r="D696" s="355"/>
    </row>
    <row r="697" spans="2:4" x14ac:dyDescent="0.2">
      <c r="B697" s="355"/>
      <c r="C697" s="355"/>
      <c r="D697" s="355"/>
    </row>
    <row r="698" spans="2:4" x14ac:dyDescent="0.2">
      <c r="B698" s="355"/>
      <c r="C698" s="355"/>
      <c r="D698" s="355"/>
    </row>
    <row r="699" spans="2:4" x14ac:dyDescent="0.2">
      <c r="B699" s="355"/>
      <c r="C699" s="355"/>
      <c r="D699" s="355"/>
    </row>
    <row r="700" spans="2:4" x14ac:dyDescent="0.2">
      <c r="B700" s="355"/>
      <c r="C700" s="355"/>
      <c r="D700" s="355"/>
    </row>
    <row r="701" spans="2:4" x14ac:dyDescent="0.2">
      <c r="B701" s="355"/>
      <c r="C701" s="355"/>
      <c r="D701" s="355"/>
    </row>
    <row r="702" spans="2:4" x14ac:dyDescent="0.2">
      <c r="B702" s="355"/>
      <c r="C702" s="355"/>
      <c r="D702" s="355"/>
    </row>
    <row r="703" spans="2:4" x14ac:dyDescent="0.2">
      <c r="B703" s="355"/>
      <c r="C703" s="355"/>
      <c r="D703" s="355"/>
    </row>
    <row r="704" spans="2:4" x14ac:dyDescent="0.2">
      <c r="B704" s="355"/>
      <c r="C704" s="355"/>
      <c r="D704" s="355"/>
    </row>
    <row r="705" spans="2:4" x14ac:dyDescent="0.2">
      <c r="B705" s="355"/>
      <c r="C705" s="355"/>
      <c r="D705" s="355"/>
    </row>
    <row r="706" spans="2:4" x14ac:dyDescent="0.2">
      <c r="B706" s="355"/>
      <c r="C706" s="355"/>
      <c r="D706" s="355"/>
    </row>
    <row r="707" spans="2:4" x14ac:dyDescent="0.2">
      <c r="B707" s="355"/>
      <c r="C707" s="355"/>
      <c r="D707" s="355"/>
    </row>
    <row r="708" spans="2:4" x14ac:dyDescent="0.2">
      <c r="B708" s="355"/>
      <c r="C708" s="355"/>
      <c r="D708" s="355"/>
    </row>
    <row r="709" spans="2:4" x14ac:dyDescent="0.2">
      <c r="B709" s="355"/>
      <c r="C709" s="355"/>
      <c r="D709" s="355"/>
    </row>
    <row r="710" spans="2:4" x14ac:dyDescent="0.2">
      <c r="B710" s="355"/>
      <c r="C710" s="355"/>
      <c r="D710" s="355"/>
    </row>
    <row r="711" spans="2:4" x14ac:dyDescent="0.2">
      <c r="B711" s="355"/>
      <c r="C711" s="355"/>
      <c r="D711" s="355"/>
    </row>
    <row r="712" spans="2:4" x14ac:dyDescent="0.2">
      <c r="B712" s="355"/>
      <c r="C712" s="355"/>
      <c r="D712" s="355"/>
    </row>
    <row r="713" spans="2:4" x14ac:dyDescent="0.2">
      <c r="B713" s="355"/>
      <c r="C713" s="355"/>
      <c r="D713" s="355"/>
    </row>
    <row r="714" spans="2:4" x14ac:dyDescent="0.2">
      <c r="B714" s="355"/>
      <c r="C714" s="355"/>
      <c r="D714" s="355"/>
    </row>
    <row r="715" spans="2:4" x14ac:dyDescent="0.2">
      <c r="B715" s="355"/>
      <c r="C715" s="355"/>
      <c r="D715" s="355"/>
    </row>
    <row r="716" spans="2:4" x14ac:dyDescent="0.2">
      <c r="B716" s="355"/>
      <c r="C716" s="355"/>
      <c r="D716" s="355"/>
    </row>
    <row r="717" spans="2:4" x14ac:dyDescent="0.2">
      <c r="B717" s="355"/>
      <c r="C717" s="355"/>
      <c r="D717" s="355"/>
    </row>
    <row r="718" spans="2:4" x14ac:dyDescent="0.2">
      <c r="B718" s="355"/>
      <c r="C718" s="355"/>
      <c r="D718" s="355"/>
    </row>
    <row r="719" spans="2:4" x14ac:dyDescent="0.2">
      <c r="B719" s="355"/>
      <c r="C719" s="355"/>
      <c r="D719" s="355"/>
    </row>
    <row r="720" spans="2:4" x14ac:dyDescent="0.2">
      <c r="B720" s="355"/>
      <c r="C720" s="355"/>
      <c r="D720" s="355"/>
    </row>
    <row r="721" spans="2:4" x14ac:dyDescent="0.2">
      <c r="B721" s="355"/>
      <c r="C721" s="355"/>
      <c r="D721" s="355"/>
    </row>
    <row r="722" spans="2:4" x14ac:dyDescent="0.2">
      <c r="B722" s="355"/>
      <c r="C722" s="355"/>
      <c r="D722" s="355"/>
    </row>
    <row r="723" spans="2:4" x14ac:dyDescent="0.2">
      <c r="B723" s="355"/>
      <c r="C723" s="355"/>
      <c r="D723" s="355"/>
    </row>
    <row r="724" spans="2:4" x14ac:dyDescent="0.2">
      <c r="B724" s="355"/>
      <c r="C724" s="355"/>
      <c r="D724" s="355"/>
    </row>
    <row r="725" spans="2:4" x14ac:dyDescent="0.2">
      <c r="B725" s="355"/>
      <c r="C725" s="355"/>
      <c r="D725" s="355"/>
    </row>
    <row r="726" spans="2:4" x14ac:dyDescent="0.2">
      <c r="B726" s="355"/>
      <c r="C726" s="355"/>
      <c r="D726" s="355"/>
    </row>
    <row r="727" spans="2:4" x14ac:dyDescent="0.2">
      <c r="B727" s="355"/>
      <c r="C727" s="355"/>
      <c r="D727" s="355"/>
    </row>
    <row r="728" spans="2:4" x14ac:dyDescent="0.2">
      <c r="B728" s="355"/>
      <c r="C728" s="355"/>
      <c r="D728" s="355"/>
    </row>
    <row r="729" spans="2:4" x14ac:dyDescent="0.2">
      <c r="B729" s="355"/>
      <c r="C729" s="355"/>
      <c r="D729" s="355"/>
    </row>
    <row r="730" spans="2:4" x14ac:dyDescent="0.2">
      <c r="B730" s="355"/>
      <c r="C730" s="355"/>
      <c r="D730" s="355"/>
    </row>
    <row r="731" spans="2:4" x14ac:dyDescent="0.2">
      <c r="B731" s="355"/>
      <c r="C731" s="355"/>
      <c r="D731" s="355"/>
    </row>
    <row r="732" spans="2:4" x14ac:dyDescent="0.2">
      <c r="B732" s="355"/>
      <c r="C732" s="355"/>
      <c r="D732" s="355"/>
    </row>
    <row r="733" spans="2:4" x14ac:dyDescent="0.2">
      <c r="B733" s="355"/>
      <c r="C733" s="355"/>
      <c r="D733" s="355"/>
    </row>
    <row r="734" spans="2:4" x14ac:dyDescent="0.2">
      <c r="B734" s="355"/>
      <c r="C734" s="355"/>
      <c r="D734" s="355"/>
    </row>
    <row r="735" spans="2:4" x14ac:dyDescent="0.2">
      <c r="B735" s="355"/>
      <c r="C735" s="355"/>
      <c r="D735" s="355"/>
    </row>
    <row r="736" spans="2:4" x14ac:dyDescent="0.2">
      <c r="B736" s="355"/>
      <c r="C736" s="355"/>
      <c r="D736" s="355"/>
    </row>
    <row r="737" spans="2:4" x14ac:dyDescent="0.2">
      <c r="B737" s="355"/>
      <c r="C737" s="355"/>
      <c r="D737" s="355"/>
    </row>
    <row r="738" spans="2:4" x14ac:dyDescent="0.2">
      <c r="B738" s="355"/>
      <c r="C738" s="355"/>
      <c r="D738" s="355"/>
    </row>
    <row r="739" spans="2:4" x14ac:dyDescent="0.2">
      <c r="B739" s="355"/>
      <c r="C739" s="355"/>
      <c r="D739" s="355"/>
    </row>
    <row r="740" spans="2:4" x14ac:dyDescent="0.2">
      <c r="B740" s="355"/>
      <c r="C740" s="355"/>
      <c r="D740" s="355"/>
    </row>
    <row r="741" spans="2:4" x14ac:dyDescent="0.2">
      <c r="B741" s="355"/>
      <c r="C741" s="355"/>
      <c r="D741" s="355"/>
    </row>
    <row r="742" spans="2:4" x14ac:dyDescent="0.2">
      <c r="B742" s="355"/>
      <c r="C742" s="355"/>
      <c r="D742" s="355"/>
    </row>
    <row r="743" spans="2:4" x14ac:dyDescent="0.2">
      <c r="B743" s="355"/>
      <c r="C743" s="355"/>
      <c r="D743" s="355"/>
    </row>
    <row r="744" spans="2:4" x14ac:dyDescent="0.2">
      <c r="B744" s="355"/>
      <c r="C744" s="355"/>
      <c r="D744" s="355"/>
    </row>
    <row r="745" spans="2:4" x14ac:dyDescent="0.2">
      <c r="B745" s="355"/>
      <c r="C745" s="355"/>
      <c r="D745" s="355"/>
    </row>
    <row r="746" spans="2:4" x14ac:dyDescent="0.2">
      <c r="B746" s="355"/>
      <c r="C746" s="355"/>
      <c r="D746" s="355"/>
    </row>
    <row r="747" spans="2:4" x14ac:dyDescent="0.2">
      <c r="B747" s="355"/>
      <c r="C747" s="355"/>
      <c r="D747" s="355"/>
    </row>
    <row r="748" spans="2:4" x14ac:dyDescent="0.2">
      <c r="B748" s="355"/>
      <c r="C748" s="355"/>
      <c r="D748" s="355"/>
    </row>
    <row r="749" spans="2:4" x14ac:dyDescent="0.2">
      <c r="B749" s="355"/>
      <c r="C749" s="355"/>
      <c r="D749" s="355"/>
    </row>
    <row r="750" spans="2:4" x14ac:dyDescent="0.2">
      <c r="B750" s="355"/>
      <c r="C750" s="355"/>
      <c r="D750" s="355"/>
    </row>
    <row r="751" spans="2:4" x14ac:dyDescent="0.2">
      <c r="B751" s="355"/>
      <c r="C751" s="355"/>
      <c r="D751" s="355"/>
    </row>
    <row r="752" spans="2:4" x14ac:dyDescent="0.2">
      <c r="B752" s="355"/>
      <c r="C752" s="355"/>
      <c r="D752" s="355"/>
    </row>
    <row r="753" spans="2:4" x14ac:dyDescent="0.2">
      <c r="B753" s="355"/>
      <c r="C753" s="355"/>
      <c r="D753" s="355"/>
    </row>
    <row r="754" spans="2:4" x14ac:dyDescent="0.2">
      <c r="B754" s="355"/>
      <c r="C754" s="355"/>
      <c r="D754" s="355"/>
    </row>
    <row r="755" spans="2:4" x14ac:dyDescent="0.2">
      <c r="B755" s="355"/>
      <c r="C755" s="355"/>
      <c r="D755" s="355"/>
    </row>
    <row r="756" spans="2:4" x14ac:dyDescent="0.2">
      <c r="B756" s="355"/>
      <c r="C756" s="355"/>
      <c r="D756" s="355"/>
    </row>
    <row r="757" spans="2:4" x14ac:dyDescent="0.2">
      <c r="B757" s="355"/>
      <c r="C757" s="355"/>
      <c r="D757" s="355"/>
    </row>
    <row r="758" spans="2:4" x14ac:dyDescent="0.2">
      <c r="B758" s="355"/>
      <c r="C758" s="355"/>
      <c r="D758" s="355"/>
    </row>
    <row r="759" spans="2:4" x14ac:dyDescent="0.2">
      <c r="B759" s="355"/>
      <c r="C759" s="355"/>
      <c r="D759" s="355"/>
    </row>
    <row r="760" spans="2:4" x14ac:dyDescent="0.2">
      <c r="B760" s="355"/>
      <c r="C760" s="355"/>
      <c r="D760" s="355"/>
    </row>
    <row r="761" spans="2:4" x14ac:dyDescent="0.2">
      <c r="B761" s="355"/>
      <c r="C761" s="355"/>
      <c r="D761" s="355"/>
    </row>
    <row r="762" spans="2:4" x14ac:dyDescent="0.2">
      <c r="B762" s="355"/>
      <c r="C762" s="355"/>
      <c r="D762" s="355"/>
    </row>
    <row r="763" spans="2:4" x14ac:dyDescent="0.2">
      <c r="B763" s="355"/>
      <c r="C763" s="355"/>
      <c r="D763" s="355"/>
    </row>
    <row r="764" spans="2:4" x14ac:dyDescent="0.2">
      <c r="B764" s="355"/>
      <c r="C764" s="355"/>
      <c r="D764" s="355"/>
    </row>
    <row r="765" spans="2:4" x14ac:dyDescent="0.2">
      <c r="B765" s="355"/>
      <c r="C765" s="355"/>
      <c r="D765" s="355"/>
    </row>
    <row r="766" spans="2:4" x14ac:dyDescent="0.2">
      <c r="B766" s="355"/>
      <c r="C766" s="355"/>
      <c r="D766" s="355"/>
    </row>
    <row r="767" spans="2:4" x14ac:dyDescent="0.2">
      <c r="B767" s="355"/>
      <c r="C767" s="355"/>
      <c r="D767" s="355"/>
    </row>
    <row r="768" spans="2:4" x14ac:dyDescent="0.2">
      <c r="B768" s="355"/>
      <c r="C768" s="355"/>
      <c r="D768" s="355"/>
    </row>
    <row r="769" spans="2:4" x14ac:dyDescent="0.2">
      <c r="B769" s="355"/>
      <c r="C769" s="355"/>
      <c r="D769" s="355"/>
    </row>
    <row r="770" spans="2:4" x14ac:dyDescent="0.2">
      <c r="B770" s="355"/>
      <c r="C770" s="355"/>
      <c r="D770" s="355"/>
    </row>
    <row r="771" spans="2:4" x14ac:dyDescent="0.2">
      <c r="B771" s="355"/>
      <c r="C771" s="355"/>
      <c r="D771" s="355"/>
    </row>
    <row r="772" spans="2:4" x14ac:dyDescent="0.2">
      <c r="B772" s="355"/>
      <c r="C772" s="355"/>
      <c r="D772" s="355"/>
    </row>
    <row r="773" spans="2:4" x14ac:dyDescent="0.2">
      <c r="B773" s="355"/>
      <c r="C773" s="355"/>
      <c r="D773" s="355"/>
    </row>
    <row r="774" spans="2:4" x14ac:dyDescent="0.2">
      <c r="B774" s="355"/>
      <c r="C774" s="355"/>
      <c r="D774" s="355"/>
    </row>
    <row r="775" spans="2:4" x14ac:dyDescent="0.2">
      <c r="B775" s="355"/>
      <c r="C775" s="355"/>
      <c r="D775" s="355"/>
    </row>
    <row r="776" spans="2:4" x14ac:dyDescent="0.2">
      <c r="B776" s="355"/>
      <c r="C776" s="355"/>
      <c r="D776" s="355"/>
    </row>
    <row r="777" spans="2:4" x14ac:dyDescent="0.2">
      <c r="B777" s="355"/>
      <c r="C777" s="355"/>
      <c r="D777" s="355"/>
    </row>
    <row r="778" spans="2:4" x14ac:dyDescent="0.2">
      <c r="B778" s="355"/>
      <c r="C778" s="355"/>
      <c r="D778" s="355"/>
    </row>
    <row r="779" spans="2:4" x14ac:dyDescent="0.2">
      <c r="B779" s="355"/>
      <c r="C779" s="355"/>
      <c r="D779" s="355"/>
    </row>
    <row r="780" spans="2:4" x14ac:dyDescent="0.2">
      <c r="B780" s="355"/>
      <c r="C780" s="355"/>
      <c r="D780" s="355"/>
    </row>
    <row r="781" spans="2:4" x14ac:dyDescent="0.2">
      <c r="B781" s="355"/>
      <c r="C781" s="355"/>
      <c r="D781" s="355"/>
    </row>
    <row r="782" spans="2:4" x14ac:dyDescent="0.2">
      <c r="B782" s="355"/>
      <c r="C782" s="355"/>
      <c r="D782" s="355"/>
    </row>
    <row r="783" spans="2:4" x14ac:dyDescent="0.2">
      <c r="B783" s="355"/>
      <c r="C783" s="355"/>
      <c r="D783" s="355"/>
    </row>
    <row r="784" spans="2:4" x14ac:dyDescent="0.2">
      <c r="B784" s="355"/>
      <c r="C784" s="355"/>
      <c r="D784" s="355"/>
    </row>
    <row r="785" spans="2:4" x14ac:dyDescent="0.2">
      <c r="B785" s="355"/>
      <c r="C785" s="355"/>
      <c r="D785" s="355"/>
    </row>
    <row r="786" spans="2:4" x14ac:dyDescent="0.2">
      <c r="B786" s="355"/>
      <c r="C786" s="355"/>
      <c r="D786" s="355"/>
    </row>
    <row r="787" spans="2:4" x14ac:dyDescent="0.2">
      <c r="B787" s="355"/>
      <c r="C787" s="355"/>
      <c r="D787" s="355"/>
    </row>
    <row r="788" spans="2:4" x14ac:dyDescent="0.2">
      <c r="B788" s="355"/>
      <c r="C788" s="355"/>
      <c r="D788" s="355"/>
    </row>
    <row r="789" spans="2:4" x14ac:dyDescent="0.2">
      <c r="B789" s="355"/>
      <c r="C789" s="355"/>
      <c r="D789" s="355"/>
    </row>
    <row r="790" spans="2:4" x14ac:dyDescent="0.2">
      <c r="B790" s="355"/>
      <c r="C790" s="355"/>
      <c r="D790" s="355"/>
    </row>
    <row r="791" spans="2:4" x14ac:dyDescent="0.2">
      <c r="B791" s="355"/>
      <c r="C791" s="355"/>
      <c r="D791" s="355"/>
    </row>
    <row r="792" spans="2:4" x14ac:dyDescent="0.2">
      <c r="B792" s="355"/>
      <c r="C792" s="355"/>
      <c r="D792" s="355"/>
    </row>
    <row r="793" spans="2:4" x14ac:dyDescent="0.2">
      <c r="B793" s="355"/>
      <c r="C793" s="355"/>
      <c r="D793" s="355"/>
    </row>
    <row r="794" spans="2:4" x14ac:dyDescent="0.2">
      <c r="B794" s="355"/>
      <c r="C794" s="355"/>
      <c r="D794" s="355"/>
    </row>
    <row r="795" spans="2:4" x14ac:dyDescent="0.2">
      <c r="B795" s="355"/>
      <c r="C795" s="355"/>
      <c r="D795" s="355"/>
    </row>
    <row r="796" spans="2:4" x14ac:dyDescent="0.2">
      <c r="B796" s="355"/>
      <c r="C796" s="355"/>
      <c r="D796" s="355"/>
    </row>
    <row r="797" spans="2:4" x14ac:dyDescent="0.2">
      <c r="B797" s="355"/>
      <c r="C797" s="355"/>
      <c r="D797" s="355"/>
    </row>
    <row r="798" spans="2:4" x14ac:dyDescent="0.2">
      <c r="B798" s="355"/>
      <c r="C798" s="355"/>
      <c r="D798" s="355"/>
    </row>
    <row r="799" spans="2:4" x14ac:dyDescent="0.2">
      <c r="B799" s="355"/>
      <c r="C799" s="355"/>
      <c r="D799" s="355"/>
    </row>
  </sheetData>
  <mergeCells count="9">
    <mergeCell ref="B53:I53"/>
    <mergeCell ref="B54:I54"/>
    <mergeCell ref="B27:I27"/>
    <mergeCell ref="B29:I29"/>
    <mergeCell ref="F49:H49"/>
    <mergeCell ref="B51:I51"/>
    <mergeCell ref="B52:I52"/>
    <mergeCell ref="B41:I43"/>
    <mergeCell ref="B50:J50"/>
  </mergeCells>
  <pageMargins left="0.39370078740157483" right="0" top="0.39370078740157483" bottom="0.59055118110236227" header="0.51181102362204722" footer="0.51181102362204722"/>
  <pageSetup paperSize="9" scale="85" firstPageNumber="4" fitToHeight="0" orientation="portrait" r:id="rId1"/>
  <headerFooter alignWithMargins="0">
    <oddHeader>&amp;L&amp;"Times New Roman,Gras"DGRH A1-1&amp;R&amp;"Times New Roman,Gras"Juillet 2021</oddHeader>
    <oddFooter>&amp;C&amp;"Times New Roman,Gras"Page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7"/>
  <sheetViews>
    <sheetView showGridLines="0" workbookViewId="0">
      <selection activeCell="L24" sqref="L24"/>
    </sheetView>
  </sheetViews>
  <sheetFormatPr baseColWidth="10" defaultRowHeight="12.75" x14ac:dyDescent="0.2"/>
  <cols>
    <col min="1" max="1" width="49.83203125" customWidth="1"/>
    <col min="2" max="2" width="14.1640625" customWidth="1"/>
    <col min="4" max="4" width="14.83203125" customWidth="1"/>
    <col min="5" max="5" width="13.33203125" customWidth="1"/>
    <col min="9" max="9" width="8.83203125" bestFit="1" customWidth="1"/>
  </cols>
  <sheetData>
    <row r="2" spans="1:9" ht="37.5" customHeight="1" x14ac:dyDescent="0.2">
      <c r="A2" s="1011" t="s">
        <v>715</v>
      </c>
      <c r="B2" s="1011"/>
      <c r="C2" s="1011"/>
      <c r="D2" s="1011"/>
      <c r="E2" s="1011"/>
      <c r="F2" s="1011"/>
      <c r="G2" s="1011"/>
      <c r="H2" s="1011"/>
      <c r="I2" s="1011"/>
    </row>
    <row r="5" spans="1:9" x14ac:dyDescent="0.2">
      <c r="A5" s="1010" t="s">
        <v>390</v>
      </c>
      <c r="B5" s="1010"/>
      <c r="C5" s="1010"/>
      <c r="D5" s="1010"/>
      <c r="E5" s="1010"/>
      <c r="F5" s="1010"/>
      <c r="G5" s="1010"/>
      <c r="H5" s="1010"/>
      <c r="I5" s="1010"/>
    </row>
    <row r="7" spans="1:9" ht="17.25" customHeight="1" x14ac:dyDescent="0.2">
      <c r="B7" s="1026" t="s">
        <v>399</v>
      </c>
      <c r="C7" s="1027"/>
      <c r="D7" s="1027"/>
      <c r="E7" s="1027"/>
      <c r="F7" s="1027"/>
      <c r="G7" s="1027"/>
      <c r="H7" s="1028"/>
    </row>
    <row r="8" spans="1:9" ht="28.5" customHeight="1" x14ac:dyDescent="0.2">
      <c r="A8" s="392" t="s">
        <v>155</v>
      </c>
      <c r="B8" s="1029" t="s">
        <v>355</v>
      </c>
      <c r="C8" s="1030" t="s">
        <v>188</v>
      </c>
      <c r="D8" s="1029" t="s">
        <v>392</v>
      </c>
      <c r="E8" s="1029" t="s">
        <v>189</v>
      </c>
      <c r="F8" s="1031" t="s">
        <v>187</v>
      </c>
      <c r="G8" s="1031"/>
      <c r="H8" s="1032"/>
      <c r="I8" s="1025" t="s">
        <v>1</v>
      </c>
    </row>
    <row r="9" spans="1:9" ht="26.25" customHeight="1" x14ac:dyDescent="0.2">
      <c r="A9" s="476" t="s">
        <v>729</v>
      </c>
      <c r="B9" s="1029"/>
      <c r="C9" s="1030"/>
      <c r="D9" s="1029"/>
      <c r="E9" s="1029"/>
      <c r="F9" s="225" t="s">
        <v>356</v>
      </c>
      <c r="G9" s="225" t="s">
        <v>357</v>
      </c>
      <c r="H9" s="226" t="s">
        <v>358</v>
      </c>
      <c r="I9" s="1025"/>
    </row>
    <row r="10" spans="1:9" s="4" customFormat="1" x14ac:dyDescent="0.2">
      <c r="B10" s="47"/>
      <c r="C10" s="47"/>
      <c r="D10" s="47"/>
      <c r="E10" s="47"/>
      <c r="F10" s="47"/>
      <c r="G10" s="47"/>
      <c r="H10" s="47"/>
      <c r="I10" s="47"/>
    </row>
    <row r="11" spans="1:9" x14ac:dyDescent="0.2">
      <c r="A11" s="83" t="s">
        <v>160</v>
      </c>
      <c r="B11" s="43">
        <v>254</v>
      </c>
      <c r="C11" s="43">
        <v>100</v>
      </c>
      <c r="D11" s="43">
        <v>11</v>
      </c>
      <c r="E11" s="43">
        <v>33</v>
      </c>
      <c r="F11" s="43"/>
      <c r="G11" s="43"/>
      <c r="H11" s="43"/>
      <c r="I11" s="381">
        <f>E11+D11+C11+B11</f>
        <v>398</v>
      </c>
    </row>
    <row r="12" spans="1:9" ht="13.5" x14ac:dyDescent="0.25">
      <c r="A12" s="301" t="s">
        <v>132</v>
      </c>
      <c r="B12" s="302">
        <v>16</v>
      </c>
      <c r="C12" s="302">
        <v>12</v>
      </c>
      <c r="D12" s="302"/>
      <c r="E12" s="302">
        <v>5</v>
      </c>
      <c r="F12" s="302"/>
      <c r="G12" s="302"/>
      <c r="H12" s="302"/>
      <c r="I12" s="73"/>
    </row>
    <row r="13" spans="1:9" ht="13.5" x14ac:dyDescent="0.25">
      <c r="A13" s="301" t="s">
        <v>133</v>
      </c>
      <c r="B13" s="302">
        <v>102</v>
      </c>
      <c r="C13" s="302">
        <v>59</v>
      </c>
      <c r="D13" s="302">
        <v>5</v>
      </c>
      <c r="E13" s="302">
        <v>16</v>
      </c>
      <c r="F13" s="302"/>
      <c r="G13" s="302"/>
      <c r="H13" s="302"/>
      <c r="I13" s="73"/>
    </row>
    <row r="14" spans="1:9" ht="13.5" x14ac:dyDescent="0.25">
      <c r="A14" s="301" t="s">
        <v>134</v>
      </c>
      <c r="B14" s="302">
        <v>123</v>
      </c>
      <c r="C14" s="302">
        <v>29</v>
      </c>
      <c r="D14" s="302">
        <v>6</v>
      </c>
      <c r="E14" s="302">
        <v>12</v>
      </c>
      <c r="F14" s="302"/>
      <c r="G14" s="302"/>
      <c r="H14" s="302"/>
      <c r="I14" s="73"/>
    </row>
    <row r="15" spans="1:9" ht="13.5" x14ac:dyDescent="0.25">
      <c r="A15" s="301" t="s">
        <v>135</v>
      </c>
      <c r="B15" s="302">
        <v>13</v>
      </c>
      <c r="C15" s="302"/>
      <c r="D15" s="302"/>
      <c r="E15" s="302"/>
      <c r="F15" s="302"/>
      <c r="G15" s="302"/>
      <c r="H15" s="302"/>
      <c r="I15" s="73"/>
    </row>
    <row r="16" spans="1:9" x14ac:dyDescent="0.2">
      <c r="A16" s="31" t="s">
        <v>161</v>
      </c>
      <c r="B16" s="32"/>
      <c r="C16" s="32"/>
      <c r="D16" s="32"/>
      <c r="E16" s="32"/>
      <c r="F16" s="32">
        <v>3</v>
      </c>
      <c r="G16" s="32">
        <v>4</v>
      </c>
      <c r="H16" s="32">
        <v>3</v>
      </c>
      <c r="I16" s="41">
        <v>10</v>
      </c>
    </row>
    <row r="17" spans="1:9" x14ac:dyDescent="0.2">
      <c r="A17" s="31" t="s">
        <v>582</v>
      </c>
      <c r="B17" s="32"/>
      <c r="C17" s="32"/>
      <c r="D17" s="32"/>
      <c r="E17" s="32"/>
      <c r="F17" s="32"/>
      <c r="G17" s="32">
        <v>1</v>
      </c>
      <c r="H17" s="32"/>
      <c r="I17" s="41">
        <v>1</v>
      </c>
    </row>
    <row r="18" spans="1:9" x14ac:dyDescent="0.2">
      <c r="A18" s="31" t="s">
        <v>581</v>
      </c>
      <c r="B18" s="32"/>
      <c r="C18" s="32"/>
      <c r="D18" s="32"/>
      <c r="E18" s="32"/>
      <c r="F18" s="32"/>
      <c r="G18" s="32">
        <v>2</v>
      </c>
      <c r="H18" s="32"/>
      <c r="I18" s="41">
        <v>2</v>
      </c>
    </row>
    <row r="19" spans="1:9" x14ac:dyDescent="0.2">
      <c r="A19" s="31" t="s">
        <v>163</v>
      </c>
      <c r="B19" s="32"/>
      <c r="C19" s="32"/>
      <c r="D19" s="32"/>
      <c r="E19" s="32"/>
      <c r="F19" s="32"/>
      <c r="G19" s="32">
        <v>3</v>
      </c>
      <c r="H19" s="32">
        <v>3</v>
      </c>
      <c r="I19" s="41">
        <v>6</v>
      </c>
    </row>
    <row r="20" spans="1:9" x14ac:dyDescent="0.2">
      <c r="A20" s="31" t="s">
        <v>164</v>
      </c>
      <c r="B20" s="32"/>
      <c r="C20" s="32"/>
      <c r="D20" s="32"/>
      <c r="E20" s="32"/>
      <c r="F20" s="32">
        <v>5</v>
      </c>
      <c r="G20" s="32">
        <v>18</v>
      </c>
      <c r="H20" s="32">
        <v>5</v>
      </c>
      <c r="I20" s="41">
        <v>28</v>
      </c>
    </row>
    <row r="22" spans="1:9" x14ac:dyDescent="0.2">
      <c r="A22" s="482" t="s">
        <v>1</v>
      </c>
      <c r="B22" s="483">
        <f t="shared" ref="B22:H22" si="0">SUM(B12:B20)</f>
        <v>254</v>
      </c>
      <c r="C22" s="308">
        <f t="shared" si="0"/>
        <v>100</v>
      </c>
      <c r="D22" s="308">
        <f t="shared" si="0"/>
        <v>11</v>
      </c>
      <c r="E22" s="308">
        <f t="shared" si="0"/>
        <v>33</v>
      </c>
      <c r="F22" s="308">
        <f t="shared" si="0"/>
        <v>8</v>
      </c>
      <c r="G22" s="308">
        <f t="shared" si="0"/>
        <v>28</v>
      </c>
      <c r="H22" s="308">
        <f t="shared" si="0"/>
        <v>11</v>
      </c>
      <c r="I22" s="294">
        <f t="shared" ref="I22:I23" si="1">H22+G22+F22+E22+D22+C22+B22</f>
        <v>445</v>
      </c>
    </row>
    <row r="23" spans="1:9" x14ac:dyDescent="0.2">
      <c r="A23" s="1021" t="s">
        <v>154</v>
      </c>
      <c r="B23" s="1023">
        <f>B22/I22</f>
        <v>0.57078651685393256</v>
      </c>
      <c r="C23" s="309">
        <f>C22/I22</f>
        <v>0.2247191011235955</v>
      </c>
      <c r="D23" s="309">
        <f>D22/I22</f>
        <v>2.4719101123595506E-2</v>
      </c>
      <c r="E23" s="309">
        <f>E22/I22</f>
        <v>7.415730337078652E-2</v>
      </c>
      <c r="F23" s="309">
        <f>F22/I22</f>
        <v>1.7977528089887642E-2</v>
      </c>
      <c r="G23" s="309">
        <f>G22/I22</f>
        <v>6.2921348314606745E-2</v>
      </c>
      <c r="H23" s="309">
        <f>H22/I22</f>
        <v>2.4719101123595506E-2</v>
      </c>
      <c r="I23" s="382">
        <f t="shared" si="1"/>
        <v>1</v>
      </c>
    </row>
    <row r="24" spans="1:9" x14ac:dyDescent="0.2">
      <c r="A24" s="1022"/>
      <c r="B24" s="1024"/>
      <c r="C24" s="1020">
        <f>(C22+D22+E22)/I22</f>
        <v>0.32359550561797751</v>
      </c>
      <c r="D24" s="1020"/>
      <c r="E24" s="1020"/>
      <c r="F24" s="1020">
        <f>(F22+G22+H22)/I22</f>
        <v>0.10561797752808989</v>
      </c>
      <c r="G24" s="1020"/>
      <c r="H24" s="1020"/>
    </row>
    <row r="25" spans="1:9" x14ac:dyDescent="0.2">
      <c r="C25" s="477"/>
      <c r="D25" s="477"/>
      <c r="E25" s="477"/>
      <c r="F25" s="477"/>
      <c r="G25" s="477"/>
      <c r="H25" s="477"/>
    </row>
    <row r="28" spans="1:9" ht="13.5" x14ac:dyDescent="0.25">
      <c r="A28" s="474" t="s">
        <v>391</v>
      </c>
      <c r="B28" s="366"/>
      <c r="C28" s="366"/>
      <c r="D28" s="366"/>
      <c r="E28" s="367"/>
    </row>
    <row r="29" spans="1:9" x14ac:dyDescent="0.2">
      <c r="A29" s="385"/>
      <c r="B29" s="61"/>
      <c r="C29" s="61"/>
      <c r="D29" s="61"/>
      <c r="E29" s="368"/>
    </row>
    <row r="30" spans="1:9" ht="13.5" x14ac:dyDescent="0.25">
      <c r="A30" s="387" t="s">
        <v>714</v>
      </c>
      <c r="B30" s="61"/>
      <c r="C30" s="61"/>
      <c r="D30" s="61"/>
      <c r="E30" s="368"/>
    </row>
    <row r="31" spans="1:9" ht="13.5" x14ac:dyDescent="0.25">
      <c r="A31" s="387" t="s">
        <v>394</v>
      </c>
      <c r="B31" s="61"/>
      <c r="C31" s="61"/>
      <c r="D31" s="61"/>
      <c r="E31" s="368"/>
    </row>
    <row r="32" spans="1:9" ht="13.5" x14ac:dyDescent="0.25">
      <c r="A32" s="387" t="s">
        <v>393</v>
      </c>
      <c r="B32" s="61"/>
      <c r="C32" s="61"/>
      <c r="D32" s="61"/>
      <c r="E32" s="368"/>
    </row>
    <row r="33" spans="1:5" x14ac:dyDescent="0.2">
      <c r="A33" s="385"/>
      <c r="B33" s="61"/>
      <c r="C33" s="61"/>
      <c r="D33" s="61"/>
      <c r="E33" s="368"/>
    </row>
    <row r="34" spans="1:5" ht="13.5" x14ac:dyDescent="0.25">
      <c r="A34" s="387" t="s">
        <v>395</v>
      </c>
      <c r="B34" s="61"/>
      <c r="C34" s="61"/>
      <c r="D34" s="61"/>
      <c r="E34" s="368"/>
    </row>
    <row r="35" spans="1:5" ht="13.5" x14ac:dyDescent="0.25">
      <c r="A35" s="388" t="s">
        <v>396</v>
      </c>
      <c r="B35" s="61"/>
      <c r="C35" s="61"/>
      <c r="D35" s="61"/>
      <c r="E35" s="368"/>
    </row>
    <row r="36" spans="1:5" ht="13.5" x14ac:dyDescent="0.25">
      <c r="A36" s="388" t="s">
        <v>397</v>
      </c>
      <c r="B36" s="61"/>
      <c r="C36" s="61"/>
      <c r="D36" s="61"/>
      <c r="E36" s="368"/>
    </row>
    <row r="37" spans="1:5" ht="13.5" x14ac:dyDescent="0.25">
      <c r="A37" s="475" t="s">
        <v>398</v>
      </c>
      <c r="B37" s="369"/>
      <c r="C37" s="369"/>
      <c r="D37" s="369"/>
      <c r="E37" s="370"/>
    </row>
  </sheetData>
  <mergeCells count="13">
    <mergeCell ref="A5:I5"/>
    <mergeCell ref="A2:I2"/>
    <mergeCell ref="B7:H7"/>
    <mergeCell ref="B8:B9"/>
    <mergeCell ref="C8:C9"/>
    <mergeCell ref="D8:D9"/>
    <mergeCell ref="E8:E9"/>
    <mergeCell ref="F8:H8"/>
    <mergeCell ref="C24:E24"/>
    <mergeCell ref="F24:H24"/>
    <mergeCell ref="A23:A24"/>
    <mergeCell ref="B23:B24"/>
    <mergeCell ref="I8:I9"/>
  </mergeCells>
  <pageMargins left="0.39370078740157483" right="0" top="0.59055118110236227" bottom="0.59055118110236227" header="0.51181102362204722" footer="0.51181102362204722"/>
  <pageSetup paperSize="9" scale="92" firstPageNumber="4" orientation="landscape" r:id="rId1"/>
  <headerFooter alignWithMargins="0">
    <oddHeader>&amp;L&amp;"Times New Roman,Gras"DGRH A1-1&amp;R&amp;"Times New Roman,Gras"Juillet 2021</oddHeader>
    <oddFooter>&amp;C&amp;"Times New Roman,Gras"Page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1"/>
  <sheetViews>
    <sheetView showGridLines="0" topLeftCell="A28" zoomScaleNormal="100" workbookViewId="0">
      <selection activeCell="K36" sqref="K36"/>
    </sheetView>
  </sheetViews>
  <sheetFormatPr baseColWidth="10" defaultRowHeight="12.75" x14ac:dyDescent="0.2"/>
  <cols>
    <col min="1" max="1" width="36" bestFit="1" customWidth="1"/>
    <col min="2" max="2" width="15.6640625" customWidth="1"/>
    <col min="3" max="3" width="14.83203125" customWidth="1"/>
    <col min="4" max="4" width="16" customWidth="1"/>
    <col min="5" max="5" width="14.83203125" customWidth="1"/>
    <col min="6" max="8" width="10.33203125" customWidth="1"/>
    <col min="9" max="9" width="16" bestFit="1" customWidth="1"/>
  </cols>
  <sheetData>
    <row r="1" spans="1:9" ht="31.15" customHeight="1" x14ac:dyDescent="0.2">
      <c r="A1" s="1011" t="s">
        <v>715</v>
      </c>
      <c r="B1" s="1011"/>
      <c r="C1" s="1011"/>
      <c r="D1" s="1011"/>
      <c r="E1" s="1011"/>
      <c r="F1" s="1011"/>
      <c r="G1" s="1011"/>
      <c r="H1" s="1011"/>
      <c r="I1" s="1011"/>
    </row>
    <row r="2" spans="1:9" ht="1.9" hidden="1" customHeight="1" x14ac:dyDescent="0.2"/>
    <row r="3" spans="1:9" ht="15.6" customHeight="1" x14ac:dyDescent="0.2">
      <c r="A3" s="1010" t="s">
        <v>402</v>
      </c>
      <c r="B3" s="1010"/>
      <c r="C3" s="1010"/>
      <c r="D3" s="1010"/>
      <c r="E3" s="1010"/>
      <c r="F3" s="1010"/>
      <c r="G3" s="1010"/>
      <c r="H3" s="1010"/>
      <c r="I3" s="1010"/>
    </row>
    <row r="4" spans="1:9" ht="3" customHeight="1" x14ac:dyDescent="0.2"/>
    <row r="5" spans="1:9" ht="17.25" customHeight="1" x14ac:dyDescent="0.2">
      <c r="B5" s="1026" t="s">
        <v>399</v>
      </c>
      <c r="C5" s="1027"/>
      <c r="D5" s="1027"/>
      <c r="E5" s="1027"/>
      <c r="F5" s="1027"/>
      <c r="G5" s="1027"/>
      <c r="H5" s="1028"/>
    </row>
    <row r="6" spans="1:9" ht="22.5" customHeight="1" x14ac:dyDescent="0.2">
      <c r="A6" s="391"/>
      <c r="B6" s="1030" t="s">
        <v>355</v>
      </c>
      <c r="C6" s="1030" t="s">
        <v>188</v>
      </c>
      <c r="D6" s="1029" t="s">
        <v>392</v>
      </c>
      <c r="E6" s="1029" t="s">
        <v>189</v>
      </c>
      <c r="F6" s="1031" t="s">
        <v>187</v>
      </c>
      <c r="G6" s="1031"/>
      <c r="H6" s="1032"/>
      <c r="I6" s="1025" t="s">
        <v>1</v>
      </c>
    </row>
    <row r="7" spans="1:9" s="3" customFormat="1" ht="26.25" customHeight="1" x14ac:dyDescent="0.2">
      <c r="A7" s="478" t="s">
        <v>401</v>
      </c>
      <c r="B7" s="1030"/>
      <c r="C7" s="1030"/>
      <c r="D7" s="1029"/>
      <c r="E7" s="1029"/>
      <c r="F7" s="225" t="s">
        <v>356</v>
      </c>
      <c r="G7" s="225" t="s">
        <v>357</v>
      </c>
      <c r="H7" s="226" t="s">
        <v>358</v>
      </c>
      <c r="I7" s="1025"/>
    </row>
    <row r="8" spans="1:9" s="756" customFormat="1" ht="3.75" customHeight="1" x14ac:dyDescent="0.2">
      <c r="A8" s="517"/>
      <c r="B8" s="753"/>
      <c r="C8" s="753"/>
      <c r="D8" s="754"/>
      <c r="E8" s="754"/>
      <c r="F8" s="47"/>
      <c r="G8" s="47"/>
      <c r="H8" s="47"/>
      <c r="I8" s="755"/>
    </row>
    <row r="9" spans="1:9" s="132" customFormat="1" x14ac:dyDescent="0.2">
      <c r="A9" s="810" t="s">
        <v>2</v>
      </c>
      <c r="B9" s="810">
        <v>11</v>
      </c>
      <c r="C9" s="810">
        <v>4</v>
      </c>
      <c r="D9" s="810"/>
      <c r="E9" s="810"/>
      <c r="F9" s="810"/>
      <c r="G9" s="810"/>
      <c r="H9" s="810">
        <v>1</v>
      </c>
      <c r="I9" s="814">
        <v>16</v>
      </c>
    </row>
    <row r="10" spans="1:9" s="132" customFormat="1" x14ac:dyDescent="0.2">
      <c r="A10" s="804" t="s">
        <v>2</v>
      </c>
      <c r="B10" s="805">
        <v>8</v>
      </c>
      <c r="C10" s="805">
        <v>3</v>
      </c>
      <c r="D10" s="805"/>
      <c r="E10" s="805"/>
      <c r="F10" s="805"/>
      <c r="G10" s="805"/>
      <c r="H10" s="806">
        <v>1</v>
      </c>
      <c r="I10" s="519">
        <v>12</v>
      </c>
    </row>
    <row r="11" spans="1:9" s="132" customFormat="1" x14ac:dyDescent="0.2">
      <c r="A11" s="162" t="s">
        <v>146</v>
      </c>
      <c r="B11" s="805">
        <v>3</v>
      </c>
      <c r="C11" s="805">
        <v>1</v>
      </c>
      <c r="D11" s="805"/>
      <c r="E11" s="805"/>
      <c r="F11" s="805"/>
      <c r="G11" s="805"/>
      <c r="H11" s="806"/>
      <c r="I11" s="519">
        <v>4</v>
      </c>
    </row>
    <row r="12" spans="1:9" s="132" customFormat="1" x14ac:dyDescent="0.2">
      <c r="A12" s="811" t="s">
        <v>3</v>
      </c>
      <c r="B12" s="811">
        <v>2</v>
      </c>
      <c r="C12" s="811"/>
      <c r="D12" s="811"/>
      <c r="E12" s="811"/>
      <c r="F12" s="811"/>
      <c r="G12" s="811"/>
      <c r="H12" s="811"/>
      <c r="I12" s="767">
        <v>2</v>
      </c>
    </row>
    <row r="13" spans="1:9" s="132" customFormat="1" x14ac:dyDescent="0.2">
      <c r="A13" s="804" t="s">
        <v>3</v>
      </c>
      <c r="B13" s="805">
        <v>2</v>
      </c>
      <c r="C13" s="805"/>
      <c r="D13" s="805"/>
      <c r="E13" s="805"/>
      <c r="F13" s="805"/>
      <c r="G13" s="805"/>
      <c r="H13" s="806"/>
      <c r="I13" s="519">
        <v>2</v>
      </c>
    </row>
    <row r="14" spans="1:9" s="132" customFormat="1" x14ac:dyDescent="0.2">
      <c r="A14" s="811" t="s">
        <v>5</v>
      </c>
      <c r="B14" s="811">
        <v>4</v>
      </c>
      <c r="C14" s="811">
        <v>4</v>
      </c>
      <c r="D14" s="811">
        <v>1</v>
      </c>
      <c r="E14" s="811"/>
      <c r="F14" s="811">
        <v>1</v>
      </c>
      <c r="G14" s="811">
        <v>1</v>
      </c>
      <c r="H14" s="811"/>
      <c r="I14" s="767">
        <v>11</v>
      </c>
    </row>
    <row r="15" spans="1:9" s="132" customFormat="1" x14ac:dyDescent="0.2">
      <c r="A15" s="804" t="s">
        <v>5</v>
      </c>
      <c r="B15" s="805">
        <v>3</v>
      </c>
      <c r="C15" s="805">
        <v>4</v>
      </c>
      <c r="D15" s="805">
        <v>1</v>
      </c>
      <c r="E15" s="805"/>
      <c r="F15" s="805">
        <v>1</v>
      </c>
      <c r="G15" s="805">
        <v>1</v>
      </c>
      <c r="H15" s="806"/>
      <c r="I15" s="519">
        <v>10</v>
      </c>
    </row>
    <row r="16" spans="1:9" s="132" customFormat="1" x14ac:dyDescent="0.2">
      <c r="A16" s="804" t="s">
        <v>585</v>
      </c>
      <c r="B16" s="805">
        <v>1</v>
      </c>
      <c r="C16" s="805"/>
      <c r="D16" s="805"/>
      <c r="E16" s="805"/>
      <c r="F16" s="805"/>
      <c r="G16" s="805"/>
      <c r="H16" s="806"/>
      <c r="I16" s="519">
        <v>1</v>
      </c>
    </row>
    <row r="17" spans="1:9" s="132" customFormat="1" x14ac:dyDescent="0.2">
      <c r="A17" s="811" t="s">
        <v>6</v>
      </c>
      <c r="B17" s="811">
        <v>22</v>
      </c>
      <c r="C17" s="811">
        <v>1</v>
      </c>
      <c r="D17" s="811"/>
      <c r="E17" s="811"/>
      <c r="F17" s="811"/>
      <c r="G17" s="811">
        <v>2</v>
      </c>
      <c r="H17" s="811"/>
      <c r="I17" s="767">
        <v>25</v>
      </c>
    </row>
    <row r="18" spans="1:9" s="132" customFormat="1" x14ac:dyDescent="0.2">
      <c r="A18" s="804" t="s">
        <v>6</v>
      </c>
      <c r="B18" s="805">
        <v>21</v>
      </c>
      <c r="C18" s="805"/>
      <c r="D18" s="805"/>
      <c r="E18" s="805"/>
      <c r="F18" s="805"/>
      <c r="G18" s="805">
        <v>1</v>
      </c>
      <c r="H18" s="806"/>
      <c r="I18" s="519">
        <v>22</v>
      </c>
    </row>
    <row r="19" spans="1:9" s="132" customFormat="1" x14ac:dyDescent="0.2">
      <c r="A19" s="804" t="s">
        <v>7</v>
      </c>
      <c r="B19" s="805">
        <v>1</v>
      </c>
      <c r="C19" s="805">
        <v>1</v>
      </c>
      <c r="D19" s="805"/>
      <c r="E19" s="805"/>
      <c r="F19" s="805"/>
      <c r="G19" s="805">
        <v>1</v>
      </c>
      <c r="H19" s="806"/>
      <c r="I19" s="519">
        <v>3</v>
      </c>
    </row>
    <row r="20" spans="1:9" s="132" customFormat="1" x14ac:dyDescent="0.2">
      <c r="A20" s="811" t="s">
        <v>10</v>
      </c>
      <c r="B20" s="811">
        <v>4</v>
      </c>
      <c r="C20" s="811">
        <v>4</v>
      </c>
      <c r="D20" s="811"/>
      <c r="E20" s="811"/>
      <c r="F20" s="811"/>
      <c r="G20" s="811">
        <v>1</v>
      </c>
      <c r="H20" s="811"/>
      <c r="I20" s="767">
        <v>9</v>
      </c>
    </row>
    <row r="21" spans="1:9" s="132" customFormat="1" x14ac:dyDescent="0.2">
      <c r="A21" s="804" t="s">
        <v>10</v>
      </c>
      <c r="B21" s="805">
        <v>4</v>
      </c>
      <c r="C21" s="805">
        <v>4</v>
      </c>
      <c r="D21" s="805"/>
      <c r="E21" s="805"/>
      <c r="F21" s="805"/>
      <c r="G21" s="805"/>
      <c r="H21" s="806"/>
      <c r="I21" s="519">
        <v>8</v>
      </c>
    </row>
    <row r="22" spans="1:9" s="132" customFormat="1" x14ac:dyDescent="0.2">
      <c r="A22" s="804" t="s">
        <v>640</v>
      </c>
      <c r="B22" s="805"/>
      <c r="C22" s="805"/>
      <c r="D22" s="805"/>
      <c r="E22" s="805"/>
      <c r="F22" s="805"/>
      <c r="G22" s="805">
        <v>1</v>
      </c>
      <c r="H22" s="806"/>
      <c r="I22" s="519">
        <v>1</v>
      </c>
    </row>
    <row r="23" spans="1:9" s="132" customFormat="1" x14ac:dyDescent="0.2">
      <c r="A23" s="811" t="s">
        <v>11</v>
      </c>
      <c r="B23" s="811"/>
      <c r="C23" s="811">
        <v>1</v>
      </c>
      <c r="D23" s="811"/>
      <c r="E23" s="811"/>
      <c r="F23" s="811"/>
      <c r="G23" s="811"/>
      <c r="H23" s="811"/>
      <c r="I23" s="767">
        <v>1</v>
      </c>
    </row>
    <row r="24" spans="1:9" s="132" customFormat="1" x14ac:dyDescent="0.2">
      <c r="A24" s="162" t="s">
        <v>632</v>
      </c>
      <c r="B24" s="805"/>
      <c r="C24" s="805">
        <v>1</v>
      </c>
      <c r="D24" s="805"/>
      <c r="E24" s="805"/>
      <c r="F24" s="805"/>
      <c r="G24" s="805"/>
      <c r="H24" s="806"/>
      <c r="I24" s="519">
        <v>1</v>
      </c>
    </row>
    <row r="25" spans="1:9" s="132" customFormat="1" x14ac:dyDescent="0.2">
      <c r="A25" s="811" t="s">
        <v>12</v>
      </c>
      <c r="B25" s="811">
        <v>16</v>
      </c>
      <c r="C25" s="811">
        <v>4</v>
      </c>
      <c r="D25" s="811"/>
      <c r="E25" s="811">
        <v>8</v>
      </c>
      <c r="F25" s="811"/>
      <c r="G25" s="811">
        <v>3</v>
      </c>
      <c r="H25" s="811"/>
      <c r="I25" s="767">
        <v>31</v>
      </c>
    </row>
    <row r="26" spans="1:9" s="132" customFormat="1" x14ac:dyDescent="0.2">
      <c r="A26" s="804" t="s">
        <v>716</v>
      </c>
      <c r="B26" s="805"/>
      <c r="C26" s="805"/>
      <c r="D26" s="805"/>
      <c r="E26" s="805">
        <v>1</v>
      </c>
      <c r="F26" s="805"/>
      <c r="G26" s="805">
        <v>1</v>
      </c>
      <c r="H26" s="806"/>
      <c r="I26" s="519">
        <v>2</v>
      </c>
    </row>
    <row r="27" spans="1:9" s="132" customFormat="1" x14ac:dyDescent="0.2">
      <c r="A27" s="804" t="s">
        <v>633</v>
      </c>
      <c r="B27" s="805">
        <v>9</v>
      </c>
      <c r="C27" s="805">
        <v>1</v>
      </c>
      <c r="D27" s="805"/>
      <c r="E27" s="805">
        <v>2</v>
      </c>
      <c r="F27" s="805"/>
      <c r="G27" s="805"/>
      <c r="H27" s="806"/>
      <c r="I27" s="519">
        <v>12</v>
      </c>
    </row>
    <row r="28" spans="1:9" s="132" customFormat="1" x14ac:dyDescent="0.2">
      <c r="A28" s="804" t="s">
        <v>13</v>
      </c>
      <c r="B28" s="805">
        <v>5</v>
      </c>
      <c r="C28" s="805">
        <v>2</v>
      </c>
      <c r="D28" s="805"/>
      <c r="E28" s="805">
        <v>3</v>
      </c>
      <c r="F28" s="805"/>
      <c r="G28" s="805">
        <v>1</v>
      </c>
      <c r="H28" s="806"/>
      <c r="I28" s="519">
        <v>11</v>
      </c>
    </row>
    <row r="29" spans="1:9" s="132" customFormat="1" x14ac:dyDescent="0.2">
      <c r="A29" s="804" t="s">
        <v>14</v>
      </c>
      <c r="B29" s="805">
        <v>1</v>
      </c>
      <c r="C29" s="805">
        <v>1</v>
      </c>
      <c r="D29" s="805"/>
      <c r="E29" s="805">
        <v>2</v>
      </c>
      <c r="F29" s="805"/>
      <c r="G29" s="805">
        <v>1</v>
      </c>
      <c r="H29" s="806"/>
      <c r="I29" s="519">
        <v>5</v>
      </c>
    </row>
    <row r="30" spans="1:9" s="132" customFormat="1" x14ac:dyDescent="0.2">
      <c r="A30" s="804" t="s">
        <v>670</v>
      </c>
      <c r="B30" s="805">
        <v>1</v>
      </c>
      <c r="C30" s="805"/>
      <c r="D30" s="805"/>
      <c r="E30" s="805"/>
      <c r="F30" s="805"/>
      <c r="G30" s="805"/>
      <c r="H30" s="806"/>
      <c r="I30" s="519">
        <v>1</v>
      </c>
    </row>
    <row r="31" spans="1:9" s="132" customFormat="1" x14ac:dyDescent="0.2">
      <c r="A31" s="811" t="s">
        <v>15</v>
      </c>
      <c r="B31" s="811">
        <v>5</v>
      </c>
      <c r="C31" s="811">
        <v>4</v>
      </c>
      <c r="D31" s="811"/>
      <c r="E31" s="811"/>
      <c r="F31" s="811"/>
      <c r="G31" s="811"/>
      <c r="H31" s="811"/>
      <c r="I31" s="767">
        <v>9</v>
      </c>
    </row>
    <row r="32" spans="1:9" s="132" customFormat="1" x14ac:dyDescent="0.2">
      <c r="A32" s="804" t="s">
        <v>15</v>
      </c>
      <c r="B32" s="805">
        <v>5</v>
      </c>
      <c r="C32" s="805">
        <v>3</v>
      </c>
      <c r="D32" s="805"/>
      <c r="E32" s="805"/>
      <c r="F32" s="805"/>
      <c r="G32" s="805"/>
      <c r="H32" s="806"/>
      <c r="I32" s="519">
        <v>8</v>
      </c>
    </row>
    <row r="33" spans="1:9" s="132" customFormat="1" x14ac:dyDescent="0.2">
      <c r="A33" s="804" t="s">
        <v>613</v>
      </c>
      <c r="B33" s="805"/>
      <c r="C33" s="805">
        <v>1</v>
      </c>
      <c r="D33" s="805"/>
      <c r="E33" s="805"/>
      <c r="F33" s="805"/>
      <c r="G33" s="805"/>
      <c r="H33" s="806"/>
      <c r="I33" s="519">
        <v>1</v>
      </c>
    </row>
    <row r="34" spans="1:9" s="132" customFormat="1" x14ac:dyDescent="0.2">
      <c r="A34" s="811" t="s">
        <v>16</v>
      </c>
      <c r="B34" s="811">
        <v>7</v>
      </c>
      <c r="C34" s="811">
        <v>4</v>
      </c>
      <c r="D34" s="811">
        <v>2</v>
      </c>
      <c r="E34" s="811"/>
      <c r="F34" s="811"/>
      <c r="G34" s="811"/>
      <c r="H34" s="811"/>
      <c r="I34" s="767">
        <v>13</v>
      </c>
    </row>
    <row r="35" spans="1:9" s="132" customFormat="1" x14ac:dyDescent="0.2">
      <c r="A35" s="804" t="s">
        <v>17</v>
      </c>
      <c r="B35" s="805"/>
      <c r="C35" s="805">
        <v>1</v>
      </c>
      <c r="D35" s="805"/>
      <c r="E35" s="805"/>
      <c r="F35" s="805"/>
      <c r="G35" s="805"/>
      <c r="H35" s="806"/>
      <c r="I35" s="519">
        <v>1</v>
      </c>
    </row>
    <row r="36" spans="1:9" s="132" customFormat="1" x14ac:dyDescent="0.2">
      <c r="A36" s="804" t="s">
        <v>583</v>
      </c>
      <c r="B36" s="805">
        <v>4</v>
      </c>
      <c r="C36" s="805">
        <v>3</v>
      </c>
      <c r="D36" s="805">
        <v>1</v>
      </c>
      <c r="E36" s="805"/>
      <c r="F36" s="805"/>
      <c r="G36" s="805"/>
      <c r="H36" s="806"/>
      <c r="I36" s="519">
        <v>8</v>
      </c>
    </row>
    <row r="37" spans="1:9" s="132" customFormat="1" x14ac:dyDescent="0.2">
      <c r="A37" s="804" t="s">
        <v>634</v>
      </c>
      <c r="B37" s="805">
        <v>3</v>
      </c>
      <c r="C37" s="805"/>
      <c r="D37" s="805">
        <v>1</v>
      </c>
      <c r="E37" s="805"/>
      <c r="F37" s="805"/>
      <c r="G37" s="805"/>
      <c r="H37" s="806"/>
      <c r="I37" s="519">
        <v>4</v>
      </c>
    </row>
    <row r="38" spans="1:9" s="132" customFormat="1" x14ac:dyDescent="0.2">
      <c r="A38" s="811" t="s">
        <v>590</v>
      </c>
      <c r="B38" s="811">
        <v>3</v>
      </c>
      <c r="C38" s="811"/>
      <c r="D38" s="811"/>
      <c r="E38" s="811"/>
      <c r="F38" s="811"/>
      <c r="G38" s="811"/>
      <c r="H38" s="811"/>
      <c r="I38" s="767">
        <v>3</v>
      </c>
    </row>
    <row r="39" spans="1:9" s="132" customFormat="1" x14ac:dyDescent="0.2">
      <c r="A39" s="804" t="s">
        <v>584</v>
      </c>
      <c r="B39" s="805">
        <v>3</v>
      </c>
      <c r="C39" s="805"/>
      <c r="D39" s="805"/>
      <c r="E39" s="805"/>
      <c r="F39" s="805"/>
      <c r="G39" s="805"/>
      <c r="H39" s="806"/>
      <c r="I39" s="519">
        <v>3</v>
      </c>
    </row>
    <row r="40" spans="1:9" s="132" customFormat="1" x14ac:dyDescent="0.2">
      <c r="A40" s="811" t="s">
        <v>489</v>
      </c>
      <c r="B40" s="811"/>
      <c r="C40" s="811">
        <v>1</v>
      </c>
      <c r="D40" s="811"/>
      <c r="E40" s="811"/>
      <c r="F40" s="811"/>
      <c r="G40" s="811"/>
      <c r="H40" s="811"/>
      <c r="I40" s="767">
        <v>1</v>
      </c>
    </row>
    <row r="41" spans="1:9" s="132" customFormat="1" x14ac:dyDescent="0.2">
      <c r="A41" s="804" t="s">
        <v>489</v>
      </c>
      <c r="B41" s="805"/>
      <c r="C41" s="805">
        <v>1</v>
      </c>
      <c r="D41" s="805"/>
      <c r="E41" s="805"/>
      <c r="F41" s="805"/>
      <c r="G41" s="805"/>
      <c r="H41" s="806"/>
      <c r="I41" s="519">
        <v>1</v>
      </c>
    </row>
    <row r="42" spans="1:9" s="132" customFormat="1" x14ac:dyDescent="0.2">
      <c r="A42" s="811" t="s">
        <v>19</v>
      </c>
      <c r="B42" s="811">
        <v>2</v>
      </c>
      <c r="C42" s="811"/>
      <c r="D42" s="811"/>
      <c r="E42" s="811"/>
      <c r="F42" s="811"/>
      <c r="G42" s="811"/>
      <c r="H42" s="811"/>
      <c r="I42" s="767">
        <v>2</v>
      </c>
    </row>
    <row r="43" spans="1:9" s="132" customFormat="1" x14ac:dyDescent="0.2">
      <c r="A43" s="804" t="s">
        <v>19</v>
      </c>
      <c r="B43" s="805">
        <v>2</v>
      </c>
      <c r="C43" s="805"/>
      <c r="D43" s="805"/>
      <c r="E43" s="805"/>
      <c r="F43" s="805"/>
      <c r="G43" s="805"/>
      <c r="H43" s="806"/>
      <c r="I43" s="519">
        <v>2</v>
      </c>
    </row>
    <row r="44" spans="1:9" s="132" customFormat="1" x14ac:dyDescent="0.2">
      <c r="A44" s="811" t="s">
        <v>20</v>
      </c>
      <c r="B44" s="811">
        <v>28</v>
      </c>
      <c r="C44" s="811">
        <v>5</v>
      </c>
      <c r="D44" s="811"/>
      <c r="E44" s="811"/>
      <c r="F44" s="811"/>
      <c r="G44" s="811">
        <v>1</v>
      </c>
      <c r="H44" s="811">
        <v>1</v>
      </c>
      <c r="I44" s="767">
        <v>35</v>
      </c>
    </row>
    <row r="45" spans="1:9" s="132" customFormat="1" x14ac:dyDescent="0.2">
      <c r="A45" s="804" t="s">
        <v>21</v>
      </c>
      <c r="B45" s="805">
        <v>5</v>
      </c>
      <c r="C45" s="805"/>
      <c r="D45" s="805"/>
      <c r="E45" s="805"/>
      <c r="F45" s="805"/>
      <c r="G45" s="805"/>
      <c r="H45" s="806"/>
      <c r="I45" s="519">
        <v>5</v>
      </c>
    </row>
    <row r="46" spans="1:9" s="132" customFormat="1" x14ac:dyDescent="0.2">
      <c r="A46" s="804" t="s">
        <v>717</v>
      </c>
      <c r="B46" s="805">
        <v>1</v>
      </c>
      <c r="C46" s="805"/>
      <c r="D46" s="805"/>
      <c r="E46" s="805"/>
      <c r="F46" s="805"/>
      <c r="G46" s="805">
        <v>1</v>
      </c>
      <c r="H46" s="806"/>
      <c r="I46" s="519">
        <v>2</v>
      </c>
    </row>
    <row r="47" spans="1:9" s="132" customFormat="1" x14ac:dyDescent="0.2">
      <c r="A47" s="804" t="s">
        <v>20</v>
      </c>
      <c r="B47" s="805">
        <v>16</v>
      </c>
      <c r="C47" s="805">
        <v>3</v>
      </c>
      <c r="D47" s="805"/>
      <c r="E47" s="805"/>
      <c r="F47" s="805"/>
      <c r="G47" s="805"/>
      <c r="H47" s="806">
        <v>1</v>
      </c>
      <c r="I47" s="519">
        <v>20</v>
      </c>
    </row>
    <row r="48" spans="1:9" s="132" customFormat="1" x14ac:dyDescent="0.2">
      <c r="A48" s="804" t="s">
        <v>22</v>
      </c>
      <c r="B48" s="805">
        <v>3</v>
      </c>
      <c r="C48" s="805">
        <v>2</v>
      </c>
      <c r="D48" s="805"/>
      <c r="E48" s="805"/>
      <c r="F48" s="805"/>
      <c r="G48" s="805"/>
      <c r="H48" s="806"/>
      <c r="I48" s="519">
        <v>5</v>
      </c>
    </row>
    <row r="49" spans="1:9" s="132" customFormat="1" x14ac:dyDescent="0.2">
      <c r="A49" s="804" t="s">
        <v>718</v>
      </c>
      <c r="B49" s="805">
        <v>2</v>
      </c>
      <c r="C49" s="805"/>
      <c r="D49" s="805"/>
      <c r="E49" s="805"/>
      <c r="F49" s="805"/>
      <c r="G49" s="805"/>
      <c r="H49" s="806"/>
      <c r="I49" s="519">
        <v>2</v>
      </c>
    </row>
    <row r="50" spans="1:9" s="132" customFormat="1" x14ac:dyDescent="0.2">
      <c r="A50" s="804" t="s">
        <v>719</v>
      </c>
      <c r="B50" s="805">
        <v>1</v>
      </c>
      <c r="C50" s="805"/>
      <c r="D50" s="805"/>
      <c r="E50" s="805"/>
      <c r="F50" s="805"/>
      <c r="G50" s="805"/>
      <c r="H50" s="806"/>
      <c r="I50" s="519">
        <v>1</v>
      </c>
    </row>
    <row r="51" spans="1:9" s="132" customFormat="1" x14ac:dyDescent="0.2">
      <c r="A51" s="811" t="s">
        <v>23</v>
      </c>
      <c r="B51" s="811">
        <v>6</v>
      </c>
      <c r="C51" s="811">
        <v>1</v>
      </c>
      <c r="D51" s="811"/>
      <c r="E51" s="811"/>
      <c r="F51" s="811"/>
      <c r="G51" s="811"/>
      <c r="H51" s="811"/>
      <c r="I51" s="767">
        <v>7</v>
      </c>
    </row>
    <row r="52" spans="1:9" s="132" customFormat="1" x14ac:dyDescent="0.2">
      <c r="A52" s="804" t="s">
        <v>23</v>
      </c>
      <c r="B52" s="805">
        <v>6</v>
      </c>
      <c r="C52" s="805">
        <v>1</v>
      </c>
      <c r="D52" s="805"/>
      <c r="E52" s="805"/>
      <c r="F52" s="805"/>
      <c r="G52" s="805"/>
      <c r="H52" s="806"/>
      <c r="I52" s="519">
        <v>7</v>
      </c>
    </row>
    <row r="53" spans="1:9" s="132" customFormat="1" x14ac:dyDescent="0.2">
      <c r="A53" s="811" t="s">
        <v>24</v>
      </c>
      <c r="B53" s="811">
        <v>12</v>
      </c>
      <c r="C53" s="811">
        <v>11</v>
      </c>
      <c r="D53" s="811">
        <v>2</v>
      </c>
      <c r="E53" s="811"/>
      <c r="F53" s="811"/>
      <c r="G53" s="811">
        <v>3</v>
      </c>
      <c r="H53" s="811">
        <v>1</v>
      </c>
      <c r="I53" s="767">
        <v>29</v>
      </c>
    </row>
    <row r="54" spans="1:9" s="132" customFormat="1" x14ac:dyDescent="0.2">
      <c r="A54" s="804" t="s">
        <v>148</v>
      </c>
      <c r="B54" s="805"/>
      <c r="C54" s="805"/>
      <c r="D54" s="805"/>
      <c r="E54" s="805"/>
      <c r="F54" s="805"/>
      <c r="G54" s="805"/>
      <c r="H54" s="806">
        <v>1</v>
      </c>
      <c r="I54" s="519">
        <v>1</v>
      </c>
    </row>
    <row r="55" spans="1:9" s="132" customFormat="1" x14ac:dyDescent="0.2">
      <c r="A55" s="804" t="s">
        <v>25</v>
      </c>
      <c r="B55" s="805">
        <v>3</v>
      </c>
      <c r="C55" s="805">
        <v>5</v>
      </c>
      <c r="D55" s="805"/>
      <c r="E55" s="805"/>
      <c r="F55" s="805"/>
      <c r="G55" s="805">
        <v>1</v>
      </c>
      <c r="H55" s="806"/>
      <c r="I55" s="519">
        <v>9</v>
      </c>
    </row>
    <row r="56" spans="1:9" s="132" customFormat="1" x14ac:dyDescent="0.2">
      <c r="A56" s="804" t="s">
        <v>26</v>
      </c>
      <c r="B56" s="805">
        <v>1</v>
      </c>
      <c r="C56" s="805">
        <v>3</v>
      </c>
      <c r="D56" s="805">
        <v>1</v>
      </c>
      <c r="E56" s="805"/>
      <c r="F56" s="805"/>
      <c r="G56" s="805"/>
      <c r="H56" s="806"/>
      <c r="I56" s="519">
        <v>5</v>
      </c>
    </row>
    <row r="57" spans="1:9" s="132" customFormat="1" x14ac:dyDescent="0.2">
      <c r="A57" s="804" t="s">
        <v>125</v>
      </c>
      <c r="B57" s="805">
        <v>2</v>
      </c>
      <c r="C57" s="805"/>
      <c r="D57" s="805"/>
      <c r="E57" s="805"/>
      <c r="F57" s="805"/>
      <c r="G57" s="805"/>
      <c r="H57" s="806"/>
      <c r="I57" s="519">
        <v>2</v>
      </c>
    </row>
    <row r="58" spans="1:9" s="132" customFormat="1" x14ac:dyDescent="0.2">
      <c r="A58" s="804" t="s">
        <v>66</v>
      </c>
      <c r="B58" s="805">
        <v>1</v>
      </c>
      <c r="C58" s="805">
        <v>1</v>
      </c>
      <c r="D58" s="805"/>
      <c r="E58" s="805"/>
      <c r="F58" s="805"/>
      <c r="G58" s="805">
        <v>1</v>
      </c>
      <c r="H58" s="806"/>
      <c r="I58" s="519">
        <v>3</v>
      </c>
    </row>
    <row r="59" spans="1:9" s="132" customFormat="1" x14ac:dyDescent="0.2">
      <c r="A59" s="804" t="s">
        <v>468</v>
      </c>
      <c r="B59" s="805"/>
      <c r="C59" s="805">
        <v>1</v>
      </c>
      <c r="D59" s="805"/>
      <c r="E59" s="805"/>
      <c r="F59" s="805"/>
      <c r="G59" s="805">
        <v>1</v>
      </c>
      <c r="H59" s="806"/>
      <c r="I59" s="519">
        <v>2</v>
      </c>
    </row>
    <row r="60" spans="1:9" s="132" customFormat="1" x14ac:dyDescent="0.2">
      <c r="A60" s="804" t="s">
        <v>27</v>
      </c>
      <c r="B60" s="805">
        <v>1</v>
      </c>
      <c r="C60" s="805">
        <v>1</v>
      </c>
      <c r="D60" s="805"/>
      <c r="E60" s="805"/>
      <c r="F60" s="805"/>
      <c r="G60" s="805"/>
      <c r="H60" s="806"/>
      <c r="I60" s="519">
        <v>2</v>
      </c>
    </row>
    <row r="61" spans="1:9" s="132" customFormat="1" x14ac:dyDescent="0.2">
      <c r="A61" s="804" t="s">
        <v>28</v>
      </c>
      <c r="B61" s="805">
        <v>4</v>
      </c>
      <c r="C61" s="805"/>
      <c r="D61" s="805"/>
      <c r="E61" s="805"/>
      <c r="F61" s="805"/>
      <c r="G61" s="805"/>
      <c r="H61" s="806"/>
      <c r="I61" s="519">
        <v>4</v>
      </c>
    </row>
    <row r="62" spans="1:9" s="132" customFormat="1" x14ac:dyDescent="0.2">
      <c r="A62" s="804" t="s">
        <v>720</v>
      </c>
      <c r="B62" s="805"/>
      <c r="C62" s="805"/>
      <c r="D62" s="805">
        <v>1</v>
      </c>
      <c r="E62" s="805"/>
      <c r="F62" s="805"/>
      <c r="G62" s="805"/>
      <c r="H62" s="806"/>
      <c r="I62" s="519">
        <v>1</v>
      </c>
    </row>
    <row r="63" spans="1:9" s="132" customFormat="1" x14ac:dyDescent="0.2">
      <c r="A63" s="811" t="s">
        <v>639</v>
      </c>
      <c r="B63" s="811">
        <v>1</v>
      </c>
      <c r="C63" s="811"/>
      <c r="D63" s="811"/>
      <c r="E63" s="811"/>
      <c r="F63" s="811"/>
      <c r="G63" s="811"/>
      <c r="H63" s="811"/>
      <c r="I63" s="767">
        <v>1</v>
      </c>
    </row>
    <row r="64" spans="1:9" s="132" customFormat="1" x14ac:dyDescent="0.2">
      <c r="A64" s="804" t="s">
        <v>588</v>
      </c>
      <c r="B64" s="805">
        <v>1</v>
      </c>
      <c r="C64" s="805"/>
      <c r="D64" s="805"/>
      <c r="E64" s="805"/>
      <c r="F64" s="805"/>
      <c r="G64" s="805"/>
      <c r="H64" s="806"/>
      <c r="I64" s="519">
        <v>1</v>
      </c>
    </row>
    <row r="65" spans="1:9" s="132" customFormat="1" x14ac:dyDescent="0.2">
      <c r="A65" s="811" t="s">
        <v>29</v>
      </c>
      <c r="B65" s="811">
        <v>9</v>
      </c>
      <c r="C65" s="811">
        <v>3</v>
      </c>
      <c r="D65" s="811"/>
      <c r="E65" s="811"/>
      <c r="F65" s="811"/>
      <c r="G65" s="811"/>
      <c r="H65" s="811"/>
      <c r="I65" s="767">
        <v>12</v>
      </c>
    </row>
    <row r="66" spans="1:9" s="132" customFormat="1" x14ac:dyDescent="0.2">
      <c r="A66" s="804" t="s">
        <v>29</v>
      </c>
      <c r="B66" s="805">
        <v>3</v>
      </c>
      <c r="C66" s="805"/>
      <c r="D66" s="805"/>
      <c r="E66" s="805"/>
      <c r="F66" s="805"/>
      <c r="G66" s="805"/>
      <c r="H66" s="806"/>
      <c r="I66" s="519">
        <v>3</v>
      </c>
    </row>
    <row r="67" spans="1:9" s="132" customFormat="1" x14ac:dyDescent="0.2">
      <c r="A67" s="804" t="s">
        <v>30</v>
      </c>
      <c r="B67" s="805">
        <v>4</v>
      </c>
      <c r="C67" s="805">
        <v>3</v>
      </c>
      <c r="D67" s="805"/>
      <c r="E67" s="805"/>
      <c r="F67" s="805"/>
      <c r="G67" s="805"/>
      <c r="H67" s="806"/>
      <c r="I67" s="519">
        <v>7</v>
      </c>
    </row>
    <row r="68" spans="1:9" s="132" customFormat="1" x14ac:dyDescent="0.2">
      <c r="A68" s="804" t="s">
        <v>31</v>
      </c>
      <c r="B68" s="805">
        <v>2</v>
      </c>
      <c r="C68" s="805"/>
      <c r="D68" s="805"/>
      <c r="E68" s="805"/>
      <c r="F68" s="805"/>
      <c r="G68" s="805"/>
      <c r="H68" s="806"/>
      <c r="I68" s="519">
        <v>2</v>
      </c>
    </row>
    <row r="69" spans="1:9" s="132" customFormat="1" x14ac:dyDescent="0.2">
      <c r="A69" s="811" t="s">
        <v>32</v>
      </c>
      <c r="B69" s="811">
        <v>15</v>
      </c>
      <c r="C69" s="811">
        <v>8</v>
      </c>
      <c r="D69" s="811"/>
      <c r="E69" s="811"/>
      <c r="F69" s="811"/>
      <c r="G69" s="811">
        <v>3</v>
      </c>
      <c r="H69" s="811">
        <v>2</v>
      </c>
      <c r="I69" s="767">
        <v>28</v>
      </c>
    </row>
    <row r="70" spans="1:9" s="132" customFormat="1" x14ac:dyDescent="0.2">
      <c r="A70" s="804" t="s">
        <v>33</v>
      </c>
      <c r="B70" s="805">
        <v>15</v>
      </c>
      <c r="C70" s="805">
        <v>8</v>
      </c>
      <c r="D70" s="805"/>
      <c r="E70" s="805"/>
      <c r="F70" s="805"/>
      <c r="G70" s="805">
        <v>3</v>
      </c>
      <c r="H70" s="806">
        <v>2</v>
      </c>
      <c r="I70" s="519">
        <v>28</v>
      </c>
    </row>
    <row r="71" spans="1:9" s="132" customFormat="1" x14ac:dyDescent="0.2">
      <c r="A71" s="811" t="s">
        <v>34</v>
      </c>
      <c r="B71" s="811">
        <v>11</v>
      </c>
      <c r="C71" s="811">
        <v>1</v>
      </c>
      <c r="D71" s="811">
        <v>1</v>
      </c>
      <c r="E71" s="811"/>
      <c r="F71" s="811">
        <v>1</v>
      </c>
      <c r="G71" s="811">
        <v>1</v>
      </c>
      <c r="H71" s="811"/>
      <c r="I71" s="767">
        <v>15</v>
      </c>
    </row>
    <row r="72" spans="1:9" s="132" customFormat="1" x14ac:dyDescent="0.2">
      <c r="A72" s="804" t="s">
        <v>35</v>
      </c>
      <c r="B72" s="805">
        <v>2</v>
      </c>
      <c r="C72" s="805">
        <v>1</v>
      </c>
      <c r="D72" s="805">
        <v>1</v>
      </c>
      <c r="E72" s="805"/>
      <c r="F72" s="805"/>
      <c r="G72" s="805"/>
      <c r="H72" s="806"/>
      <c r="I72" s="519">
        <v>4</v>
      </c>
    </row>
    <row r="73" spans="1:9" s="132" customFormat="1" x14ac:dyDescent="0.2">
      <c r="A73" s="804" t="s">
        <v>36</v>
      </c>
      <c r="B73" s="805">
        <v>2</v>
      </c>
      <c r="C73" s="805"/>
      <c r="D73" s="805"/>
      <c r="E73" s="805"/>
      <c r="F73" s="805">
        <v>1</v>
      </c>
      <c r="G73" s="805"/>
      <c r="H73" s="806"/>
      <c r="I73" s="519">
        <v>3</v>
      </c>
    </row>
    <row r="74" spans="1:9" s="132" customFormat="1" x14ac:dyDescent="0.2">
      <c r="A74" s="804" t="s">
        <v>34</v>
      </c>
      <c r="B74" s="805">
        <v>4</v>
      </c>
      <c r="C74" s="805"/>
      <c r="D74" s="805"/>
      <c r="E74" s="805"/>
      <c r="F74" s="805"/>
      <c r="G74" s="805"/>
      <c r="H74" s="806"/>
      <c r="I74" s="519">
        <v>4</v>
      </c>
    </row>
    <row r="75" spans="1:9" s="132" customFormat="1" x14ac:dyDescent="0.2">
      <c r="A75" s="804" t="s">
        <v>37</v>
      </c>
      <c r="B75" s="805">
        <v>3</v>
      </c>
      <c r="C75" s="805"/>
      <c r="D75" s="805"/>
      <c r="E75" s="805"/>
      <c r="F75" s="805"/>
      <c r="G75" s="805">
        <v>1</v>
      </c>
      <c r="H75" s="806"/>
      <c r="I75" s="519">
        <v>4</v>
      </c>
    </row>
    <row r="76" spans="1:9" s="132" customFormat="1" x14ac:dyDescent="0.2">
      <c r="A76" s="811" t="s">
        <v>38</v>
      </c>
      <c r="B76" s="811">
        <v>4</v>
      </c>
      <c r="C76" s="811">
        <v>3</v>
      </c>
      <c r="D76" s="811"/>
      <c r="E76" s="811"/>
      <c r="F76" s="811"/>
      <c r="G76" s="811">
        <v>1</v>
      </c>
      <c r="H76" s="811"/>
      <c r="I76" s="767">
        <v>8</v>
      </c>
    </row>
    <row r="77" spans="1:9" s="132" customFormat="1" x14ac:dyDescent="0.2">
      <c r="A77" s="804" t="s">
        <v>721</v>
      </c>
      <c r="B77" s="805">
        <v>4</v>
      </c>
      <c r="C77" s="805">
        <v>3</v>
      </c>
      <c r="D77" s="805"/>
      <c r="E77" s="805"/>
      <c r="F77" s="805"/>
      <c r="G77" s="805">
        <v>1</v>
      </c>
      <c r="H77" s="806"/>
      <c r="I77" s="519">
        <v>8</v>
      </c>
    </row>
    <row r="78" spans="1:9" s="132" customFormat="1" x14ac:dyDescent="0.2">
      <c r="A78" s="811" t="s">
        <v>39</v>
      </c>
      <c r="B78" s="811">
        <v>7</v>
      </c>
      <c r="C78" s="811">
        <v>6</v>
      </c>
      <c r="D78" s="811">
        <v>2</v>
      </c>
      <c r="E78" s="811"/>
      <c r="F78" s="811">
        <v>1</v>
      </c>
      <c r="G78" s="811">
        <v>1</v>
      </c>
      <c r="H78" s="811"/>
      <c r="I78" s="767">
        <v>17</v>
      </c>
    </row>
    <row r="79" spans="1:9" s="132" customFormat="1" x14ac:dyDescent="0.2">
      <c r="A79" s="804" t="s">
        <v>40</v>
      </c>
      <c r="B79" s="805">
        <v>5</v>
      </c>
      <c r="C79" s="805">
        <v>4</v>
      </c>
      <c r="D79" s="805"/>
      <c r="E79" s="805"/>
      <c r="F79" s="805">
        <v>1</v>
      </c>
      <c r="G79" s="805">
        <v>1</v>
      </c>
      <c r="H79" s="806"/>
      <c r="I79" s="519">
        <v>11</v>
      </c>
    </row>
    <row r="80" spans="1:9" s="132" customFormat="1" x14ac:dyDescent="0.2">
      <c r="A80" s="804" t="s">
        <v>41</v>
      </c>
      <c r="B80" s="805">
        <v>2</v>
      </c>
      <c r="C80" s="805">
        <v>2</v>
      </c>
      <c r="D80" s="805">
        <v>2</v>
      </c>
      <c r="E80" s="805"/>
      <c r="F80" s="805"/>
      <c r="G80" s="805"/>
      <c r="H80" s="806"/>
      <c r="I80" s="519">
        <v>6</v>
      </c>
    </row>
    <row r="81" spans="1:9" s="132" customFormat="1" x14ac:dyDescent="0.2">
      <c r="A81" s="811" t="s">
        <v>42</v>
      </c>
      <c r="B81" s="811">
        <v>20</v>
      </c>
      <c r="C81" s="811">
        <v>5</v>
      </c>
      <c r="D81" s="811"/>
      <c r="E81" s="811">
        <v>13</v>
      </c>
      <c r="F81" s="811">
        <v>2</v>
      </c>
      <c r="G81" s="811">
        <v>6</v>
      </c>
      <c r="H81" s="811">
        <v>4</v>
      </c>
      <c r="I81" s="767">
        <v>50</v>
      </c>
    </row>
    <row r="82" spans="1:9" s="132" customFormat="1" x14ac:dyDescent="0.2">
      <c r="A82" s="804" t="s">
        <v>635</v>
      </c>
      <c r="B82" s="805">
        <v>3</v>
      </c>
      <c r="C82" s="805">
        <v>2</v>
      </c>
      <c r="D82" s="805"/>
      <c r="E82" s="805">
        <v>2</v>
      </c>
      <c r="F82" s="805"/>
      <c r="G82" s="805">
        <v>1</v>
      </c>
      <c r="H82" s="806"/>
      <c r="I82" s="519">
        <v>8</v>
      </c>
    </row>
    <row r="83" spans="1:9" s="132" customFormat="1" x14ac:dyDescent="0.2">
      <c r="A83" s="804" t="s">
        <v>636</v>
      </c>
      <c r="B83" s="805"/>
      <c r="C83" s="805"/>
      <c r="D83" s="805"/>
      <c r="E83" s="805">
        <v>1</v>
      </c>
      <c r="F83" s="805"/>
      <c r="G83" s="805"/>
      <c r="H83" s="806"/>
      <c r="I83" s="519">
        <v>1</v>
      </c>
    </row>
    <row r="84" spans="1:9" s="132" customFormat="1" x14ac:dyDescent="0.2">
      <c r="A84" s="804" t="s">
        <v>637</v>
      </c>
      <c r="B84" s="805">
        <v>1</v>
      </c>
      <c r="C84" s="805">
        <v>1</v>
      </c>
      <c r="D84" s="805"/>
      <c r="E84" s="805"/>
      <c r="F84" s="805"/>
      <c r="G84" s="805"/>
      <c r="H84" s="806"/>
      <c r="I84" s="519">
        <v>2</v>
      </c>
    </row>
    <row r="85" spans="1:9" s="132" customFormat="1" x14ac:dyDescent="0.2">
      <c r="A85" s="804" t="s">
        <v>43</v>
      </c>
      <c r="B85" s="805">
        <v>1</v>
      </c>
      <c r="C85" s="805"/>
      <c r="D85" s="805"/>
      <c r="E85" s="805"/>
      <c r="F85" s="805"/>
      <c r="G85" s="805"/>
      <c r="H85" s="806"/>
      <c r="I85" s="519">
        <v>1</v>
      </c>
    </row>
    <row r="86" spans="1:9" s="132" customFormat="1" x14ac:dyDescent="0.2">
      <c r="A86" s="804" t="s">
        <v>44</v>
      </c>
      <c r="B86" s="805"/>
      <c r="C86" s="805"/>
      <c r="D86" s="805"/>
      <c r="E86" s="805">
        <v>1</v>
      </c>
      <c r="F86" s="805"/>
      <c r="G86" s="805"/>
      <c r="H86" s="806"/>
      <c r="I86" s="519">
        <v>1</v>
      </c>
    </row>
    <row r="87" spans="1:9" s="132" customFormat="1" x14ac:dyDescent="0.2">
      <c r="A87" s="804" t="s">
        <v>45</v>
      </c>
      <c r="B87" s="805"/>
      <c r="C87" s="805"/>
      <c r="D87" s="805"/>
      <c r="E87" s="805"/>
      <c r="F87" s="805"/>
      <c r="G87" s="805">
        <v>1</v>
      </c>
      <c r="H87" s="806">
        <v>1</v>
      </c>
      <c r="I87" s="519">
        <v>2</v>
      </c>
    </row>
    <row r="88" spans="1:9" s="132" customFormat="1" x14ac:dyDescent="0.2">
      <c r="A88" s="804" t="s">
        <v>149</v>
      </c>
      <c r="B88" s="805">
        <v>2</v>
      </c>
      <c r="C88" s="805"/>
      <c r="D88" s="805"/>
      <c r="E88" s="805"/>
      <c r="F88" s="805"/>
      <c r="G88" s="805"/>
      <c r="H88" s="806"/>
      <c r="I88" s="519">
        <v>2</v>
      </c>
    </row>
    <row r="89" spans="1:9" s="132" customFormat="1" x14ac:dyDescent="0.2">
      <c r="A89" s="804" t="s">
        <v>150</v>
      </c>
      <c r="B89" s="805">
        <v>1</v>
      </c>
      <c r="C89" s="805"/>
      <c r="D89" s="805"/>
      <c r="E89" s="805">
        <v>1</v>
      </c>
      <c r="F89" s="805">
        <v>1</v>
      </c>
      <c r="G89" s="805">
        <v>2</v>
      </c>
      <c r="H89" s="806">
        <v>2</v>
      </c>
      <c r="I89" s="519">
        <v>7</v>
      </c>
    </row>
    <row r="90" spans="1:9" s="132" customFormat="1" x14ac:dyDescent="0.2">
      <c r="A90" s="804" t="s">
        <v>151</v>
      </c>
      <c r="B90" s="805">
        <v>5</v>
      </c>
      <c r="C90" s="805">
        <v>1</v>
      </c>
      <c r="D90" s="805"/>
      <c r="E90" s="805"/>
      <c r="F90" s="805"/>
      <c r="G90" s="805"/>
      <c r="H90" s="806"/>
      <c r="I90" s="519">
        <v>6</v>
      </c>
    </row>
    <row r="91" spans="1:9" s="132" customFormat="1" x14ac:dyDescent="0.2">
      <c r="A91" s="804" t="s">
        <v>722</v>
      </c>
      <c r="B91" s="805">
        <v>4</v>
      </c>
      <c r="C91" s="805"/>
      <c r="D91" s="805"/>
      <c r="E91" s="805">
        <v>3</v>
      </c>
      <c r="F91" s="805"/>
      <c r="G91" s="805">
        <v>2</v>
      </c>
      <c r="H91" s="806"/>
      <c r="I91" s="519">
        <v>9</v>
      </c>
    </row>
    <row r="92" spans="1:9" s="132" customFormat="1" x14ac:dyDescent="0.2">
      <c r="A92" s="804" t="s">
        <v>665</v>
      </c>
      <c r="B92" s="805">
        <v>3</v>
      </c>
      <c r="C92" s="805">
        <v>1</v>
      </c>
      <c r="D92" s="805"/>
      <c r="E92" s="805">
        <v>5</v>
      </c>
      <c r="F92" s="805">
        <v>1</v>
      </c>
      <c r="G92" s="805"/>
      <c r="H92" s="806">
        <v>1</v>
      </c>
      <c r="I92" s="519">
        <v>11</v>
      </c>
    </row>
    <row r="93" spans="1:9" s="132" customFormat="1" x14ac:dyDescent="0.2">
      <c r="A93" s="811" t="s">
        <v>46</v>
      </c>
      <c r="B93" s="811">
        <v>5</v>
      </c>
      <c r="C93" s="811">
        <v>8</v>
      </c>
      <c r="D93" s="811"/>
      <c r="E93" s="811"/>
      <c r="F93" s="811"/>
      <c r="G93" s="811"/>
      <c r="H93" s="811"/>
      <c r="I93" s="767">
        <v>13</v>
      </c>
    </row>
    <row r="94" spans="1:9" s="132" customFormat="1" x14ac:dyDescent="0.2">
      <c r="A94" s="804" t="s">
        <v>47</v>
      </c>
      <c r="B94" s="805">
        <v>2</v>
      </c>
      <c r="C94" s="805">
        <v>2</v>
      </c>
      <c r="D94" s="805"/>
      <c r="E94" s="805"/>
      <c r="F94" s="805"/>
      <c r="G94" s="805"/>
      <c r="H94" s="806"/>
      <c r="I94" s="519">
        <v>4</v>
      </c>
    </row>
    <row r="95" spans="1:9" s="132" customFormat="1" x14ac:dyDescent="0.2">
      <c r="A95" s="804" t="s">
        <v>46</v>
      </c>
      <c r="B95" s="805">
        <v>3</v>
      </c>
      <c r="C95" s="805">
        <v>6</v>
      </c>
      <c r="D95" s="805"/>
      <c r="E95" s="805"/>
      <c r="F95" s="805"/>
      <c r="G95" s="805"/>
      <c r="H95" s="806"/>
      <c r="I95" s="519">
        <v>9</v>
      </c>
    </row>
    <row r="96" spans="1:9" s="132" customFormat="1" x14ac:dyDescent="0.2">
      <c r="A96" s="811" t="s">
        <v>48</v>
      </c>
      <c r="B96" s="811">
        <v>3</v>
      </c>
      <c r="C96" s="811">
        <v>4</v>
      </c>
      <c r="D96" s="811"/>
      <c r="E96" s="811"/>
      <c r="F96" s="811"/>
      <c r="G96" s="811"/>
      <c r="H96" s="811"/>
      <c r="I96" s="767">
        <v>7</v>
      </c>
    </row>
    <row r="97" spans="1:9" s="132" customFormat="1" x14ac:dyDescent="0.2">
      <c r="A97" s="804" t="s">
        <v>48</v>
      </c>
      <c r="B97" s="805">
        <v>3</v>
      </c>
      <c r="C97" s="805">
        <v>4</v>
      </c>
      <c r="D97" s="805"/>
      <c r="E97" s="805"/>
      <c r="F97" s="805"/>
      <c r="G97" s="805"/>
      <c r="H97" s="806"/>
      <c r="I97" s="519">
        <v>7</v>
      </c>
    </row>
    <row r="98" spans="1:9" s="132" customFormat="1" x14ac:dyDescent="0.2">
      <c r="A98" s="811" t="s">
        <v>49</v>
      </c>
      <c r="B98" s="811">
        <v>9</v>
      </c>
      <c r="C98" s="811">
        <v>3</v>
      </c>
      <c r="D98" s="811"/>
      <c r="E98" s="811"/>
      <c r="F98" s="811"/>
      <c r="G98" s="811"/>
      <c r="H98" s="811"/>
      <c r="I98" s="767">
        <v>12</v>
      </c>
    </row>
    <row r="99" spans="1:9" s="132" customFormat="1" x14ac:dyDescent="0.2">
      <c r="A99" s="804" t="s">
        <v>50</v>
      </c>
      <c r="B99" s="805">
        <v>1</v>
      </c>
      <c r="C99" s="805"/>
      <c r="D99" s="805"/>
      <c r="E99" s="805"/>
      <c r="F99" s="805"/>
      <c r="G99" s="805"/>
      <c r="H99" s="806"/>
      <c r="I99" s="519">
        <v>1</v>
      </c>
    </row>
    <row r="100" spans="1:9" s="132" customFormat="1" x14ac:dyDescent="0.2">
      <c r="A100" s="804" t="s">
        <v>614</v>
      </c>
      <c r="B100" s="805"/>
      <c r="C100" s="805">
        <v>1</v>
      </c>
      <c r="D100" s="805"/>
      <c r="E100" s="805"/>
      <c r="F100" s="805"/>
      <c r="G100" s="805"/>
      <c r="H100" s="806"/>
      <c r="I100" s="519">
        <v>1</v>
      </c>
    </row>
    <row r="101" spans="1:9" s="132" customFormat="1" x14ac:dyDescent="0.2">
      <c r="A101" s="804" t="s">
        <v>51</v>
      </c>
      <c r="B101" s="805">
        <v>1</v>
      </c>
      <c r="C101" s="805"/>
      <c r="D101" s="805"/>
      <c r="E101" s="805"/>
      <c r="F101" s="805"/>
      <c r="G101" s="805"/>
      <c r="H101" s="806"/>
      <c r="I101" s="519">
        <v>1</v>
      </c>
    </row>
    <row r="102" spans="1:9" s="132" customFormat="1" x14ac:dyDescent="0.2">
      <c r="A102" s="804" t="s">
        <v>52</v>
      </c>
      <c r="B102" s="805">
        <v>1</v>
      </c>
      <c r="C102" s="805">
        <v>1</v>
      </c>
      <c r="D102" s="805"/>
      <c r="E102" s="805"/>
      <c r="F102" s="805"/>
      <c r="G102" s="805"/>
      <c r="H102" s="806"/>
      <c r="I102" s="519">
        <v>2</v>
      </c>
    </row>
    <row r="103" spans="1:9" s="132" customFormat="1" x14ac:dyDescent="0.2">
      <c r="A103" s="804" t="s">
        <v>53</v>
      </c>
      <c r="B103" s="805">
        <v>2</v>
      </c>
      <c r="C103" s="805">
        <v>1</v>
      </c>
      <c r="D103" s="805"/>
      <c r="E103" s="805"/>
      <c r="F103" s="805"/>
      <c r="G103" s="805"/>
      <c r="H103" s="806"/>
      <c r="I103" s="519">
        <v>3</v>
      </c>
    </row>
    <row r="104" spans="1:9" s="132" customFormat="1" x14ac:dyDescent="0.2">
      <c r="A104" s="804" t="s">
        <v>723</v>
      </c>
      <c r="B104" s="805">
        <v>1</v>
      </c>
      <c r="C104" s="805"/>
      <c r="D104" s="805"/>
      <c r="E104" s="805"/>
      <c r="F104" s="805"/>
      <c r="G104" s="805"/>
      <c r="H104" s="806"/>
      <c r="I104" s="519">
        <v>1</v>
      </c>
    </row>
    <row r="105" spans="1:9" s="132" customFormat="1" x14ac:dyDescent="0.2">
      <c r="A105" s="804" t="s">
        <v>724</v>
      </c>
      <c r="B105" s="805">
        <v>1</v>
      </c>
      <c r="C105" s="805"/>
      <c r="D105" s="805"/>
      <c r="E105" s="805"/>
      <c r="F105" s="805"/>
      <c r="G105" s="805"/>
      <c r="H105" s="806"/>
      <c r="I105" s="519">
        <v>1</v>
      </c>
    </row>
    <row r="106" spans="1:9" s="132" customFormat="1" x14ac:dyDescent="0.2">
      <c r="A106" s="804" t="s">
        <v>54</v>
      </c>
      <c r="B106" s="805">
        <v>2</v>
      </c>
      <c r="C106" s="805"/>
      <c r="D106" s="805"/>
      <c r="E106" s="805"/>
      <c r="F106" s="805"/>
      <c r="G106" s="805"/>
      <c r="H106" s="806"/>
      <c r="I106" s="519">
        <v>2</v>
      </c>
    </row>
    <row r="107" spans="1:9" s="132" customFormat="1" x14ac:dyDescent="0.2">
      <c r="A107" s="811" t="s">
        <v>55</v>
      </c>
      <c r="B107" s="811">
        <v>7</v>
      </c>
      <c r="C107" s="811">
        <v>3</v>
      </c>
      <c r="D107" s="811"/>
      <c r="E107" s="811"/>
      <c r="F107" s="811">
        <v>1</v>
      </c>
      <c r="G107" s="811"/>
      <c r="H107" s="811"/>
      <c r="I107" s="767">
        <v>11</v>
      </c>
    </row>
    <row r="108" spans="1:9" s="132" customFormat="1" x14ac:dyDescent="0.2">
      <c r="A108" s="804" t="s">
        <v>68</v>
      </c>
      <c r="B108" s="805">
        <v>2</v>
      </c>
      <c r="C108" s="805"/>
      <c r="D108" s="805"/>
      <c r="E108" s="805"/>
      <c r="F108" s="805"/>
      <c r="G108" s="805"/>
      <c r="H108" s="806"/>
      <c r="I108" s="519">
        <v>2</v>
      </c>
    </row>
    <row r="109" spans="1:9" s="132" customFormat="1" x14ac:dyDescent="0.2">
      <c r="A109" s="804" t="s">
        <v>55</v>
      </c>
      <c r="B109" s="805">
        <v>4</v>
      </c>
      <c r="C109" s="805">
        <v>3</v>
      </c>
      <c r="D109" s="805"/>
      <c r="E109" s="805"/>
      <c r="F109" s="805">
        <v>1</v>
      </c>
      <c r="G109" s="805"/>
      <c r="H109" s="806"/>
      <c r="I109" s="519">
        <v>8</v>
      </c>
    </row>
    <row r="110" spans="1:9" s="132" customFormat="1" x14ac:dyDescent="0.2">
      <c r="A110" s="804" t="s">
        <v>56</v>
      </c>
      <c r="B110" s="805">
        <v>1</v>
      </c>
      <c r="C110" s="805"/>
      <c r="D110" s="805"/>
      <c r="E110" s="805"/>
      <c r="F110" s="805"/>
      <c r="G110" s="805"/>
      <c r="H110" s="806"/>
      <c r="I110" s="519">
        <v>1</v>
      </c>
    </row>
    <row r="111" spans="1:9" s="132" customFormat="1" x14ac:dyDescent="0.2">
      <c r="A111" s="811" t="s">
        <v>57</v>
      </c>
      <c r="B111" s="811">
        <v>8</v>
      </c>
      <c r="C111" s="811">
        <v>3</v>
      </c>
      <c r="D111" s="811"/>
      <c r="E111" s="811"/>
      <c r="F111" s="811"/>
      <c r="G111" s="811"/>
      <c r="H111" s="811">
        <v>1</v>
      </c>
      <c r="I111" s="767">
        <v>12</v>
      </c>
    </row>
    <row r="112" spans="1:9" s="132" customFormat="1" x14ac:dyDescent="0.2">
      <c r="A112" s="804" t="s">
        <v>58</v>
      </c>
      <c r="B112" s="805">
        <v>1</v>
      </c>
      <c r="C112" s="805"/>
      <c r="D112" s="805"/>
      <c r="E112" s="805"/>
      <c r="F112" s="805"/>
      <c r="G112" s="805"/>
      <c r="H112" s="806"/>
      <c r="I112" s="519">
        <v>1</v>
      </c>
    </row>
    <row r="113" spans="1:9" s="132" customFormat="1" x14ac:dyDescent="0.2">
      <c r="A113" s="804" t="s">
        <v>57</v>
      </c>
      <c r="B113" s="805">
        <v>7</v>
      </c>
      <c r="C113" s="805">
        <v>3</v>
      </c>
      <c r="D113" s="805"/>
      <c r="E113" s="805"/>
      <c r="F113" s="805"/>
      <c r="G113" s="805"/>
      <c r="H113" s="806">
        <v>1</v>
      </c>
      <c r="I113" s="519">
        <v>11</v>
      </c>
    </row>
    <row r="114" spans="1:9" s="132" customFormat="1" x14ac:dyDescent="0.2">
      <c r="A114" s="811" t="s">
        <v>59</v>
      </c>
      <c r="B114" s="811">
        <v>20</v>
      </c>
      <c r="C114" s="811">
        <v>4</v>
      </c>
      <c r="D114" s="811">
        <v>2</v>
      </c>
      <c r="E114" s="811"/>
      <c r="F114" s="811">
        <v>1</v>
      </c>
      <c r="G114" s="811">
        <v>1</v>
      </c>
      <c r="H114" s="811"/>
      <c r="I114" s="767">
        <v>28</v>
      </c>
    </row>
    <row r="115" spans="1:9" s="132" customFormat="1" x14ac:dyDescent="0.2">
      <c r="A115" s="804" t="s">
        <v>638</v>
      </c>
      <c r="B115" s="805">
        <v>1</v>
      </c>
      <c r="C115" s="805">
        <v>1</v>
      </c>
      <c r="D115" s="805"/>
      <c r="E115" s="805"/>
      <c r="F115" s="805"/>
      <c r="G115" s="805"/>
      <c r="H115" s="806"/>
      <c r="I115" s="519">
        <v>2</v>
      </c>
    </row>
    <row r="116" spans="1:9" s="132" customFormat="1" x14ac:dyDescent="0.2">
      <c r="A116" s="804" t="s">
        <v>69</v>
      </c>
      <c r="B116" s="805">
        <v>4</v>
      </c>
      <c r="C116" s="805"/>
      <c r="D116" s="805"/>
      <c r="E116" s="805"/>
      <c r="F116" s="805">
        <v>1</v>
      </c>
      <c r="G116" s="805"/>
      <c r="H116" s="806"/>
      <c r="I116" s="519">
        <v>5</v>
      </c>
    </row>
    <row r="117" spans="1:9" s="132" customFormat="1" x14ac:dyDescent="0.2">
      <c r="A117" s="804" t="s">
        <v>667</v>
      </c>
      <c r="B117" s="805">
        <v>9</v>
      </c>
      <c r="C117" s="805">
        <v>3</v>
      </c>
      <c r="D117" s="805">
        <v>1</v>
      </c>
      <c r="E117" s="805"/>
      <c r="F117" s="805"/>
      <c r="G117" s="805">
        <v>1</v>
      </c>
      <c r="H117" s="806"/>
      <c r="I117" s="519">
        <v>14</v>
      </c>
    </row>
    <row r="118" spans="1:9" s="132" customFormat="1" x14ac:dyDescent="0.2">
      <c r="A118" s="804" t="s">
        <v>60</v>
      </c>
      <c r="B118" s="805">
        <v>3</v>
      </c>
      <c r="C118" s="805"/>
      <c r="D118" s="805"/>
      <c r="E118" s="805"/>
      <c r="F118" s="805"/>
      <c r="G118" s="805"/>
      <c r="H118" s="806"/>
      <c r="I118" s="519">
        <v>3</v>
      </c>
    </row>
    <row r="119" spans="1:9" s="132" customFormat="1" x14ac:dyDescent="0.2">
      <c r="A119" s="804" t="s">
        <v>61</v>
      </c>
      <c r="B119" s="805">
        <v>2</v>
      </c>
      <c r="C119" s="805"/>
      <c r="D119" s="805"/>
      <c r="E119" s="805"/>
      <c r="F119" s="805"/>
      <c r="G119" s="805"/>
      <c r="H119" s="806"/>
      <c r="I119" s="519">
        <v>2</v>
      </c>
    </row>
    <row r="120" spans="1:9" s="132" customFormat="1" x14ac:dyDescent="0.2">
      <c r="A120" s="804" t="s">
        <v>62</v>
      </c>
      <c r="B120" s="805">
        <v>1</v>
      </c>
      <c r="C120" s="805"/>
      <c r="D120" s="805">
        <v>1</v>
      </c>
      <c r="E120" s="805"/>
      <c r="F120" s="805"/>
      <c r="G120" s="805"/>
      <c r="H120" s="806"/>
      <c r="I120" s="519">
        <v>2</v>
      </c>
    </row>
    <row r="121" spans="1:9" s="132" customFormat="1" x14ac:dyDescent="0.2">
      <c r="A121" s="811" t="s">
        <v>63</v>
      </c>
      <c r="B121" s="811">
        <v>13</v>
      </c>
      <c r="C121" s="811">
        <v>5</v>
      </c>
      <c r="D121" s="811"/>
      <c r="E121" s="811">
        <v>13</v>
      </c>
      <c r="F121" s="811">
        <v>1</v>
      </c>
      <c r="G121" s="811">
        <v>4</v>
      </c>
      <c r="H121" s="811">
        <v>1</v>
      </c>
      <c r="I121" s="767">
        <v>37</v>
      </c>
    </row>
    <row r="122" spans="1:9" s="132" customFormat="1" x14ac:dyDescent="0.2">
      <c r="A122" s="804" t="s">
        <v>725</v>
      </c>
      <c r="B122" s="805"/>
      <c r="C122" s="805"/>
      <c r="D122" s="805"/>
      <c r="E122" s="805"/>
      <c r="F122" s="805"/>
      <c r="G122" s="805"/>
      <c r="H122" s="806">
        <v>1</v>
      </c>
      <c r="I122" s="519">
        <v>1</v>
      </c>
    </row>
    <row r="123" spans="1:9" s="132" customFormat="1" x14ac:dyDescent="0.2">
      <c r="A123" s="804" t="s">
        <v>726</v>
      </c>
      <c r="B123" s="805">
        <v>1</v>
      </c>
      <c r="C123" s="805">
        <v>2</v>
      </c>
      <c r="D123" s="805"/>
      <c r="E123" s="805">
        <v>1</v>
      </c>
      <c r="F123" s="805"/>
      <c r="G123" s="805">
        <v>2</v>
      </c>
      <c r="H123" s="806"/>
      <c r="I123" s="519">
        <v>6</v>
      </c>
    </row>
    <row r="124" spans="1:9" s="132" customFormat="1" x14ac:dyDescent="0.2">
      <c r="A124" s="804" t="s">
        <v>669</v>
      </c>
      <c r="B124" s="805"/>
      <c r="C124" s="805"/>
      <c r="D124" s="805"/>
      <c r="E124" s="805">
        <v>2</v>
      </c>
      <c r="F124" s="805"/>
      <c r="G124" s="805"/>
      <c r="H124" s="806"/>
      <c r="I124" s="519">
        <v>2</v>
      </c>
    </row>
    <row r="125" spans="1:9" s="132" customFormat="1" x14ac:dyDescent="0.2">
      <c r="A125" s="804" t="s">
        <v>126</v>
      </c>
      <c r="B125" s="805">
        <v>1</v>
      </c>
      <c r="C125" s="805"/>
      <c r="D125" s="805"/>
      <c r="E125" s="805">
        <v>2</v>
      </c>
      <c r="F125" s="805"/>
      <c r="G125" s="805"/>
      <c r="H125" s="806"/>
      <c r="I125" s="519">
        <v>3</v>
      </c>
    </row>
    <row r="126" spans="1:9" s="132" customFormat="1" x14ac:dyDescent="0.2">
      <c r="A126" s="804" t="s">
        <v>64</v>
      </c>
      <c r="B126" s="805">
        <v>2</v>
      </c>
      <c r="C126" s="805">
        <v>1</v>
      </c>
      <c r="D126" s="805"/>
      <c r="E126" s="805">
        <v>2</v>
      </c>
      <c r="F126" s="805"/>
      <c r="G126" s="805"/>
      <c r="H126" s="806"/>
      <c r="I126" s="519">
        <v>5</v>
      </c>
    </row>
    <row r="127" spans="1:9" s="132" customFormat="1" x14ac:dyDescent="0.2">
      <c r="A127" s="804" t="s">
        <v>727</v>
      </c>
      <c r="B127" s="805">
        <v>8</v>
      </c>
      <c r="C127" s="805"/>
      <c r="D127" s="805"/>
      <c r="E127" s="805">
        <v>3</v>
      </c>
      <c r="F127" s="805">
        <v>1</v>
      </c>
      <c r="G127" s="805"/>
      <c r="H127" s="806"/>
      <c r="I127" s="519">
        <v>12</v>
      </c>
    </row>
    <row r="128" spans="1:9" s="132" customFormat="1" x14ac:dyDescent="0.2">
      <c r="A128" s="807" t="s">
        <v>65</v>
      </c>
      <c r="B128" s="808">
        <v>1</v>
      </c>
      <c r="C128" s="808">
        <v>2</v>
      </c>
      <c r="D128" s="808"/>
      <c r="E128" s="808">
        <v>3</v>
      </c>
      <c r="F128" s="808"/>
      <c r="G128" s="808">
        <v>2</v>
      </c>
      <c r="H128" s="809"/>
      <c r="I128" s="617">
        <v>8</v>
      </c>
    </row>
    <row r="129" spans="1:9" ht="6" customHeight="1" x14ac:dyDescent="0.2">
      <c r="A129" s="544"/>
      <c r="B129" s="544"/>
      <c r="C129" s="544"/>
      <c r="D129" s="544"/>
      <c r="E129" s="544"/>
      <c r="F129" s="544"/>
      <c r="G129" s="544"/>
      <c r="H129" s="544"/>
      <c r="I129" s="544"/>
    </row>
    <row r="130" spans="1:9" x14ac:dyDescent="0.2">
      <c r="A130" s="802" t="s">
        <v>1</v>
      </c>
      <c r="B130" s="484">
        <f>B121+B114+B111+B107+B98+B96+B93+B81+B78+B76+B71+B69+B65+B63+B53+B51+B44+B42+B40+B38+B34+B31++B25+B23+B20+B17+B14+B12+B9</f>
        <v>254</v>
      </c>
      <c r="C130" s="484">
        <f t="shared" ref="C130:H130" si="0">C121+C114+C111+C107+C98+C96+C93+C81+C78+C76+C71+C69+C65+C63+C53+C51+C44+C42+C40+C38+C34+C31++C25+C23+C20+C17+C14+C12+C9</f>
        <v>100</v>
      </c>
      <c r="D130" s="484">
        <f t="shared" si="0"/>
        <v>10</v>
      </c>
      <c r="E130" s="484">
        <f t="shared" si="0"/>
        <v>34</v>
      </c>
      <c r="F130" s="484">
        <f t="shared" si="0"/>
        <v>8</v>
      </c>
      <c r="G130" s="484">
        <f t="shared" si="0"/>
        <v>28</v>
      </c>
      <c r="H130" s="484">
        <f t="shared" si="0"/>
        <v>11</v>
      </c>
      <c r="I130" s="291">
        <f>I121+I114+I111+I107+I98+I96+I93+I81+I78+I76+I71+I69+I65+I63+I53+I51+I44+I42+I40+I38+I34+I31++I25+I23+I20+I17+I14+I12+I9</f>
        <v>445</v>
      </c>
    </row>
    <row r="131" spans="1:9" x14ac:dyDescent="0.2">
      <c r="A131" s="1033" t="s">
        <v>154</v>
      </c>
      <c r="B131" s="1023">
        <f>B130/I130</f>
        <v>0.57078651685393256</v>
      </c>
      <c r="C131" s="803">
        <f>C130/$I$130</f>
        <v>0.2247191011235955</v>
      </c>
      <c r="D131" s="803">
        <f t="shared" ref="D131:I131" si="1">D130/$I$130</f>
        <v>2.247191011235955E-2</v>
      </c>
      <c r="E131" s="803">
        <f t="shared" si="1"/>
        <v>7.6404494382022473E-2</v>
      </c>
      <c r="F131" s="803">
        <f t="shared" si="1"/>
        <v>1.7977528089887642E-2</v>
      </c>
      <c r="G131" s="803">
        <f t="shared" si="1"/>
        <v>6.2921348314606745E-2</v>
      </c>
      <c r="H131" s="803">
        <f t="shared" si="1"/>
        <v>2.4719101123595506E-2</v>
      </c>
      <c r="I131" s="485">
        <f t="shared" si="1"/>
        <v>1</v>
      </c>
    </row>
    <row r="132" spans="1:9" x14ac:dyDescent="0.2">
      <c r="A132" s="1034"/>
      <c r="B132" s="1024"/>
      <c r="C132" s="1035">
        <f>(C130+D130+E130)/I130</f>
        <v>0.32359550561797751</v>
      </c>
      <c r="D132" s="1036"/>
      <c r="E132" s="1037"/>
      <c r="F132" s="1035">
        <f>(F130+G130+H130)/I130</f>
        <v>0.10561797752808989</v>
      </c>
      <c r="G132" s="1036"/>
      <c r="H132" s="1037"/>
    </row>
    <row r="133" spans="1:9" ht="0.6" customHeight="1" x14ac:dyDescent="0.2"/>
    <row r="134" spans="1:9" ht="12" customHeight="1" x14ac:dyDescent="0.25">
      <c r="A134" s="479" t="s">
        <v>391</v>
      </c>
      <c r="B134" s="383"/>
      <c r="C134" s="383"/>
      <c r="D134" s="383"/>
      <c r="E134" s="384"/>
    </row>
    <row r="135" spans="1:9" ht="11.25" customHeight="1" x14ac:dyDescent="0.25">
      <c r="A135" s="393" t="s">
        <v>714</v>
      </c>
      <c r="B135" s="61"/>
      <c r="C135" s="61"/>
      <c r="D135" s="61"/>
      <c r="E135" s="386"/>
    </row>
    <row r="136" spans="1:9" ht="11.25" customHeight="1" x14ac:dyDescent="0.25">
      <c r="A136" s="393" t="s">
        <v>394</v>
      </c>
      <c r="B136" s="61"/>
      <c r="C136" s="61"/>
      <c r="D136" s="61"/>
      <c r="E136" s="386"/>
    </row>
    <row r="137" spans="1:9" ht="12" customHeight="1" x14ac:dyDescent="0.25">
      <c r="A137" s="393" t="s">
        <v>393</v>
      </c>
      <c r="B137" s="61"/>
      <c r="C137" s="61"/>
      <c r="D137" s="61"/>
      <c r="E137" s="386"/>
    </row>
    <row r="138" spans="1:9" ht="11.25" customHeight="1" x14ac:dyDescent="0.25">
      <c r="A138" s="393" t="s">
        <v>395</v>
      </c>
      <c r="B138" s="61"/>
      <c r="C138" s="61"/>
      <c r="D138" s="61"/>
      <c r="E138" s="386"/>
    </row>
    <row r="139" spans="1:9" ht="11.25" customHeight="1" x14ac:dyDescent="0.25">
      <c r="A139" s="480" t="s">
        <v>396</v>
      </c>
      <c r="B139" s="61"/>
      <c r="C139" s="61"/>
      <c r="D139" s="61"/>
      <c r="E139" s="386"/>
    </row>
    <row r="140" spans="1:9" ht="11.25" customHeight="1" x14ac:dyDescent="0.25">
      <c r="A140" s="480" t="s">
        <v>397</v>
      </c>
      <c r="B140" s="61"/>
      <c r="C140" s="61"/>
      <c r="D140" s="61"/>
      <c r="E140" s="386"/>
    </row>
    <row r="141" spans="1:9" ht="12" customHeight="1" x14ac:dyDescent="0.25">
      <c r="A141" s="481" t="s">
        <v>398</v>
      </c>
      <c r="B141" s="389"/>
      <c r="C141" s="389"/>
      <c r="D141" s="389"/>
      <c r="E141" s="390"/>
    </row>
  </sheetData>
  <mergeCells count="13">
    <mergeCell ref="A131:A132"/>
    <mergeCell ref="B131:B132"/>
    <mergeCell ref="C132:E132"/>
    <mergeCell ref="A1:I1"/>
    <mergeCell ref="F6:H6"/>
    <mergeCell ref="I6:I7"/>
    <mergeCell ref="B5:H5"/>
    <mergeCell ref="A3:I3"/>
    <mergeCell ref="F132:H132"/>
    <mergeCell ref="B6:B7"/>
    <mergeCell ref="C6:C7"/>
    <mergeCell ref="D6:D7"/>
    <mergeCell ref="E6:E7"/>
  </mergeCells>
  <pageMargins left="0.39370078740157483" right="0" top="0.59055118110236227" bottom="0.59055118110236227" header="0.51181102362204722" footer="0.51181102362204722"/>
  <pageSetup paperSize="9" scale="76" firstPageNumber="4" fitToHeight="0" orientation="portrait" r:id="rId1"/>
  <headerFooter alignWithMargins="0">
    <oddHeader>&amp;L&amp;"Times New Roman,Gras"DGRH A1-1&amp;R&amp;"Times New Roman,Gras"Juillet 2021</oddHeader>
    <oddFooter>&amp;C&amp;"Times New Roman,Gras"Page &amp;P de &amp;N</oddFooter>
  </headerFooter>
  <rowBreaks count="1" manualBreakCount="1">
    <brk id="68"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53</vt:i4>
      </vt:variant>
    </vt:vector>
  </HeadingPairs>
  <TitlesOfParts>
    <vt:vector size="95" baseType="lpstr">
      <vt:lpstr>PG_0</vt:lpstr>
      <vt:lpstr>tabmat</vt:lpstr>
      <vt:lpstr>PG_1</vt:lpstr>
      <vt:lpstr>TAB_1</vt:lpstr>
      <vt:lpstr>TAB_2</vt:lpstr>
      <vt:lpstr>TAB_3</vt:lpstr>
      <vt:lpstr>PG_2</vt:lpstr>
      <vt:lpstr>TAB_4</vt:lpstr>
      <vt:lpstr>TAB_5</vt:lpstr>
      <vt:lpstr>TAB_6</vt:lpstr>
      <vt:lpstr>TAB_7</vt:lpstr>
      <vt:lpstr>TAB_8</vt:lpstr>
      <vt:lpstr>TAB_9</vt:lpstr>
      <vt:lpstr>TAB_10a</vt:lpstr>
      <vt:lpstr>TAB_10b</vt:lpstr>
      <vt:lpstr>TAB_11</vt:lpstr>
      <vt:lpstr>PG_3</vt:lpstr>
      <vt:lpstr>TAB_12</vt:lpstr>
      <vt:lpstr>TAB_13</vt:lpstr>
      <vt:lpstr>TAB_14</vt:lpstr>
      <vt:lpstr>TAB_15</vt:lpstr>
      <vt:lpstr>PG_4</vt:lpstr>
      <vt:lpstr>TAB_16</vt:lpstr>
      <vt:lpstr>TAB_17</vt:lpstr>
      <vt:lpstr>TAB_18</vt:lpstr>
      <vt:lpstr>TAB_19</vt:lpstr>
      <vt:lpstr>TAB_20</vt:lpstr>
      <vt:lpstr>TAB_21</vt:lpstr>
      <vt:lpstr>PG_5</vt:lpstr>
      <vt:lpstr>TAB_22</vt:lpstr>
      <vt:lpstr>PG_6</vt:lpstr>
      <vt:lpstr>TAB_23</vt:lpstr>
      <vt:lpstr>TAB_24</vt:lpstr>
      <vt:lpstr>TAB_25</vt:lpstr>
      <vt:lpstr>TAB_26</vt:lpstr>
      <vt:lpstr>TAB_27</vt:lpstr>
      <vt:lpstr>PG_7</vt:lpstr>
      <vt:lpstr>TAB_CNU</vt:lpstr>
      <vt:lpstr>PG_8</vt:lpstr>
      <vt:lpstr>A-1</vt:lpstr>
      <vt:lpstr>A-2 à A-3</vt:lpstr>
      <vt:lpstr>A-4 et A-5</vt:lpstr>
      <vt:lpstr>TAB_10a!Impression_des_titres</vt:lpstr>
      <vt:lpstr>TAB_10b!Impression_des_titres</vt:lpstr>
      <vt:lpstr>TAB_13!Impression_des_titres</vt:lpstr>
      <vt:lpstr>TAB_15!Impression_des_titres</vt:lpstr>
      <vt:lpstr>TAB_16!Impression_des_titres</vt:lpstr>
      <vt:lpstr>TAB_17!Impression_des_titres</vt:lpstr>
      <vt:lpstr>TAB_23!Impression_des_titres</vt:lpstr>
      <vt:lpstr>TAB_26!Impression_des_titres</vt:lpstr>
      <vt:lpstr>TAB_27!Impression_des_titres</vt:lpstr>
      <vt:lpstr>TAB_5!Impression_des_titres</vt:lpstr>
      <vt:lpstr>TAB_6!Impression_des_titres</vt:lpstr>
      <vt:lpstr>TAB_7!Impression_des_titres</vt:lpstr>
      <vt:lpstr>TAB_8!Impression_des_titres</vt:lpstr>
      <vt:lpstr>TAB_9!Impression_des_titres</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PG_8!Zone_d_impression</vt:lpstr>
      <vt:lpstr>TAB_1!Zone_d_impression</vt:lpstr>
      <vt:lpstr>TAB_10a!Zone_d_impression</vt:lpstr>
      <vt:lpstr>TAB_10b!Zone_d_impression</vt:lpstr>
      <vt:lpstr>TAB_11!Zone_d_impression</vt:lpstr>
      <vt:lpstr>TAB_12!Zone_d_impression</vt:lpstr>
      <vt:lpstr>TAB_13!Zone_d_impression</vt:lpstr>
      <vt:lpstr>TAB_14!Zone_d_impression</vt:lpstr>
      <vt:lpstr>TAB_15!Zone_d_impression</vt:lpstr>
      <vt:lpstr>TAB_16!Zone_d_impression</vt:lpstr>
      <vt:lpstr>TAB_17!Zone_d_impression</vt:lpstr>
      <vt:lpstr>TAB_18!Zone_d_impression</vt:lpstr>
      <vt:lpstr>TAB_19!Zone_d_impression</vt:lpstr>
      <vt:lpstr>TAB_2!Zone_d_impression</vt:lpstr>
      <vt:lpstr>TAB_20!Zone_d_impression</vt:lpstr>
      <vt:lpstr>TAB_21!Zone_d_impression</vt:lpstr>
      <vt:lpstr>TAB_22!Zone_d_impression</vt:lpstr>
      <vt:lpstr>TAB_23!Zone_d_impression</vt:lpstr>
      <vt:lpstr>TAB_24!Zone_d_impression</vt:lpstr>
      <vt:lpstr>TAB_25!Zone_d_impression</vt:lpstr>
      <vt:lpstr>TAB_26!Zone_d_impression</vt:lpstr>
      <vt:lpstr>TAB_27!Zone_d_impression</vt:lpstr>
      <vt:lpstr>TAB_3!Zone_d_impression</vt:lpstr>
      <vt:lpstr>TAB_4!Zone_d_impression</vt:lpstr>
      <vt:lpstr>TAB_5!Zone_d_impression</vt:lpstr>
      <vt:lpstr>TAB_6!Zone_d_impression</vt:lpstr>
      <vt:lpstr>TAB_7!Zone_d_impression</vt:lpstr>
      <vt:lpstr>TAB_8!Zone_d_impression</vt:lpstr>
      <vt:lpstr>TAB_9!Zone_d_impression</vt:lpstr>
      <vt:lpstr>TAB_CNU!Zone_d_impression</vt:lpstr>
      <vt:lpstr>tabmat!Zone_d_impression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Administration centrale</cp:lastModifiedBy>
  <cp:lastPrinted>2021-09-16T11:47:41Z</cp:lastPrinted>
  <dcterms:created xsi:type="dcterms:W3CDTF">2014-04-15T10:04:34Z</dcterms:created>
  <dcterms:modified xsi:type="dcterms:W3CDTF">2021-09-16T14:31:04Z</dcterms:modified>
</cp:coreProperties>
</file>