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2-1-recherche\PUBLICATIONS du SIES\Égalité Femmes-Hommes\Brochure 2022\03 - Mise en ligne\"/>
    </mc:Choice>
  </mc:AlternateContent>
  <bookViews>
    <workbookView xWindow="0" yWindow="0" windowWidth="20490" windowHeight="7020" tabRatio="361"/>
  </bookViews>
  <sheets>
    <sheet name="Sommaire" sheetId="7" r:id="rId1"/>
    <sheet name="1" sheetId="1" r:id="rId2"/>
    <sheet name="2" sheetId="2" r:id="rId3"/>
    <sheet name="3" sheetId="3" r:id="rId4"/>
    <sheet name="4" sheetId="4" r:id="rId5"/>
    <sheet name="5" sheetId="5" r:id="rId6"/>
    <sheet name="6"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5" l="1"/>
  <c r="J8" i="5" s="1"/>
  <c r="J4" i="5"/>
  <c r="D8" i="3"/>
  <c r="E8" i="3" s="1"/>
  <c r="D7" i="3"/>
  <c r="E7" i="3" s="1"/>
  <c r="D6" i="3"/>
  <c r="E6" i="3" s="1"/>
  <c r="B9" i="4" l="1"/>
  <c r="C9" i="4"/>
  <c r="D7" i="4"/>
  <c r="E7" i="4" s="1"/>
  <c r="D8" i="4"/>
  <c r="E8" i="4" s="1"/>
  <c r="D6" i="4"/>
  <c r="E6" i="4" s="1"/>
  <c r="D5" i="4"/>
  <c r="E5" i="4" s="1"/>
  <c r="D7" i="6"/>
  <c r="E7" i="6" s="1"/>
  <c r="D8" i="6"/>
  <c r="E8" i="6" s="1"/>
  <c r="D6" i="6"/>
  <c r="E6" i="6" s="1"/>
  <c r="D5" i="6"/>
  <c r="E5" i="6" s="1"/>
  <c r="D9" i="4" l="1"/>
  <c r="E9" i="4" s="1"/>
  <c r="C7" i="5"/>
  <c r="C8" i="5" s="1"/>
  <c r="D7" i="5"/>
  <c r="D8" i="5" s="1"/>
  <c r="E7" i="5"/>
  <c r="E8" i="5" s="1"/>
  <c r="F7" i="5"/>
  <c r="F8" i="5" s="1"/>
  <c r="G7" i="5"/>
  <c r="G8" i="5" s="1"/>
  <c r="H7" i="5"/>
  <c r="H8" i="5" s="1"/>
  <c r="I7" i="5"/>
  <c r="I8" i="5" s="1"/>
  <c r="B7" i="5"/>
  <c r="B8" i="5" s="1"/>
  <c r="C4" i="5"/>
  <c r="D4" i="5" s="1"/>
  <c r="E4" i="5" s="1"/>
  <c r="F4" i="5" s="1"/>
  <c r="G4" i="5" s="1"/>
  <c r="H4" i="5" s="1"/>
  <c r="I4" i="5" s="1"/>
  <c r="D5" i="3" l="1"/>
  <c r="E5" i="3" s="1"/>
  <c r="D6" i="1"/>
  <c r="E6" i="1" s="1"/>
  <c r="D5" i="1"/>
  <c r="E5" i="1" s="1"/>
</calcChain>
</file>

<file path=xl/sharedStrings.xml><?xml version="1.0" encoding="utf-8"?>
<sst xmlns="http://schemas.openxmlformats.org/spreadsheetml/2006/main" count="91" uniqueCount="62">
  <si>
    <t>Vivier</t>
  </si>
  <si>
    <t xml:space="preserve">Candidates </t>
  </si>
  <si>
    <t>Lauréates</t>
  </si>
  <si>
    <t>MCF classe normale</t>
  </si>
  <si>
    <t>MCF hors classe</t>
  </si>
  <si>
    <t>Total PR</t>
  </si>
  <si>
    <t>Ensemble</t>
  </si>
  <si>
    <t>Source : MESRI - DGRH A1-1 GALAXIE.</t>
  </si>
  <si>
    <t>Champ : France entière, établissements d’enseignement supérieur et de recherche relevant du ministère en charge de l’enseignement supérieur et de la recherche ; effectifs en personnes physiques (PP).</t>
  </si>
  <si>
    <t>Finalistes</t>
  </si>
  <si>
    <t>Femmes</t>
  </si>
  <si>
    <t>Hommes</t>
  </si>
  <si>
    <t>Primé(e)s</t>
  </si>
  <si>
    <t>Champ : France entière.</t>
  </si>
  <si>
    <t>Note : "Ma Thèse en 180s" permet aux doctorants de présenter leur sujet de recherche, en français et en termes simples, à un auditoire profane et diversifié. Chaque étudiant ou étudiante doit faire, en trois minutes, un exposé clair, concis et néanmoins convaincant sur son projet de recherche. Le tout avec l’appui d’une seule diapositive !</t>
  </si>
  <si>
    <t>Source : MESRI, département de l'accompagnement des opérateurs de l'ESR.</t>
  </si>
  <si>
    <t>Prix Descartes-Huygens</t>
  </si>
  <si>
    <t>Prix René Pellat</t>
  </si>
  <si>
    <t>Sources : Société française de physique, École normale supérieure de Paris (ENS Paris), Institut de France, Académie des Sciences, février 2021 ; traitement MESRI-SIES.</t>
  </si>
  <si>
    <t xml:space="preserve">Note : Le prix René-Pellat est attribué à un·e jeune chercheur/euse ayant réalisé un travail exemplaire en physique des plasmas et récompense des travaux d'intérêt aussi bien fondamental qu'appliqué. Le Prix Descartes-Huygens récompense deux scientifiques de niveau international, un français choisi par l’Académie royale néerlandaise des arts et des sciences et un néerlandais sélectionné par l’Académie des sciences française, “pour leurs travaux et leur contribution à la coopération franco-néerlandaise”. Le Prix des trois physiciens est un prix de physique décerné par l’École normale supérieure de Paris (ENS Paris) et la Fondation Eugène-Bloch. Le Prix Paul-Langevin est destiné à récompenser un(e) physicien(ne) en milieu de carrière pour un travail de fond en physique théorique. </t>
  </si>
  <si>
    <t>INRIA</t>
  </si>
  <si>
    <t>CNRS</t>
  </si>
  <si>
    <t>INSERM</t>
  </si>
  <si>
    <t>Total MCF</t>
  </si>
  <si>
    <t>Sources : Conférence des présidents d'universités (CPU) et CNRS, MESRI-SIES #dataESR.</t>
  </si>
  <si>
    <r>
      <t>Champ : 4 EPST - CNRS, INRA, INRIA, INSERM. Depuis le 1</t>
    </r>
    <r>
      <rPr>
        <vertAlign val="superscript"/>
        <sz val="10"/>
        <color theme="1"/>
        <rFont val="Arial"/>
        <family val="2"/>
      </rPr>
      <t>er</t>
    </r>
    <r>
      <rPr>
        <sz val="10"/>
        <color theme="1"/>
        <rFont val="Arial"/>
        <family val="2"/>
      </rPr>
      <t xml:space="preserve"> janvier 2020, l'Inra a fusionné avec l'Irstea pour devenir l'Inrae.</t>
    </r>
  </si>
  <si>
    <r>
      <t>PR classe ex. 1</t>
    </r>
    <r>
      <rPr>
        <vertAlign val="superscript"/>
        <sz val="10"/>
        <color theme="1"/>
        <rFont val="Arial"/>
        <family val="2"/>
      </rPr>
      <t xml:space="preserve">er </t>
    </r>
    <r>
      <rPr>
        <sz val="10"/>
        <color theme="1"/>
        <rFont val="Arial"/>
        <family val="2"/>
      </rPr>
      <t>éch.</t>
    </r>
  </si>
  <si>
    <r>
      <t>PR classe ex. 2</t>
    </r>
    <r>
      <rPr>
        <vertAlign val="superscript"/>
        <sz val="10"/>
        <color theme="1"/>
        <rFont val="Arial"/>
        <family val="2"/>
      </rPr>
      <t>e</t>
    </r>
    <r>
      <rPr>
        <sz val="10"/>
        <color theme="1"/>
        <rFont val="Arial"/>
        <family val="2"/>
      </rPr>
      <t xml:space="preserve"> éch.</t>
    </r>
  </si>
  <si>
    <r>
      <t>PR 2</t>
    </r>
    <r>
      <rPr>
        <vertAlign val="superscript"/>
        <sz val="10"/>
        <color theme="1"/>
        <rFont val="Arial"/>
        <family val="2"/>
      </rPr>
      <t xml:space="preserve">e </t>
    </r>
    <r>
      <rPr>
        <sz val="10"/>
        <color theme="1"/>
        <rFont val="Arial"/>
        <family val="2"/>
      </rPr>
      <t>classe</t>
    </r>
  </si>
  <si>
    <r>
      <t>PR 1</t>
    </r>
    <r>
      <rPr>
        <vertAlign val="superscript"/>
        <sz val="10"/>
        <color theme="1"/>
        <rFont val="Arial"/>
        <family val="2"/>
      </rPr>
      <t>ère</t>
    </r>
    <r>
      <rPr>
        <sz val="10"/>
        <color theme="1"/>
        <rFont val="Arial"/>
        <family val="2"/>
      </rPr>
      <t xml:space="preserve"> classe</t>
    </r>
  </si>
  <si>
    <r>
      <t>* Depuis le 1</t>
    </r>
    <r>
      <rPr>
        <vertAlign val="superscript"/>
        <sz val="10"/>
        <color theme="1"/>
        <rFont val="Arial"/>
        <family val="2"/>
      </rPr>
      <t>er</t>
    </r>
    <r>
      <rPr>
        <sz val="10"/>
        <color theme="1"/>
        <rFont val="Arial"/>
        <family val="2"/>
      </rPr>
      <t xml:space="preserve"> janvier 2020, l'Inra a fusionné avec l'Irstea pour devenir l'Inrae.</t>
    </r>
  </si>
  <si>
    <t>06 Lauréates et lauréats de grands prix scientifiques décernés en France de 2000 à 2020</t>
  </si>
  <si>
    <t>Prix Paul-Langevin*</t>
  </si>
  <si>
    <t>Prix des trois physiciens**</t>
  </si>
  <si>
    <t>* 2000 à 2017</t>
  </si>
  <si>
    <t>** 2000 à 2019</t>
  </si>
  <si>
    <t>Sommaire</t>
  </si>
  <si>
    <t>Tableau 1</t>
  </si>
  <si>
    <t>Tableau 2</t>
  </si>
  <si>
    <t>Tableau 3</t>
  </si>
  <si>
    <t>Tableau 4</t>
  </si>
  <si>
    <t>Tableau 5</t>
  </si>
  <si>
    <t>Tableau 6</t>
  </si>
  <si>
    <t>Lauréates et lauréats de grands prix scientifiques décernés en France de 2000 à 2020</t>
  </si>
  <si>
    <t>01 Finalistes et lauréat(e)s du concours Ma Thèse en 180 secondes de 2015 à 2021</t>
  </si>
  <si>
    <t>02 Prime d'encadrement doctoral et de recherche (PEDR) - Part des femmes candidates et lauréates en 2019 et 2020</t>
  </si>
  <si>
    <t>03 Nominations à l'Institut universitaire de France de 1991 à 2021</t>
  </si>
  <si>
    <t>De 1991 à 2000</t>
  </si>
  <si>
    <t>De 2001 à 2010</t>
  </si>
  <si>
    <t>De 2011 à 2020</t>
  </si>
  <si>
    <t>Nominations 2021</t>
  </si>
  <si>
    <t xml:space="preserve">Note : Les membres de l'IUF sont nommés pour une durée de 5 ans. Ils peuvent être nommés en tant que junior (pour les moins de 40 ans) ou senior. Entre 2013 et 2020, le nombre de postes ouverts chaque année était fixé à 110. En 2021, il est de 134 (56 femmes et 78 hommes). </t>
  </si>
  <si>
    <t>04 Lauréates et lauréats des récompenses scientifiques octroyées par les organismes de recherche en France de 2000 à 2021</t>
  </si>
  <si>
    <t>INRAE*</t>
  </si>
  <si>
    <t>Source : MESRI-SIES, #dataESR, janvier 2022.</t>
  </si>
  <si>
    <t xml:space="preserve">Champ : 4 EPST - CNRS, INRAE, INRIA, INSERM. 
</t>
  </si>
  <si>
    <t>05 Trophées Étoiles de l'Europe : coordinatrices et coordinateurs entre 2013 et 2021</t>
  </si>
  <si>
    <t>Trophées Étoiles de l'Europe : coordinatrices et coordinateurs entre 2013 et 2021</t>
  </si>
  <si>
    <t>Lauréates et lauréats des récompenses scientifiques octroyées par les organismes de recherche en France de 2000 à 2021</t>
  </si>
  <si>
    <t>Nominations à l'Institut universitaire de France de 1991 à 2021</t>
  </si>
  <si>
    <t>Prime d'encadrement doctoral et de recherche (PEDR) - Part des femmes candidates et lauréates en 2019 et 2020</t>
  </si>
  <si>
    <t>Finalistes et lauréat(e)s du concours Ma Thèse en 180 secondes de 2015 à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</si>
</sst>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vertAlign val="superscript"/>
      <sz val="10"/>
      <color theme="1"/>
      <name val="Arial"/>
      <family val="2"/>
    </font>
    <font>
      <i/>
      <sz val="10"/>
      <color theme="1"/>
      <name val="Arial"/>
      <family val="2"/>
    </font>
    <font>
      <u/>
      <sz val="11"/>
      <color theme="1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Border="1"/>
    <xf numFmtId="0" fontId="2" fillId="0" borderId="0" xfId="0" applyFont="1" applyAlignment="1"/>
    <xf numFmtId="0" fontId="3" fillId="0" borderId="0" xfId="0" applyFont="1"/>
    <xf numFmtId="9" fontId="2" fillId="0" borderId="0" xfId="0" applyNumberFormat="1" applyFont="1"/>
    <xf numFmtId="0" fontId="0" fillId="0" borderId="0" xfId="0" applyAlignment="1"/>
    <xf numFmtId="0" fontId="2" fillId="0" borderId="2" xfId="0" applyFont="1" applyBorder="1"/>
    <xf numFmtId="0" fontId="2" fillId="0" borderId="3" xfId="0" applyFont="1" applyBorder="1"/>
    <xf numFmtId="0" fontId="2" fillId="0" borderId="1" xfId="0" applyFont="1" applyBorder="1"/>
    <xf numFmtId="0" fontId="3" fillId="0" borderId="1" xfId="0" applyFont="1" applyBorder="1"/>
    <xf numFmtId="0" fontId="2" fillId="0" borderId="2" xfId="0" applyFont="1" applyBorder="1" applyAlignment="1">
      <alignment horizontal="center"/>
    </xf>
    <xf numFmtId="0" fontId="2" fillId="0" borderId="3" xfId="0" applyFont="1" applyBorder="1" applyAlignment="1">
      <alignment horizontal="center"/>
    </xf>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3" fillId="0" borderId="1" xfId="0" applyFont="1" applyBorder="1" applyAlignment="1">
      <alignment horizontal="center"/>
    </xf>
    <xf numFmtId="0" fontId="5" fillId="0" borderId="0" xfId="0" applyFont="1"/>
    <xf numFmtId="0" fontId="5" fillId="0" borderId="0" xfId="0" applyFont="1" applyAlignment="1"/>
    <xf numFmtId="0" fontId="3" fillId="0" borderId="0" xfId="0" applyFont="1" applyAlignment="1"/>
    <xf numFmtId="0" fontId="3" fillId="0" borderId="2" xfId="0" applyFont="1" applyBorder="1"/>
    <xf numFmtId="0" fontId="3" fillId="0" borderId="3" xfId="0" applyFont="1" applyBorder="1"/>
    <xf numFmtId="164" fontId="2" fillId="0" borderId="2"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0" fontId="3" fillId="0" borderId="0" xfId="0" applyFont="1" applyAlignment="1">
      <alignment horizontal="center"/>
    </xf>
    <xf numFmtId="3" fontId="2" fillId="0" borderId="2" xfId="0" applyNumberFormat="1" applyFont="1" applyBorder="1"/>
    <xf numFmtId="3" fontId="2" fillId="0" borderId="3" xfId="0" applyNumberFormat="1" applyFont="1" applyBorder="1"/>
    <xf numFmtId="3" fontId="3" fillId="0" borderId="3" xfId="0" applyNumberFormat="1" applyFont="1" applyBorder="1"/>
    <xf numFmtId="164" fontId="3" fillId="0" borderId="3" xfId="0" applyNumberFormat="1" applyFont="1" applyBorder="1" applyAlignment="1">
      <alignment horizontal="center"/>
    </xf>
    <xf numFmtId="9" fontId="2" fillId="0" borderId="0" xfId="0" applyNumberFormat="1" applyFont="1" applyBorder="1"/>
    <xf numFmtId="0" fontId="6" fillId="0" borderId="0" xfId="2"/>
    <xf numFmtId="0" fontId="2" fillId="0" borderId="0" xfId="0" applyFont="1" applyAlignment="1">
      <alignment wrapText="1"/>
    </xf>
    <xf numFmtId="0" fontId="0" fillId="0" borderId="0" xfId="0" applyAlignment="1">
      <alignment wrapText="1"/>
    </xf>
    <xf numFmtId="0" fontId="5" fillId="0" borderId="0" xfId="0" applyFont="1" applyAlignment="1">
      <alignment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2" sqref="B2"/>
    </sheetView>
  </sheetViews>
  <sheetFormatPr baseColWidth="10" defaultRowHeight="12.75" x14ac:dyDescent="0.2"/>
  <cols>
    <col min="1" max="16384" width="11.42578125" style="1"/>
  </cols>
  <sheetData>
    <row r="1" spans="1:2" x14ac:dyDescent="0.2">
      <c r="A1" s="4" t="s">
        <v>36</v>
      </c>
    </row>
    <row r="3" spans="1:2" ht="15" x14ac:dyDescent="0.25">
      <c r="A3" s="1" t="s">
        <v>37</v>
      </c>
      <c r="B3" s="30" t="s">
        <v>61</v>
      </c>
    </row>
    <row r="4" spans="1:2" ht="15" x14ac:dyDescent="0.25">
      <c r="A4" s="1" t="s">
        <v>38</v>
      </c>
      <c r="B4" s="30" t="s">
        <v>60</v>
      </c>
    </row>
    <row r="5" spans="1:2" ht="15" x14ac:dyDescent="0.25">
      <c r="A5" s="1" t="s">
        <v>39</v>
      </c>
      <c r="B5" s="30" t="s">
        <v>59</v>
      </c>
    </row>
    <row r="6" spans="1:2" ht="15" x14ac:dyDescent="0.25">
      <c r="A6" s="1" t="s">
        <v>40</v>
      </c>
      <c r="B6" s="30" t="s">
        <v>58</v>
      </c>
    </row>
    <row r="7" spans="1:2" ht="15" x14ac:dyDescent="0.25">
      <c r="A7" s="1" t="s">
        <v>41</v>
      </c>
      <c r="B7" s="30" t="s">
        <v>57</v>
      </c>
    </row>
    <row r="8" spans="1:2" ht="15" x14ac:dyDescent="0.25">
      <c r="A8" s="1" t="s">
        <v>42</v>
      </c>
      <c r="B8" s="30" t="s">
        <v>43</v>
      </c>
    </row>
  </sheetData>
  <hyperlinks>
    <hyperlink ref="B8" location="'6'!A1" display="Lauréates et lauréats de grands prix scientifiques décernés en France de 2000 à 202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2" sqref="B2"/>
    </sheetView>
  </sheetViews>
  <sheetFormatPr baseColWidth="10" defaultRowHeight="12.75" x14ac:dyDescent="0.2"/>
  <cols>
    <col min="1" max="16384" width="11.42578125" style="1"/>
  </cols>
  <sheetData>
    <row r="1" spans="1:8" x14ac:dyDescent="0.2">
      <c r="A1" s="4" t="s">
        <v>44</v>
      </c>
    </row>
    <row r="2" spans="1:8" ht="15" x14ac:dyDescent="0.25">
      <c r="A2" s="30" t="s">
        <v>36</v>
      </c>
    </row>
    <row r="4" spans="1:8" x14ac:dyDescent="0.2">
      <c r="A4" s="10"/>
      <c r="B4" s="15" t="s">
        <v>10</v>
      </c>
      <c r="C4" s="15" t="s">
        <v>11</v>
      </c>
      <c r="D4" s="15" t="s">
        <v>10</v>
      </c>
      <c r="E4" s="15" t="s">
        <v>11</v>
      </c>
    </row>
    <row r="5" spans="1:8" x14ac:dyDescent="0.2">
      <c r="A5" s="7" t="s">
        <v>9</v>
      </c>
      <c r="B5" s="11">
        <v>67</v>
      </c>
      <c r="C5" s="11">
        <v>52</v>
      </c>
      <c r="D5" s="13">
        <f>B5/(B5+C5)</f>
        <v>0.56302521008403361</v>
      </c>
      <c r="E5" s="13">
        <f>1-D5</f>
        <v>0.43697478991596639</v>
      </c>
    </row>
    <row r="6" spans="1:8" x14ac:dyDescent="0.2">
      <c r="A6" s="8" t="s">
        <v>12</v>
      </c>
      <c r="B6" s="12">
        <v>7</v>
      </c>
      <c r="C6" s="12">
        <v>11</v>
      </c>
      <c r="D6" s="14">
        <f>B6/(B6+C6)</f>
        <v>0.3888888888888889</v>
      </c>
      <c r="E6" s="14">
        <f>1-D6</f>
        <v>0.61111111111111116</v>
      </c>
    </row>
    <row r="8" spans="1:8" s="3" customFormat="1" x14ac:dyDescent="0.2">
      <c r="A8" s="17" t="s">
        <v>24</v>
      </c>
      <c r="H8" s="18"/>
    </row>
    <row r="9" spans="1:8" s="3" customFormat="1" x14ac:dyDescent="0.2">
      <c r="A9" s="3" t="s">
        <v>13</v>
      </c>
    </row>
    <row r="10" spans="1:8" s="3" customFormat="1" ht="51.75" customHeight="1" x14ac:dyDescent="0.25">
      <c r="A10" s="31" t="s">
        <v>14</v>
      </c>
      <c r="B10" s="32"/>
      <c r="C10" s="32"/>
      <c r="D10" s="32"/>
      <c r="E10" s="32"/>
      <c r="F10" s="32"/>
      <c r="G10" s="32"/>
      <c r="H10" s="32"/>
    </row>
  </sheetData>
  <mergeCells count="1">
    <mergeCell ref="A10:H10"/>
  </mergeCells>
  <hyperlinks>
    <hyperlink ref="A2" location="Sommaire!A1" display="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B2" sqref="B2"/>
    </sheetView>
  </sheetViews>
  <sheetFormatPr baseColWidth="10" defaultRowHeight="12.75" x14ac:dyDescent="0.2"/>
  <cols>
    <col min="1" max="1" width="22" style="1" customWidth="1"/>
    <col min="2" max="2" width="12" style="1" customWidth="1"/>
    <col min="3" max="3" width="13" style="1" customWidth="1"/>
    <col min="4" max="4" width="11.42578125" style="1"/>
    <col min="5" max="5" width="8.85546875" style="1" customWidth="1"/>
    <col min="6" max="6" width="12.42578125" style="1" customWidth="1"/>
    <col min="7" max="16384" width="11.42578125" style="1"/>
  </cols>
  <sheetData>
    <row r="1" spans="1:7" x14ac:dyDescent="0.2">
      <c r="A1" s="4" t="s">
        <v>45</v>
      </c>
    </row>
    <row r="2" spans="1:7" ht="15" x14ac:dyDescent="0.25">
      <c r="A2" s="30" t="s">
        <v>36</v>
      </c>
    </row>
    <row r="3" spans="1:7" ht="15" x14ac:dyDescent="0.25">
      <c r="A3" s="30"/>
    </row>
    <row r="4" spans="1:7" x14ac:dyDescent="0.2">
      <c r="B4" s="34">
        <v>2019</v>
      </c>
      <c r="C4" s="35"/>
      <c r="D4" s="36"/>
      <c r="E4" s="34">
        <v>2020</v>
      </c>
      <c r="F4" s="35"/>
      <c r="G4" s="36"/>
    </row>
    <row r="5" spans="1:7" x14ac:dyDescent="0.2">
      <c r="A5" s="10"/>
      <c r="B5" s="15" t="s">
        <v>0</v>
      </c>
      <c r="C5" s="15" t="s">
        <v>1</v>
      </c>
      <c r="D5" s="15" t="s">
        <v>2</v>
      </c>
      <c r="E5" s="15" t="s">
        <v>0</v>
      </c>
      <c r="F5" s="15" t="s">
        <v>1</v>
      </c>
      <c r="G5" s="15" t="s">
        <v>2</v>
      </c>
    </row>
    <row r="6" spans="1:7" x14ac:dyDescent="0.2">
      <c r="A6" s="7" t="s">
        <v>3</v>
      </c>
      <c r="B6" s="21">
        <v>0.44732452200692929</v>
      </c>
      <c r="C6" s="21">
        <v>0.3609775641025641</v>
      </c>
      <c r="D6" s="21">
        <v>0.35101253616200578</v>
      </c>
      <c r="E6" s="21">
        <v>0.448821485585501</v>
      </c>
      <c r="F6" s="21">
        <v>0.37335984095427438</v>
      </c>
      <c r="G6" s="21">
        <v>0.37030075187969924</v>
      </c>
    </row>
    <row r="7" spans="1:7" x14ac:dyDescent="0.2">
      <c r="A7" s="7" t="s">
        <v>4</v>
      </c>
      <c r="B7" s="21">
        <v>0.44827230531201651</v>
      </c>
      <c r="C7" s="21">
        <v>0.41657579062159217</v>
      </c>
      <c r="D7" s="21">
        <v>0.41247002398081534</v>
      </c>
      <c r="E7" s="21">
        <v>0.45430944963655245</v>
      </c>
      <c r="F7" s="21">
        <v>0.41544477028347998</v>
      </c>
      <c r="G7" s="21">
        <v>0.42701525054466233</v>
      </c>
    </row>
    <row r="8" spans="1:7" x14ac:dyDescent="0.2">
      <c r="A8" s="19" t="s">
        <v>23</v>
      </c>
      <c r="B8" s="22">
        <v>0.44760234625385498</v>
      </c>
      <c r="C8" s="22">
        <v>0.37591561675944918</v>
      </c>
      <c r="D8" s="22">
        <v>0.36863823933975243</v>
      </c>
      <c r="E8" s="22">
        <v>0.45075181104279538</v>
      </c>
      <c r="F8" s="22">
        <v>0.38552854720180896</v>
      </c>
      <c r="G8" s="22">
        <v>0.38739330269205513</v>
      </c>
    </row>
    <row r="9" spans="1:7" ht="14.25" x14ac:dyDescent="0.2">
      <c r="A9" s="7" t="s">
        <v>28</v>
      </c>
      <c r="B9" s="21">
        <v>0.33854166666666669</v>
      </c>
      <c r="C9" s="21">
        <v>0.34720570749108204</v>
      </c>
      <c r="D9" s="21">
        <v>0.32508833922261482</v>
      </c>
      <c r="E9" s="21">
        <v>0.33856337337582743</v>
      </c>
      <c r="F9" s="21">
        <v>0.34777376654632974</v>
      </c>
      <c r="G9" s="21">
        <v>0.35943060498220641</v>
      </c>
    </row>
    <row r="10" spans="1:7" ht="14.25" x14ac:dyDescent="0.2">
      <c r="A10" s="7" t="s">
        <v>29</v>
      </c>
      <c r="B10" s="21">
        <v>0.28551507756667249</v>
      </c>
      <c r="C10" s="21">
        <v>0.27151051625239003</v>
      </c>
      <c r="D10" s="21">
        <v>0.27515400410677621</v>
      </c>
      <c r="E10" s="21">
        <v>0.300951335528723</v>
      </c>
      <c r="F10" s="21">
        <v>0.27169811320754716</v>
      </c>
      <c r="G10" s="21">
        <v>0.30082987551867219</v>
      </c>
    </row>
    <row r="11" spans="1:7" ht="14.25" x14ac:dyDescent="0.2">
      <c r="A11" s="7" t="s">
        <v>26</v>
      </c>
      <c r="B11" s="21">
        <v>0.23394206549118388</v>
      </c>
      <c r="C11" s="21">
        <v>0.21311475409836064</v>
      </c>
      <c r="D11" s="21">
        <v>0.24666666666666667</v>
      </c>
      <c r="E11" s="21">
        <v>0.25710935209615948</v>
      </c>
      <c r="F11" s="21">
        <v>0.24390243902439024</v>
      </c>
      <c r="G11" s="21">
        <v>0.27605633802816903</v>
      </c>
    </row>
    <row r="12" spans="1:7" ht="14.25" x14ac:dyDescent="0.2">
      <c r="A12" s="7" t="s">
        <v>27</v>
      </c>
      <c r="B12" s="21">
        <v>0.16270783847980996</v>
      </c>
      <c r="C12" s="21">
        <v>0.13833992094861661</v>
      </c>
      <c r="D12" s="21">
        <v>0.17058823529411765</v>
      </c>
      <c r="E12" s="21">
        <v>0.18977429755872868</v>
      </c>
      <c r="F12" s="21">
        <v>0.14855072463768115</v>
      </c>
      <c r="G12" s="21">
        <v>0.16949152542372881</v>
      </c>
    </row>
    <row r="13" spans="1:7" x14ac:dyDescent="0.2">
      <c r="A13" s="19" t="s">
        <v>5</v>
      </c>
      <c r="B13" s="22">
        <v>0.2764270965163525</v>
      </c>
      <c r="C13" s="22">
        <v>0.27073261435477874</v>
      </c>
      <c r="D13" s="22">
        <v>0.26532258064516129</v>
      </c>
      <c r="E13" s="22">
        <v>0.28525153698684469</v>
      </c>
      <c r="F13" s="22">
        <v>0.27559334041799505</v>
      </c>
      <c r="G13" s="22">
        <v>0.2888030888030888</v>
      </c>
    </row>
    <row r="14" spans="1:7" x14ac:dyDescent="0.2">
      <c r="A14" s="20" t="s">
        <v>6</v>
      </c>
      <c r="B14" s="23">
        <v>0.39416058394160586</v>
      </c>
      <c r="C14" s="23">
        <v>0.32956407735168797</v>
      </c>
      <c r="D14" s="23">
        <v>0.32108389012620636</v>
      </c>
      <c r="E14" s="23">
        <v>0.39857443571413687</v>
      </c>
      <c r="F14" s="23">
        <v>0.33673950636692346</v>
      </c>
      <c r="G14" s="23">
        <v>0.34208658623136978</v>
      </c>
    </row>
    <row r="15" spans="1:7" x14ac:dyDescent="0.2">
      <c r="B15" s="2"/>
      <c r="C15" s="2"/>
      <c r="D15" s="2"/>
      <c r="E15" s="2"/>
    </row>
    <row r="16" spans="1:7" x14ac:dyDescent="0.2">
      <c r="A16" s="16" t="s">
        <v>7</v>
      </c>
    </row>
    <row r="17" spans="1:14" ht="15" x14ac:dyDescent="0.25">
      <c r="A17" s="3" t="s">
        <v>8</v>
      </c>
      <c r="B17" s="6"/>
      <c r="C17" s="6"/>
      <c r="D17" s="6"/>
      <c r="E17" s="6"/>
      <c r="F17" s="6"/>
      <c r="G17" s="6"/>
      <c r="H17" s="6"/>
    </row>
    <row r="19" spans="1:14" ht="14.25" customHeight="1" x14ac:dyDescent="0.25">
      <c r="G19" s="3"/>
      <c r="H19" s="6"/>
      <c r="I19" s="6"/>
      <c r="J19" s="6"/>
      <c r="K19" s="6"/>
      <c r="L19" s="6"/>
      <c r="M19" s="6"/>
      <c r="N19" s="6"/>
    </row>
  </sheetData>
  <mergeCells count="2">
    <mergeCell ref="B4:D4"/>
    <mergeCell ref="E4:G4"/>
  </mergeCells>
  <hyperlinks>
    <hyperlink ref="A2" location="Sommaire!A1" display="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B2" sqref="B2"/>
    </sheetView>
  </sheetViews>
  <sheetFormatPr baseColWidth="10" defaultRowHeight="12.75" x14ac:dyDescent="0.2"/>
  <cols>
    <col min="1" max="1" width="17.42578125" style="1" customWidth="1"/>
    <col min="2" max="2" width="11.85546875" style="1" customWidth="1"/>
    <col min="3" max="16384" width="11.42578125" style="1"/>
  </cols>
  <sheetData>
    <row r="1" spans="1:9" x14ac:dyDescent="0.2">
      <c r="A1" s="4" t="s">
        <v>46</v>
      </c>
    </row>
    <row r="2" spans="1:9" ht="15" x14ac:dyDescent="0.25">
      <c r="A2" s="30" t="s">
        <v>36</v>
      </c>
    </row>
    <row r="4" spans="1:9" x14ac:dyDescent="0.2">
      <c r="A4" s="9"/>
      <c r="B4" s="15" t="s">
        <v>10</v>
      </c>
      <c r="C4" s="15" t="s">
        <v>11</v>
      </c>
      <c r="D4" s="15" t="s">
        <v>10</v>
      </c>
      <c r="E4" s="15" t="s">
        <v>11</v>
      </c>
    </row>
    <row r="5" spans="1:9" x14ac:dyDescent="0.2">
      <c r="A5" s="7" t="s">
        <v>47</v>
      </c>
      <c r="B5" s="25">
        <v>58</v>
      </c>
      <c r="C5" s="25">
        <v>410</v>
      </c>
      <c r="D5" s="13">
        <f>B5/(B5+C5)</f>
        <v>0.12393162393162394</v>
      </c>
      <c r="E5" s="13">
        <f>1-D5</f>
        <v>0.87606837606837606</v>
      </c>
    </row>
    <row r="6" spans="1:9" x14ac:dyDescent="0.2">
      <c r="A6" s="7" t="s">
        <v>48</v>
      </c>
      <c r="B6" s="25">
        <v>189</v>
      </c>
      <c r="C6" s="25">
        <v>649</v>
      </c>
      <c r="D6" s="13">
        <f t="shared" ref="D6:D8" si="0">B6/(B6+C6)</f>
        <v>0.22553699284009546</v>
      </c>
      <c r="E6" s="13">
        <f t="shared" ref="E6:E8" si="1">1-D6</f>
        <v>0.77446300715990457</v>
      </c>
    </row>
    <row r="7" spans="1:9" x14ac:dyDescent="0.2">
      <c r="A7" s="7" t="s">
        <v>49</v>
      </c>
      <c r="B7" s="25">
        <v>394</v>
      </c>
      <c r="C7" s="25">
        <v>785</v>
      </c>
      <c r="D7" s="13">
        <f t="shared" si="0"/>
        <v>0.33418150975402883</v>
      </c>
      <c r="E7" s="13">
        <f t="shared" si="1"/>
        <v>0.66581849024597117</v>
      </c>
    </row>
    <row r="8" spans="1:9" x14ac:dyDescent="0.2">
      <c r="A8" s="8" t="s">
        <v>50</v>
      </c>
      <c r="B8" s="26">
        <v>56</v>
      </c>
      <c r="C8" s="26">
        <v>78</v>
      </c>
      <c r="D8" s="14">
        <f t="shared" si="0"/>
        <v>0.41791044776119401</v>
      </c>
      <c r="E8" s="14">
        <f t="shared" si="1"/>
        <v>0.58208955223880599</v>
      </c>
    </row>
    <row r="10" spans="1:9" x14ac:dyDescent="0.2">
      <c r="A10" s="16" t="s">
        <v>54</v>
      </c>
    </row>
    <row r="11" spans="1:9" ht="14.25" x14ac:dyDescent="0.2">
      <c r="A11" s="1" t="s">
        <v>25</v>
      </c>
    </row>
    <row r="12" spans="1:9" ht="41.25" customHeight="1" x14ac:dyDescent="0.25">
      <c r="A12" s="31" t="s">
        <v>51</v>
      </c>
      <c r="B12" s="32"/>
      <c r="C12" s="32"/>
      <c r="D12" s="32"/>
      <c r="E12" s="32"/>
      <c r="F12" s="32"/>
      <c r="G12" s="32"/>
      <c r="H12" s="32"/>
      <c r="I12" s="32"/>
    </row>
  </sheetData>
  <mergeCells count="1">
    <mergeCell ref="A12:I12"/>
  </mergeCells>
  <hyperlinks>
    <hyperlink ref="A2" location="Sommaire!A1" display="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B2" sqref="B2"/>
    </sheetView>
  </sheetViews>
  <sheetFormatPr baseColWidth="10" defaultRowHeight="12.75" x14ac:dyDescent="0.2"/>
  <cols>
    <col min="1" max="16384" width="11.42578125" style="1"/>
  </cols>
  <sheetData>
    <row r="1" spans="1:16" x14ac:dyDescent="0.2">
      <c r="A1" s="4" t="s">
        <v>52</v>
      </c>
      <c r="B1" s="4"/>
    </row>
    <row r="2" spans="1:16" ht="15" x14ac:dyDescent="0.25">
      <c r="A2" s="30" t="s">
        <v>36</v>
      </c>
      <c r="B2" s="4"/>
    </row>
    <row r="4" spans="1:16" x14ac:dyDescent="0.2">
      <c r="A4" s="9"/>
      <c r="B4" s="15" t="s">
        <v>10</v>
      </c>
      <c r="C4" s="15" t="s">
        <v>11</v>
      </c>
      <c r="D4" s="15" t="s">
        <v>10</v>
      </c>
      <c r="E4" s="15" t="s">
        <v>11</v>
      </c>
      <c r="F4" s="24"/>
    </row>
    <row r="5" spans="1:16" x14ac:dyDescent="0.2">
      <c r="A5" s="7" t="s">
        <v>20</v>
      </c>
      <c r="B5" s="25">
        <v>10</v>
      </c>
      <c r="C5" s="25">
        <v>35</v>
      </c>
      <c r="D5" s="13">
        <f>B5/(B5+C5)</f>
        <v>0.22222222222222221</v>
      </c>
      <c r="E5" s="13">
        <f>1-D5</f>
        <v>0.77777777777777779</v>
      </c>
      <c r="F5" s="5"/>
    </row>
    <row r="6" spans="1:16" x14ac:dyDescent="0.2">
      <c r="A6" s="7" t="s">
        <v>21</v>
      </c>
      <c r="B6" s="25">
        <v>615</v>
      </c>
      <c r="C6" s="25">
        <v>1018</v>
      </c>
      <c r="D6" s="13">
        <f>B6/(B6+C6)</f>
        <v>0.37660747091243113</v>
      </c>
      <c r="E6" s="13">
        <f>1-D6</f>
        <v>0.62339252908756881</v>
      </c>
      <c r="F6" s="5"/>
    </row>
    <row r="7" spans="1:16" x14ac:dyDescent="0.2">
      <c r="A7" s="7" t="s">
        <v>22</v>
      </c>
      <c r="B7" s="25">
        <v>66</v>
      </c>
      <c r="C7" s="25">
        <v>81</v>
      </c>
      <c r="D7" s="13">
        <f t="shared" ref="D7:D8" si="0">B7/(B7+C7)</f>
        <v>0.44897959183673469</v>
      </c>
      <c r="E7" s="13">
        <f t="shared" ref="E7:E9" si="1">1-D7</f>
        <v>0.55102040816326525</v>
      </c>
      <c r="F7" s="5"/>
    </row>
    <row r="8" spans="1:16" x14ac:dyDescent="0.2">
      <c r="A8" s="7" t="s">
        <v>53</v>
      </c>
      <c r="B8" s="25">
        <v>34</v>
      </c>
      <c r="C8" s="25">
        <v>50</v>
      </c>
      <c r="D8" s="13">
        <f t="shared" si="0"/>
        <v>0.40476190476190477</v>
      </c>
      <c r="E8" s="13">
        <f t="shared" si="1"/>
        <v>0.59523809523809523</v>
      </c>
      <c r="F8" s="5"/>
    </row>
    <row r="9" spans="1:16" x14ac:dyDescent="0.2">
      <c r="A9" s="20" t="s">
        <v>6</v>
      </c>
      <c r="B9" s="27">
        <f>SUM(B5:B8)</f>
        <v>725</v>
      </c>
      <c r="C9" s="27">
        <f>SUM(C5:C8)</f>
        <v>1184</v>
      </c>
      <c r="D9" s="28">
        <f>B9/(B9+C9)</f>
        <v>0.37977998952331066</v>
      </c>
      <c r="E9" s="28">
        <f t="shared" si="1"/>
        <v>0.62022001047668929</v>
      </c>
      <c r="F9" s="5"/>
    </row>
    <row r="11" spans="1:16" x14ac:dyDescent="0.2">
      <c r="A11" s="16" t="s">
        <v>54</v>
      </c>
    </row>
    <row r="12" spans="1:16" ht="13.5" customHeight="1" x14ac:dyDescent="0.25">
      <c r="A12" s="3" t="s">
        <v>55</v>
      </c>
      <c r="I12" s="31"/>
      <c r="J12" s="32"/>
      <c r="K12" s="32"/>
      <c r="L12" s="32"/>
      <c r="M12" s="32"/>
      <c r="N12" s="32"/>
      <c r="O12" s="32"/>
      <c r="P12" s="32"/>
    </row>
    <row r="13" spans="1:16" ht="14.25" x14ac:dyDescent="0.2">
      <c r="A13" s="3" t="s">
        <v>30</v>
      </c>
    </row>
  </sheetData>
  <mergeCells count="1">
    <mergeCell ref="I12:P12"/>
  </mergeCells>
  <hyperlinks>
    <hyperlink ref="A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B2" sqref="B2"/>
    </sheetView>
  </sheetViews>
  <sheetFormatPr baseColWidth="10" defaultRowHeight="12.75" x14ac:dyDescent="0.2"/>
  <cols>
    <col min="1" max="16384" width="11.42578125" style="1"/>
  </cols>
  <sheetData>
    <row r="1" spans="1:10" x14ac:dyDescent="0.2">
      <c r="A1" s="4" t="s">
        <v>56</v>
      </c>
    </row>
    <row r="2" spans="1:10" ht="15" x14ac:dyDescent="0.25">
      <c r="A2" s="30" t="s">
        <v>36</v>
      </c>
    </row>
    <row r="3" spans="1:10" x14ac:dyDescent="0.2">
      <c r="A3" s="4"/>
    </row>
    <row r="4" spans="1:10" x14ac:dyDescent="0.2">
      <c r="A4" s="9"/>
      <c r="B4" s="15">
        <v>2013</v>
      </c>
      <c r="C4" s="15">
        <f t="shared" ref="C4:J4" si="0">B4+1</f>
        <v>2014</v>
      </c>
      <c r="D4" s="15">
        <f t="shared" si="0"/>
        <v>2015</v>
      </c>
      <c r="E4" s="15">
        <f t="shared" si="0"/>
        <v>2016</v>
      </c>
      <c r="F4" s="15">
        <f t="shared" si="0"/>
        <v>2017</v>
      </c>
      <c r="G4" s="15">
        <f t="shared" si="0"/>
        <v>2018</v>
      </c>
      <c r="H4" s="15">
        <f t="shared" si="0"/>
        <v>2019</v>
      </c>
      <c r="I4" s="15">
        <f t="shared" si="0"/>
        <v>2020</v>
      </c>
      <c r="J4" s="15">
        <f t="shared" si="0"/>
        <v>2021</v>
      </c>
    </row>
    <row r="5" spans="1:10" x14ac:dyDescent="0.2">
      <c r="A5" s="7" t="s">
        <v>10</v>
      </c>
      <c r="B5" s="11">
        <v>4</v>
      </c>
      <c r="C5" s="11">
        <v>5</v>
      </c>
      <c r="D5" s="11">
        <v>4</v>
      </c>
      <c r="E5" s="11">
        <v>3</v>
      </c>
      <c r="F5" s="11">
        <v>3</v>
      </c>
      <c r="G5" s="11">
        <v>4</v>
      </c>
      <c r="H5" s="11">
        <v>4</v>
      </c>
      <c r="I5" s="11">
        <v>4</v>
      </c>
      <c r="J5" s="11">
        <v>5</v>
      </c>
    </row>
    <row r="6" spans="1:10" x14ac:dyDescent="0.2">
      <c r="A6" s="7" t="s">
        <v>11</v>
      </c>
      <c r="B6" s="11">
        <v>8</v>
      </c>
      <c r="C6" s="11">
        <v>7</v>
      </c>
      <c r="D6" s="11">
        <v>8</v>
      </c>
      <c r="E6" s="11">
        <v>9</v>
      </c>
      <c r="F6" s="11">
        <v>9</v>
      </c>
      <c r="G6" s="11">
        <v>8</v>
      </c>
      <c r="H6" s="11">
        <v>7</v>
      </c>
      <c r="I6" s="11">
        <v>8</v>
      </c>
      <c r="J6" s="11">
        <v>7</v>
      </c>
    </row>
    <row r="7" spans="1:10" x14ac:dyDescent="0.2">
      <c r="A7" s="7" t="s">
        <v>10</v>
      </c>
      <c r="B7" s="13">
        <f>B5/(B5+B6)</f>
        <v>0.33333333333333331</v>
      </c>
      <c r="C7" s="13">
        <f t="shared" ref="C7:I7" si="1">C5/(C5+C6)</f>
        <v>0.41666666666666669</v>
      </c>
      <c r="D7" s="13">
        <f t="shared" si="1"/>
        <v>0.33333333333333331</v>
      </c>
      <c r="E7" s="13">
        <f t="shared" si="1"/>
        <v>0.25</v>
      </c>
      <c r="F7" s="13">
        <f t="shared" si="1"/>
        <v>0.25</v>
      </c>
      <c r="G7" s="13">
        <f t="shared" si="1"/>
        <v>0.33333333333333331</v>
      </c>
      <c r="H7" s="13">
        <f t="shared" si="1"/>
        <v>0.36363636363636365</v>
      </c>
      <c r="I7" s="13">
        <f t="shared" si="1"/>
        <v>0.33333333333333331</v>
      </c>
      <c r="J7" s="13">
        <f t="shared" ref="J7" si="2">J5/(J5+J6)</f>
        <v>0.41666666666666669</v>
      </c>
    </row>
    <row r="8" spans="1:10" x14ac:dyDescent="0.2">
      <c r="A8" s="8" t="s">
        <v>11</v>
      </c>
      <c r="B8" s="14">
        <f>1-B7</f>
        <v>0.66666666666666674</v>
      </c>
      <c r="C8" s="14">
        <f t="shared" ref="C8:I8" si="3">1-C7</f>
        <v>0.58333333333333326</v>
      </c>
      <c r="D8" s="14">
        <f t="shared" si="3"/>
        <v>0.66666666666666674</v>
      </c>
      <c r="E8" s="14">
        <f t="shared" si="3"/>
        <v>0.75</v>
      </c>
      <c r="F8" s="14">
        <f t="shared" si="3"/>
        <v>0.75</v>
      </c>
      <c r="G8" s="14">
        <f t="shared" si="3"/>
        <v>0.66666666666666674</v>
      </c>
      <c r="H8" s="14">
        <f t="shared" si="3"/>
        <v>0.63636363636363635</v>
      </c>
      <c r="I8" s="14">
        <f t="shared" si="3"/>
        <v>0.66666666666666674</v>
      </c>
      <c r="J8" s="14">
        <f t="shared" ref="J8" si="4">1-J7</f>
        <v>0.58333333333333326</v>
      </c>
    </row>
    <row r="10" spans="1:10" x14ac:dyDescent="0.2">
      <c r="A10" s="16" t="s">
        <v>15</v>
      </c>
    </row>
  </sheetData>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2" sqref="B2"/>
    </sheetView>
  </sheetViews>
  <sheetFormatPr baseColWidth="10" defaultRowHeight="12.75" x14ac:dyDescent="0.2"/>
  <cols>
    <col min="1" max="1" width="22.85546875" style="1" customWidth="1"/>
    <col min="2" max="16384" width="11.42578125" style="1"/>
  </cols>
  <sheetData>
    <row r="1" spans="1:8" x14ac:dyDescent="0.2">
      <c r="A1" s="4" t="s">
        <v>31</v>
      </c>
    </row>
    <row r="2" spans="1:8" ht="15" x14ac:dyDescent="0.25">
      <c r="A2" s="30" t="s">
        <v>36</v>
      </c>
    </row>
    <row r="4" spans="1:8" s="24" customFormat="1" x14ac:dyDescent="0.2">
      <c r="A4" s="15"/>
      <c r="B4" s="15" t="s">
        <v>10</v>
      </c>
      <c r="C4" s="15" t="s">
        <v>11</v>
      </c>
      <c r="D4" s="15" t="s">
        <v>10</v>
      </c>
      <c r="E4" s="15" t="s">
        <v>11</v>
      </c>
    </row>
    <row r="5" spans="1:8" x14ac:dyDescent="0.2">
      <c r="A5" s="7" t="s">
        <v>32</v>
      </c>
      <c r="B5" s="7">
        <v>2</v>
      </c>
      <c r="C5" s="7">
        <v>13</v>
      </c>
      <c r="D5" s="13">
        <f>B5/(B5+C5)</f>
        <v>0.13333333333333333</v>
      </c>
      <c r="E5" s="13">
        <f>1-D5</f>
        <v>0.8666666666666667</v>
      </c>
    </row>
    <row r="6" spans="1:8" x14ac:dyDescent="0.2">
      <c r="A6" s="7" t="s">
        <v>33</v>
      </c>
      <c r="B6" s="7">
        <v>2</v>
      </c>
      <c r="C6" s="7">
        <v>18</v>
      </c>
      <c r="D6" s="13">
        <f>B6/(B6+C6)</f>
        <v>0.1</v>
      </c>
      <c r="E6" s="13">
        <f>1-D6</f>
        <v>0.9</v>
      </c>
    </row>
    <row r="7" spans="1:8" x14ac:dyDescent="0.2">
      <c r="A7" s="7" t="s">
        <v>16</v>
      </c>
      <c r="B7" s="7">
        <v>14</v>
      </c>
      <c r="C7" s="7">
        <v>26</v>
      </c>
      <c r="D7" s="13">
        <f t="shared" ref="D7:D8" si="0">B7/(B7+C7)</f>
        <v>0.35</v>
      </c>
      <c r="E7" s="13">
        <f t="shared" ref="E7:E8" si="1">1-D7</f>
        <v>0.65</v>
      </c>
    </row>
    <row r="8" spans="1:8" x14ac:dyDescent="0.2">
      <c r="A8" s="8" t="s">
        <v>17</v>
      </c>
      <c r="B8" s="8">
        <v>4</v>
      </c>
      <c r="C8" s="8">
        <v>11</v>
      </c>
      <c r="D8" s="14">
        <f t="shared" si="0"/>
        <v>0.26666666666666666</v>
      </c>
      <c r="E8" s="14">
        <f t="shared" si="1"/>
        <v>0.73333333333333339</v>
      </c>
    </row>
    <row r="9" spans="1:8" x14ac:dyDescent="0.2">
      <c r="A9" s="2"/>
      <c r="B9" s="2"/>
      <c r="C9" s="2"/>
      <c r="D9" s="29"/>
      <c r="E9" s="29"/>
    </row>
    <row r="10" spans="1:8" x14ac:dyDescent="0.2">
      <c r="A10" s="1" t="s">
        <v>34</v>
      </c>
    </row>
    <row r="11" spans="1:8" x14ac:dyDescent="0.2">
      <c r="A11" s="1" t="s">
        <v>35</v>
      </c>
    </row>
    <row r="12" spans="1:8" ht="30" customHeight="1" x14ac:dyDescent="0.25">
      <c r="A12" s="33" t="s">
        <v>18</v>
      </c>
      <c r="B12" s="32"/>
      <c r="C12" s="32"/>
      <c r="D12" s="32"/>
      <c r="E12" s="32"/>
      <c r="F12" s="32"/>
      <c r="G12" s="32"/>
      <c r="H12" s="32"/>
    </row>
    <row r="13" spans="1:8" ht="93" customHeight="1" x14ac:dyDescent="0.25">
      <c r="A13" s="31" t="s">
        <v>19</v>
      </c>
      <c r="B13" s="32"/>
      <c r="C13" s="32"/>
      <c r="D13" s="32"/>
      <c r="E13" s="32"/>
      <c r="F13" s="32"/>
      <c r="G13" s="32"/>
      <c r="H13" s="32"/>
    </row>
    <row r="31" ht="26.25" customHeight="1" x14ac:dyDescent="0.2"/>
    <row r="32" ht="105" customHeight="1" x14ac:dyDescent="0.2"/>
  </sheetData>
  <mergeCells count="2">
    <mergeCell ref="A12:H12"/>
    <mergeCell ref="A13:H13"/>
  </mergeCells>
  <hyperlinks>
    <hyperlink ref="A2" location="Sommaire!A1" display="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1</vt:lpstr>
      <vt:lpstr>2</vt:lpstr>
      <vt:lpstr>3</vt:lpstr>
      <vt:lpstr>4</vt:lpstr>
      <vt:lpstr>5</vt:lpstr>
      <vt:lpstr>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Mayo-Simbsler</dc:creator>
  <cp:lastModifiedBy>Séverine Mayo</cp:lastModifiedBy>
  <dcterms:created xsi:type="dcterms:W3CDTF">2021-02-05T10:22:07Z</dcterms:created>
  <dcterms:modified xsi:type="dcterms:W3CDTF">2022-03-01T17:58:27Z</dcterms:modified>
</cp:coreProperties>
</file>